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3\产品目录$\"/>
    </mc:Choice>
  </mc:AlternateContent>
  <bookViews>
    <workbookView xWindow="0" yWindow="0" windowWidth="28800" windowHeight="11355"/>
  </bookViews>
  <sheets>
    <sheet name="Global" sheetId="2" r:id="rId1"/>
    <sheet name="Europe" sheetId="9" r:id="rId2"/>
    <sheet name="North America" sheetId="10" r:id="rId3"/>
    <sheet name="Oceania" sheetId="11" r:id="rId4"/>
    <sheet name="South America" sheetId="12" r:id="rId5"/>
    <sheet name="Japan" sheetId="13" r:id="rId6"/>
  </sheets>
  <definedNames>
    <definedName name="_xlnm._FilterDatabase" localSheetId="1" hidden="1">Europe!$A$3:$I$815</definedName>
    <definedName name="_xlnm._FilterDatabase" localSheetId="0" hidden="1">Global!$A$3:$AD$2600</definedName>
    <definedName name="_xlnm._FilterDatabase" localSheetId="5" hidden="1">Japan!$A$3:$H$839</definedName>
    <definedName name="_xlnm._FilterDatabase" localSheetId="2" hidden="1">'North America'!$A$3:$W$3</definedName>
    <definedName name="_xlnm._FilterDatabase" localSheetId="3" hidden="1">Oceania!$A$3:$I$3</definedName>
    <definedName name="_xlnm._FilterDatabase" localSheetId="4" hidden="1">'South America'!$A$3:$I$596</definedName>
    <definedName name="_xlnm.Print_Titles" localSheetId="1">Europe!$1:$3</definedName>
    <definedName name="_xlnm.Print_Titles" localSheetId="0">Global!$1:$3</definedName>
    <definedName name="_xlnm.Print_Titles" localSheetId="5">Japan!$1:$3</definedName>
    <definedName name="_xlnm.Print_Titles" localSheetId="2">'North America'!$1:$3</definedName>
    <definedName name="_xlnm.Print_Titles" localSheetId="3">Oceania!$1:$3</definedName>
    <definedName name="_xlnm.Print_Titles" localSheetId="4">'South America'!$1:$3</definedName>
  </definedNames>
  <calcPr calcId="152511"/>
</workbook>
</file>

<file path=xl/calcChain.xml><?xml version="1.0" encoding="utf-8"?>
<calcChain xmlns="http://schemas.openxmlformats.org/spreadsheetml/2006/main">
  <c r="B678" i="13" l="1"/>
  <c r="B677" i="13"/>
  <c r="B676" i="13"/>
  <c r="B675" i="13"/>
  <c r="B674" i="13"/>
  <c r="B673" i="13"/>
  <c r="B672" i="13"/>
  <c r="B671" i="13"/>
  <c r="C535" i="13"/>
  <c r="B535" i="13"/>
  <c r="C534" i="13"/>
  <c r="B534" i="13"/>
  <c r="C533" i="13"/>
  <c r="B533" i="13"/>
  <c r="C532" i="13"/>
  <c r="B532" i="13"/>
  <c r="C531" i="13"/>
  <c r="B531" i="13"/>
  <c r="C530" i="13"/>
  <c r="B530" i="13"/>
  <c r="C529" i="13"/>
  <c r="B529" i="13"/>
  <c r="C528" i="13"/>
  <c r="B528" i="13"/>
  <c r="C527" i="13"/>
  <c r="B527" i="13"/>
  <c r="C526" i="13"/>
  <c r="B526" i="13"/>
  <c r="C525" i="13"/>
  <c r="B525" i="13"/>
  <c r="C524" i="13"/>
  <c r="B524" i="13"/>
  <c r="C523" i="13"/>
  <c r="B523" i="13"/>
  <c r="C522" i="13"/>
  <c r="B522" i="13"/>
  <c r="C521" i="13"/>
  <c r="B521" i="13"/>
  <c r="C520" i="13"/>
  <c r="B520" i="13"/>
  <c r="C217" i="13"/>
  <c r="C216" i="13"/>
  <c r="C215" i="13"/>
  <c r="C214" i="13"/>
  <c r="C155" i="13"/>
  <c r="B155" i="13"/>
  <c r="C154" i="13"/>
  <c r="B154" i="13"/>
  <c r="C153" i="13"/>
  <c r="B153" i="13"/>
  <c r="C152" i="13"/>
  <c r="B152" i="13"/>
  <c r="C151" i="13"/>
  <c r="B151" i="13"/>
  <c r="C150" i="13"/>
  <c r="B150" i="13"/>
  <c r="C149" i="13"/>
  <c r="B149" i="13"/>
  <c r="B148" i="13"/>
  <c r="B147" i="13"/>
  <c r="B146" i="13"/>
  <c r="C145" i="13"/>
  <c r="B145" i="13"/>
  <c r="B144" i="13"/>
  <c r="C5" i="12" l="1"/>
  <c r="C4" i="12"/>
  <c r="C1730" i="2" l="1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466" i="2"/>
  <c r="C465" i="2"/>
  <c r="C464" i="2"/>
  <c r="C463" i="2"/>
  <c r="C462" i="2"/>
  <c r="C461" i="2"/>
  <c r="C460" i="2"/>
  <c r="C456" i="2"/>
  <c r="C2153" i="2" l="1"/>
  <c r="C2152" i="2"/>
  <c r="C2151" i="2"/>
  <c r="C2040" i="2"/>
  <c r="C2039" i="2"/>
  <c r="C2038" i="2"/>
  <c r="C2037" i="2"/>
  <c r="C88" i="2"/>
  <c r="C87" i="2"/>
  <c r="C717" i="2"/>
  <c r="C716" i="2"/>
  <c r="C715" i="2"/>
  <c r="C714" i="2"/>
  <c r="B460" i="2" l="1"/>
  <c r="B456" i="2"/>
  <c r="B1724" i="2"/>
  <c r="B1723" i="2"/>
  <c r="B1722" i="2"/>
  <c r="B1721" i="2"/>
  <c r="B1730" i="2"/>
  <c r="B1729" i="2"/>
  <c r="B1728" i="2"/>
  <c r="B1727" i="2"/>
  <c r="B1726" i="2"/>
  <c r="B1725" i="2"/>
  <c r="B1720" i="2"/>
  <c r="B1719" i="2"/>
  <c r="B1718" i="2"/>
  <c r="B1717" i="2"/>
  <c r="B1716" i="2"/>
  <c r="B1715" i="2"/>
  <c r="B459" i="2"/>
  <c r="B458" i="2"/>
  <c r="B457" i="2"/>
  <c r="B455" i="2"/>
  <c r="B466" i="2"/>
  <c r="B465" i="2"/>
  <c r="B464" i="2"/>
  <c r="B463" i="2"/>
  <c r="B462" i="2"/>
  <c r="B461" i="2"/>
  <c r="B2231" i="2"/>
  <c r="B2230" i="2"/>
  <c r="B2229" i="2"/>
  <c r="B2228" i="2"/>
  <c r="B2235" i="2"/>
  <c r="B2234" i="2"/>
  <c r="B2233" i="2"/>
  <c r="B2232" i="2"/>
</calcChain>
</file>

<file path=xl/comments1.xml><?xml version="1.0" encoding="utf-8"?>
<comments xmlns="http://schemas.openxmlformats.org/spreadsheetml/2006/main">
  <authors>
    <author>中润-销售部</author>
    <author>中润-销售部-产品管理-李竟</author>
  </authors>
  <commentList>
    <comment ref="C676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77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78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79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92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93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94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695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W700" authorId="0" shapeId="0">
      <text>
        <r>
          <rPr>
            <b/>
            <sz val="9"/>
            <color indexed="81"/>
            <rFont val="宋体"/>
            <family val="3"/>
            <charset val="134"/>
          </rPr>
          <t>香港没有</t>
        </r>
      </text>
    </comment>
    <comment ref="C913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914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915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916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108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8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8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8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8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89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9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9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09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AD1390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175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176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6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6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6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7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7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7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7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8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8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8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8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8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9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9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79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180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X2029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29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0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0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1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1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2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2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3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3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4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4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5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5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X2036" authorId="0" shapeId="0">
      <text>
        <r>
          <rPr>
            <b/>
            <sz val="9"/>
            <color indexed="81"/>
            <rFont val="宋体"/>
            <family val="3"/>
            <charset val="134"/>
          </rPr>
          <t>印度和印尼没有该型号</t>
        </r>
      </text>
    </comment>
    <comment ref="Y2036" authorId="0" shapeId="0">
      <text>
        <r>
          <rPr>
            <b/>
            <sz val="9"/>
            <color indexed="81"/>
            <rFont val="宋体"/>
            <family val="3"/>
            <charset val="134"/>
          </rPr>
          <t>越南没有该型号</t>
        </r>
      </text>
    </comment>
    <comment ref="C2102" authorId="0" shapeId="0">
      <text>
        <r>
          <rPr>
            <b/>
            <sz val="9"/>
            <color indexed="81"/>
            <rFont val="宋体"/>
            <family val="3"/>
            <charset val="134"/>
          </rPr>
          <t>暂时消耗的还是专利半成品</t>
        </r>
      </text>
    </comment>
    <comment ref="AB255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554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55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AB255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</commentList>
</comments>
</file>

<file path=xl/comments2.xml><?xml version="1.0" encoding="utf-8"?>
<comments xmlns="http://schemas.openxmlformats.org/spreadsheetml/2006/main">
  <authors>
    <author>中润-销售部</author>
  </authors>
  <commentList>
    <comment ref="C240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241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242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243" authorId="0" shapeId="0">
      <text>
        <r>
          <rPr>
            <b/>
            <sz val="9"/>
            <color indexed="81"/>
            <rFont val="宋体"/>
            <family val="3"/>
            <charset val="134"/>
          </rPr>
          <t>客户需备案才能下单</t>
        </r>
      </text>
    </comment>
    <comment ref="C28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89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9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49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9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9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9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9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50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3.xml><?xml version="1.0" encoding="utf-8"?>
<comments xmlns="http://schemas.openxmlformats.org/spreadsheetml/2006/main">
  <authors>
    <author>中润-销售部</author>
  </authors>
  <commentList>
    <comment ref="C162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3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4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5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6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7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8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169" authorId="0" shapeId="0">
      <text>
        <r>
          <rPr>
            <b/>
            <sz val="9"/>
            <color indexed="81"/>
            <rFont val="宋体"/>
            <family val="3"/>
            <charset val="134"/>
          </rPr>
          <t>目前可以供应,有需求可以上市,但是后期如果序列号被拉黑,供应商可能就不会再更新序列号</t>
        </r>
      </text>
    </comment>
    <comment ref="C42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43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3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3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3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4.xml><?xml version="1.0" encoding="utf-8"?>
<comments xmlns="http://schemas.openxmlformats.org/spreadsheetml/2006/main">
  <authors>
    <author>中润-销售部</author>
    <author>中润-销售部-产品管理-李竟</author>
  </authors>
  <commentList>
    <comment ref="C260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26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H358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445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原装是120ml</t>
        </r>
      </text>
    </comment>
    <comment ref="C44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4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4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44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5.xml><?xml version="1.0" encoding="utf-8"?>
<comments xmlns="http://schemas.openxmlformats.org/spreadsheetml/2006/main">
  <authors>
    <author>中润-销售部</author>
    <author>中润-销售部-产品管理-李竟</author>
  </authors>
  <commentList>
    <comment ref="C171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2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3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4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5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6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7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8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C179" authorId="0" shapeId="0">
      <text>
        <r>
          <rPr>
            <b/>
            <sz val="9"/>
            <color indexed="81"/>
            <rFont val="宋体"/>
            <family val="3"/>
            <charset val="134"/>
          </rPr>
          <t>不能销北美，预计北美有序列号问题</t>
        </r>
      </text>
    </comment>
    <comment ref="H278" authorId="1" shapeId="0">
      <text>
        <r>
          <rPr>
            <b/>
            <sz val="9"/>
            <rFont val="宋体"/>
            <family val="3"/>
            <charset val="134"/>
          </rPr>
          <t>中润-销售部-产品管理-李竟:</t>
        </r>
        <r>
          <rPr>
            <sz val="9"/>
            <rFont val="宋体"/>
            <family val="3"/>
            <charset val="134"/>
          </rPr>
          <t xml:space="preserve">
ERP为此数据</t>
        </r>
      </text>
    </comment>
    <comment ref="C356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357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358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  <comment ref="C359" authorId="0" shapeId="0">
      <text>
        <r>
          <rPr>
            <b/>
            <sz val="9"/>
            <color indexed="81"/>
            <rFont val="宋体"/>
            <family val="3"/>
            <charset val="134"/>
          </rPr>
          <t>原装是65ml</t>
        </r>
      </text>
    </comment>
  </commentList>
</comments>
</file>

<file path=xl/comments6.xml><?xml version="1.0" encoding="utf-8"?>
<comments xmlns="http://schemas.openxmlformats.org/spreadsheetml/2006/main">
  <authors>
    <author>中润-销售部</author>
  </authors>
  <commentList>
    <comment ref="C615" authorId="0" shapeId="0">
      <text>
        <r>
          <rPr>
            <b/>
            <sz val="9"/>
            <color indexed="81"/>
            <rFont val="宋体"/>
            <family val="3"/>
            <charset val="134"/>
          </rPr>
          <t>暂时消耗的还是专利半成品</t>
        </r>
      </text>
    </comment>
    <comment ref="F820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821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822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  <comment ref="F823" authorId="0" shapeId="0">
      <text>
        <r>
          <rPr>
            <b/>
            <sz val="9"/>
            <color indexed="81"/>
            <rFont val="宋体"/>
            <family val="3"/>
            <charset val="134"/>
          </rPr>
          <t>原装的适机型只有IPSiO SG 7100</t>
        </r>
      </text>
    </comment>
  </commentList>
</comments>
</file>

<file path=xl/sharedStrings.xml><?xml version="1.0" encoding="utf-8"?>
<sst xmlns="http://schemas.openxmlformats.org/spreadsheetml/2006/main" count="62641" uniqueCount="5880">
  <si>
    <t>C-320BK</t>
  </si>
  <si>
    <t>Stylus Color
400/440/460/480/480SX/480SXU/500/580/600/640/660/670
Stylus Photo 700/710/720/750/1200/EX/EX2/EX3/IP100
Stylus C20/C20SX/C20UX/C40/C40S/C40SX/C40UX</t>
  </si>
  <si>
    <t>S020108/S020189/T051</t>
  </si>
  <si>
    <t>StylusColor
740/740i/760/800/850/850N/850Ne/860/1160/1520/1520K
Scan 2000/2500/2500Pro</t>
  </si>
  <si>
    <t>T014/S020089/S020191/T052</t>
  </si>
  <si>
    <t>C/M/Y</t>
  </si>
  <si>
    <t>Stylus Color
400/440/460/480/480SX/480SXU/580/600/640/660/670/740
740i/760/800/850/850N/850Ne/860/1160/1520/1520K/
Scan 2000/2500/2500Pro/
Stylus C20/C20SX/C20UX/C40/C40S/C40SX/C40UX</t>
  </si>
  <si>
    <t>S020110/S020193/T053</t>
  </si>
  <si>
    <t>C/LC/M/LM/Y</t>
  </si>
  <si>
    <t>Stylus Photo 700/710/720/750/ EX/EX2/EX3 
IP-100</t>
  </si>
  <si>
    <t>T007</t>
  </si>
  <si>
    <t>Stylus Photo 780/785EPX/790/825/870/875DC/875DCS/890/895/900/ 915/ 1270/1280/1290/1290S</t>
  </si>
  <si>
    <t>T008</t>
  </si>
  <si>
    <t>Stylus Photo 780/785EPX/790/825/870/875DC/ 875DCS/890/895/915</t>
  </si>
  <si>
    <t>T009</t>
  </si>
  <si>
    <t>Stylus Photo 900/1270/1280/1290/1290S</t>
  </si>
  <si>
    <t>T017</t>
  </si>
  <si>
    <t>Stylus Color 680/777/777i                                          Epson 1000ICS</t>
  </si>
  <si>
    <t>T018</t>
  </si>
  <si>
    <t>T019</t>
  </si>
  <si>
    <t>Stylus Color 880/880i</t>
  </si>
  <si>
    <t>T020</t>
  </si>
  <si>
    <t>T026</t>
  </si>
  <si>
    <t>Stylus C50 
Stylus Photo 810/820/830/830U/925/935</t>
  </si>
  <si>
    <t>T027</t>
  </si>
  <si>
    <t>T028</t>
  </si>
  <si>
    <t>Stylus C60/C61/CX3100</t>
  </si>
  <si>
    <t>T029</t>
  </si>
  <si>
    <t>Stylus C50/C60/C61/CX3100</t>
  </si>
  <si>
    <t>T036</t>
  </si>
  <si>
    <t>Stylus C42UX/C44UX/C46</t>
  </si>
  <si>
    <t>T037</t>
  </si>
  <si>
    <t>T038</t>
  </si>
  <si>
    <t>Stylus C41/C41UX/C43UX/SX/C45/CX1500/CX1500V</t>
  </si>
  <si>
    <t>T039</t>
  </si>
  <si>
    <t>T040</t>
  </si>
  <si>
    <t>Stylus C62/CX3200</t>
  </si>
  <si>
    <t>T041</t>
  </si>
  <si>
    <t>T057</t>
  </si>
  <si>
    <t>ME1/ME100/ME1+</t>
  </si>
  <si>
    <t>T058</t>
  </si>
  <si>
    <t>T066</t>
  </si>
  <si>
    <t>Stylus C48</t>
  </si>
  <si>
    <t>T067</t>
  </si>
  <si>
    <t>IC5CL03</t>
  </si>
  <si>
    <t>PM-3000C</t>
  </si>
  <si>
    <t>IC1BK04</t>
  </si>
  <si>
    <t>EM-900C/EM-900CN/EM-930C</t>
  </si>
  <si>
    <t>IC3CL04</t>
  </si>
  <si>
    <t>IC1BK05</t>
  </si>
  <si>
    <t>PM-3300C/PM-3500C/PM-3700C/PM-720C/PM-780C/PM-780CS/PM-780CV/PM-790PT/PM-800C/PM-800DC/PM-820C/PM-820DC/PM-870C/PM-880C/PM-890C</t>
  </si>
  <si>
    <t>IC5CL05</t>
  </si>
  <si>
    <t>PM-720C/PM-780C/PM-780CS/PM-780CV/PM-790PT/PM-800C
PM-800DC/PM-820C/PM-820DC/PM-880C</t>
  </si>
  <si>
    <t>IC5CL06</t>
  </si>
  <si>
    <t>PM-3300C/PM-3500C/PM-3700C/PM-870C/PM-890C</t>
  </si>
  <si>
    <t>IC1BK12</t>
  </si>
  <si>
    <t>CC-500L/CC-550L</t>
  </si>
  <si>
    <t>IC3CL12</t>
  </si>
  <si>
    <t>ICBK28</t>
  </si>
  <si>
    <t>CL-760</t>
  </si>
  <si>
    <t>ICCL28</t>
  </si>
  <si>
    <t>ICBK29</t>
  </si>
  <si>
    <t>CC-570L</t>
  </si>
  <si>
    <t>ICCL29</t>
  </si>
  <si>
    <t>MJIC7</t>
  </si>
  <si>
    <t>MJ-810C/MJ-830C/MJ-830CS/MJ-830CS2/PM-2000C/PM-600C
PM-670C/PM-680C/PM-700C/PM-750C/PT-100/PT-110B/PT-110W</t>
  </si>
  <si>
    <t>MJIC8C</t>
  </si>
  <si>
    <t>MJ-6000C/MJ-830C/MJ-830CS/MJ-830CS2/MJ-930C</t>
  </si>
  <si>
    <t>MJIC8</t>
  </si>
  <si>
    <t xml:space="preserve">MJ-6000C/MJ-930C </t>
  </si>
  <si>
    <t>PMIC1C</t>
  </si>
  <si>
    <t>PM-2000C/PM-600C/PM-670C/PM-680C/PM-700C/PM-750C
PT-100/PT-110B/PT-110W</t>
  </si>
  <si>
    <t>IC1BK02</t>
  </si>
  <si>
    <t>CC-700/PM-2200C/PM-3000C/PM-760C/PM-760CB/PM-760CS
PM-760CT/PM-770C/PM-770CB/PM-770CG/PM-770CL/PM-770CS/PM-770CT</t>
  </si>
  <si>
    <t>IC5CL02</t>
  </si>
  <si>
    <t>CC-700/PM-2200C/PM-760C/PM-760CB/PM-760CS/PM-760CT
PM-770C/PM-770CB/PM-770CG/PM-770CL/PM-770CS/PM-770CT</t>
  </si>
  <si>
    <t>IC1BK13</t>
  </si>
  <si>
    <t>PM-730C/PM-740C/PM-740DU/PM-830C/PM-840C/PM-850PT/PM-860PT</t>
  </si>
  <si>
    <t>IC5CL13</t>
  </si>
  <si>
    <t>T0321</t>
  </si>
  <si>
    <t>T0322</t>
  </si>
  <si>
    <t>T0323</t>
  </si>
  <si>
    <t>T0324</t>
  </si>
  <si>
    <t>T0331</t>
  </si>
  <si>
    <t>Stylus Photo 950/960</t>
  </si>
  <si>
    <t>T0332</t>
  </si>
  <si>
    <t>T0333</t>
  </si>
  <si>
    <t>T0334</t>
  </si>
  <si>
    <t>T0335</t>
  </si>
  <si>
    <t>T0336</t>
  </si>
  <si>
    <t>T0341</t>
  </si>
  <si>
    <t>Stylus Photo 2100/2200</t>
  </si>
  <si>
    <t>T0342</t>
  </si>
  <si>
    <t>T0343</t>
  </si>
  <si>
    <t>T0344</t>
  </si>
  <si>
    <t>T0345</t>
  </si>
  <si>
    <t>T0346</t>
  </si>
  <si>
    <t>T0347</t>
  </si>
  <si>
    <t>T0348</t>
  </si>
  <si>
    <t>MBK</t>
  </si>
  <si>
    <t>T0422</t>
  </si>
  <si>
    <t>Stylus C82/C82N/C82WN/CX5100/CX5200/CX5300/CX5400</t>
  </si>
  <si>
    <t>T0423</t>
  </si>
  <si>
    <t>T0424</t>
  </si>
  <si>
    <t>ICBK21</t>
  </si>
  <si>
    <t>PM-930C/940C/950C/970C/980C</t>
  </si>
  <si>
    <t>ICC21</t>
  </si>
  <si>
    <t>ICM21</t>
  </si>
  <si>
    <t>ICY21</t>
  </si>
  <si>
    <t>ICLC21</t>
  </si>
  <si>
    <t>ICLM21</t>
  </si>
  <si>
    <t>ICBK22</t>
  </si>
  <si>
    <t>PX-V700/CC-660PX</t>
  </si>
  <si>
    <t>ICC22</t>
  </si>
  <si>
    <t>ICM22</t>
  </si>
  <si>
    <t>ICY22</t>
  </si>
  <si>
    <t>ICBK23</t>
  </si>
  <si>
    <t>PM-4000PX</t>
  </si>
  <si>
    <t>ICC23</t>
  </si>
  <si>
    <t>ICM23</t>
  </si>
  <si>
    <t>ICY23</t>
  </si>
  <si>
    <t>ICLC23</t>
  </si>
  <si>
    <t>ICLM23</t>
  </si>
  <si>
    <t>ICGY23</t>
  </si>
  <si>
    <t>ICMB23</t>
  </si>
  <si>
    <t>T0441</t>
  </si>
  <si>
    <t>Stylus C64/C66/C84/C84N/C84WN/C86/CX3600/CX3650/CX4600/CX6400/CX6600</t>
  </si>
  <si>
    <t>T0442</t>
  </si>
  <si>
    <t>T0443</t>
  </si>
  <si>
    <t>T0444</t>
  </si>
  <si>
    <t>T0461</t>
  </si>
  <si>
    <t>Stylus C63/C65/C83/C85/CX3500/CX4500/CX6300/CX6500</t>
  </si>
  <si>
    <t>T0472</t>
  </si>
  <si>
    <t>T0473</t>
  </si>
  <si>
    <t>T0474</t>
  </si>
  <si>
    <t>T0481</t>
  </si>
  <si>
    <t>Stylus Photo R200/R220/R300/R300M/R320/R340/RX500/RX600/RX620/RX640</t>
  </si>
  <si>
    <t>T0482</t>
  </si>
  <si>
    <t>T0483</t>
  </si>
  <si>
    <t>T0484</t>
  </si>
  <si>
    <t>T0485</t>
  </si>
  <si>
    <t>T0486</t>
  </si>
  <si>
    <t>T0491</t>
  </si>
  <si>
    <t>Stylus Photo R210/R230/R310/R350/RX510/RX630/RX650</t>
  </si>
  <si>
    <t>T0492</t>
  </si>
  <si>
    <t>T0493</t>
  </si>
  <si>
    <t>T0494</t>
  </si>
  <si>
    <t>T0495</t>
  </si>
  <si>
    <t>T0496</t>
  </si>
  <si>
    <t>T0540</t>
  </si>
  <si>
    <t>GL</t>
  </si>
  <si>
    <t>Stylus Photo R800/R1800</t>
  </si>
  <si>
    <t>T0541</t>
  </si>
  <si>
    <t>T0542</t>
  </si>
  <si>
    <t>T0543</t>
  </si>
  <si>
    <t>T0544</t>
  </si>
  <si>
    <t>T0547</t>
  </si>
  <si>
    <t>T0548</t>
  </si>
  <si>
    <t>T0549</t>
  </si>
  <si>
    <t>T0551</t>
  </si>
  <si>
    <t>Stylus Photo RX420/RX425/RX520/R240/R245</t>
  </si>
  <si>
    <t>T0552</t>
  </si>
  <si>
    <t>T0553</t>
  </si>
  <si>
    <t>T0554</t>
  </si>
  <si>
    <t>T0561</t>
  </si>
  <si>
    <t>Stylus Photo RX430/R250/RX530</t>
  </si>
  <si>
    <t>T0562</t>
  </si>
  <si>
    <t>T0563</t>
  </si>
  <si>
    <t>T0564</t>
  </si>
  <si>
    <t>T0601</t>
  </si>
  <si>
    <t>Stylus C88/CX3800/CX3810/CX4200/CX4800/CX5800F/CX7800</t>
  </si>
  <si>
    <t>T0602</t>
  </si>
  <si>
    <t>T0603</t>
  </si>
  <si>
    <t>T0604</t>
  </si>
  <si>
    <t>T0611</t>
  </si>
  <si>
    <t>Stylus D68/D88/D88+/DX3800/DX3800+/DX3850/DX3850+/DX4200/DX4250/ DX4800/DX4800+/DX4850/DX4850+</t>
  </si>
  <si>
    <t>T0612</t>
  </si>
  <si>
    <t>T0613</t>
  </si>
  <si>
    <t>T0614</t>
  </si>
  <si>
    <t>T0631</t>
  </si>
  <si>
    <t>Stylus C67/C87/C87 Plus/CX3700/CX4100/CX4700/CX5700F/CX7700</t>
  </si>
  <si>
    <t>T0632</t>
  </si>
  <si>
    <t>T0633</t>
  </si>
  <si>
    <t>T0634</t>
  </si>
  <si>
    <t>T0591</t>
  </si>
  <si>
    <t>Stylus Photo R2400</t>
  </si>
  <si>
    <t>T0592</t>
  </si>
  <si>
    <t>T0593</t>
  </si>
  <si>
    <t>T0594</t>
  </si>
  <si>
    <t>T0595</t>
  </si>
  <si>
    <t>T0596</t>
  </si>
  <si>
    <t>T0597</t>
  </si>
  <si>
    <t>T0598</t>
  </si>
  <si>
    <t>T0599</t>
  </si>
  <si>
    <t>T0841</t>
  </si>
  <si>
    <t>Stylus Photo 20</t>
  </si>
  <si>
    <t>T0842</t>
  </si>
  <si>
    <t>T0843</t>
  </si>
  <si>
    <t>T0844</t>
  </si>
  <si>
    <t>ICBK32</t>
  </si>
  <si>
    <t>PM-A700/A750/A850/A870/A890/D600/D750/D770/D800/G700/G720/G730/G800/G820</t>
  </si>
  <si>
    <t>ICC32</t>
  </si>
  <si>
    <t>ICM32</t>
  </si>
  <si>
    <t>ICY32</t>
  </si>
  <si>
    <t>ICLC32</t>
  </si>
  <si>
    <t>ICLM32</t>
  </si>
  <si>
    <t>PX-5500</t>
  </si>
  <si>
    <t>ICBK31</t>
  </si>
  <si>
    <t>PX-A550/A650/V500/V600/V630</t>
  </si>
  <si>
    <t>ICC31</t>
  </si>
  <si>
    <t>PX-A550/V500/V600</t>
  </si>
  <si>
    <t>ICM31</t>
  </si>
  <si>
    <t>ICY31</t>
  </si>
  <si>
    <t>ICGL33</t>
  </si>
  <si>
    <t>PX-G5000/G5100/G900/G920/G930</t>
  </si>
  <si>
    <t>ICBK33</t>
  </si>
  <si>
    <t>PX-5500/G5000/G5100/G920/G930/G900</t>
  </si>
  <si>
    <t>ICC33</t>
  </si>
  <si>
    <t>ICM33</t>
  </si>
  <si>
    <t>ICY33</t>
  </si>
  <si>
    <t>ICR33</t>
  </si>
  <si>
    <t>ICMB33</t>
  </si>
  <si>
    <t>ICBL33</t>
  </si>
  <si>
    <t>ICBK42</t>
  </si>
  <si>
    <t>PX-A650/V630</t>
  </si>
  <si>
    <t>ICC42</t>
  </si>
  <si>
    <t>ICM42</t>
  </si>
  <si>
    <t>ICY42</t>
  </si>
  <si>
    <t>Stylus CX5000/CX6000/CX7000F/CX7400/CX7450/CX8400/
CX9400/CX9400F/CX9475/N10/N11/NX100/NX105/NX110/NX115/NX200/NX215
NX300/NX305/NX400/NX415/NX510/NX515
WorkForce 310/315/500/600/610/615/1100/30/40</t>
  </si>
  <si>
    <t>T5591</t>
  </si>
  <si>
    <t>Stylus Photo RX700</t>
  </si>
  <si>
    <t>T5592</t>
  </si>
  <si>
    <t>T5593</t>
  </si>
  <si>
    <t>T5594</t>
  </si>
  <si>
    <t>T5595</t>
  </si>
  <si>
    <t>T5596</t>
  </si>
  <si>
    <t>ICBK35</t>
  </si>
  <si>
    <t>PM-A900/A950/D1000</t>
  </si>
  <si>
    <t>ICC35</t>
  </si>
  <si>
    <t>ICM35</t>
  </si>
  <si>
    <t>ICY35</t>
  </si>
  <si>
    <t>ICLC35</t>
  </si>
  <si>
    <t>ICLM35</t>
  </si>
  <si>
    <t>ICBK47</t>
  </si>
  <si>
    <t>PM-A970/T990</t>
  </si>
  <si>
    <t>ICC47</t>
  </si>
  <si>
    <t>ICM47</t>
  </si>
  <si>
    <t>ICY47</t>
  </si>
  <si>
    <t>ICLC47</t>
  </si>
  <si>
    <t>ICLM47</t>
  </si>
  <si>
    <t>T0761</t>
  </si>
  <si>
    <t>T0762</t>
  </si>
  <si>
    <t>T0763</t>
  </si>
  <si>
    <t>T0764</t>
  </si>
  <si>
    <t>T0751</t>
  </si>
  <si>
    <t>Stylus C59/CX2900/CX2905</t>
  </si>
  <si>
    <t>T0752</t>
  </si>
  <si>
    <t>T0753</t>
  </si>
  <si>
    <t>T0754</t>
  </si>
  <si>
    <t>T0681</t>
  </si>
  <si>
    <t>Stylus CX5000/CX6000/CX7000F/CX8400/CX9400/CX9475/NX215
NX300/NX305/NX400/NX415/NX510/NX515/C120/
WorkForce 30/40/310/315/500/600/610/615/1100</t>
  </si>
  <si>
    <t>T0682</t>
  </si>
  <si>
    <t>Stylus CX5000/CX6000/CX7000F/CX7400/CX7450/CX8400
CX9400/CX9475/NX510/NX515 
WorkForce 30/40/310/315/500/600/610/615/1100</t>
  </si>
  <si>
    <t>T0683</t>
  </si>
  <si>
    <t>T0684</t>
  </si>
  <si>
    <t>T0691</t>
  </si>
  <si>
    <t>T0692</t>
  </si>
  <si>
    <t>T0693</t>
  </si>
  <si>
    <t>T0694</t>
  </si>
  <si>
    <t>T0711/891</t>
  </si>
  <si>
    <t>Stylus D78/D92/D120/DX4000/DX4050/DX4400/DX4450/DX5000/DX5050
DX6000/DX6050/DX7000F/DX7400/DX7450/DX8400/DX8450/DX9400F
S20/S21/SX100/SX110/SX105/SX115/SX200/SX205/SX209/SX210
SX215/SX218/SX400/SX405/SX405WiFi/SX410/SX415/SX510W
SX515W/SX600FW/SX610FW/BX600FW/BX610FW 
Office B40W/BX300F/BX300FW/BX310FN</t>
  </si>
  <si>
    <t>T0712/892</t>
  </si>
  <si>
    <t>T0713/893</t>
  </si>
  <si>
    <t>T0714/894</t>
  </si>
  <si>
    <t>T0731</t>
  </si>
  <si>
    <t>Stylus C79/C90/C92/C110/CX3900/CX3905/CX4900/CX4905/CX5500
CX5501/CX5505/CX5600/CX5900/CX6900F/CX7300/CX7310/CX8300/CX9300F</t>
  </si>
  <si>
    <t>T0732</t>
  </si>
  <si>
    <t>T0733</t>
  </si>
  <si>
    <t>T0734</t>
  </si>
  <si>
    <t>T0731N</t>
  </si>
  <si>
    <t>Stylus T13/TX102/TX103/TX121/C79/C90/C92/C110/CX3900/CX4900/CX5500/CX5501/CX5600/CX5900/CX6900F/CX7300/CX7310/CX8300/CX9300F/T10/T11/T20/T20E/T21/T30/T40W/TX100/TX101/TX102/TX103/TX110/TX111/TX200/TX210/TX209/TX213/TX220/TX400/TX409/TX410/  
office TX300F/TX550W/TX510FN/TX600FW/TX103/TX113/ NX220</t>
  </si>
  <si>
    <t>T0732N</t>
  </si>
  <si>
    <t>T0733N</t>
  </si>
  <si>
    <t>T0734N</t>
  </si>
  <si>
    <t>T0731HN</t>
  </si>
  <si>
    <t>Stylus Photo R260/R280/R380/RX580/RX595/RX680
Artisan 50</t>
  </si>
  <si>
    <t>T0781</t>
  </si>
  <si>
    <t>T0782</t>
  </si>
  <si>
    <t>T0783</t>
  </si>
  <si>
    <t>T0784</t>
  </si>
  <si>
    <t>T0785</t>
  </si>
  <si>
    <t>T0786</t>
  </si>
  <si>
    <t>T0791</t>
  </si>
  <si>
    <t>T0792</t>
  </si>
  <si>
    <t>T0793</t>
  </si>
  <si>
    <t>T0794</t>
  </si>
  <si>
    <t>T0795</t>
  </si>
  <si>
    <t>T0796</t>
  </si>
  <si>
    <t>T0801</t>
  </si>
  <si>
    <t>T0802</t>
  </si>
  <si>
    <t>T0803</t>
  </si>
  <si>
    <t>T0804</t>
  </si>
  <si>
    <t>T0805</t>
  </si>
  <si>
    <t>T0806</t>
  </si>
  <si>
    <t>T0821</t>
  </si>
  <si>
    <t>Stylus Photo R270/R290/R390/RX590/RX610/RX690/TX659
TX720WD/TX800FW/TX820FWD</t>
  </si>
  <si>
    <t>T0822</t>
  </si>
  <si>
    <t>T0823</t>
  </si>
  <si>
    <t>T0824</t>
  </si>
  <si>
    <t>T0825</t>
  </si>
  <si>
    <t>T0826</t>
  </si>
  <si>
    <t>T0851</t>
  </si>
  <si>
    <t>Stylus Photo 1390/R330</t>
  </si>
  <si>
    <t>T0852</t>
  </si>
  <si>
    <t>T0853</t>
  </si>
  <si>
    <t>T0854</t>
  </si>
  <si>
    <t>T0855</t>
  </si>
  <si>
    <t>T0856</t>
  </si>
  <si>
    <t>T0881</t>
  </si>
  <si>
    <t>Stylus CX4400/CX4450/CX7400/CX7450
NX100/NX105/NX110/NX115/NX200/NX215/NX300/NX305/NX400/NX415/NX510</t>
  </si>
  <si>
    <t>T0882</t>
  </si>
  <si>
    <t>T0883</t>
  </si>
  <si>
    <t>T0884</t>
  </si>
  <si>
    <t>T0901</t>
  </si>
  <si>
    <t>Stylus C92/CX5600</t>
  </si>
  <si>
    <t>T0921</t>
  </si>
  <si>
    <t>T0922</t>
  </si>
  <si>
    <t>T0923</t>
  </si>
  <si>
    <t>T0924</t>
  </si>
  <si>
    <t>T0870</t>
  </si>
  <si>
    <t>Stylus Photo R1900</t>
  </si>
  <si>
    <t>T0871</t>
  </si>
  <si>
    <t>T0872</t>
  </si>
  <si>
    <t>T0873</t>
  </si>
  <si>
    <t>T0874</t>
  </si>
  <si>
    <t>T0877</t>
  </si>
  <si>
    <t>T0878</t>
  </si>
  <si>
    <t>T0879</t>
  </si>
  <si>
    <t>T0961</t>
  </si>
  <si>
    <t>Stylus Photo R2880</t>
  </si>
  <si>
    <t>T0962</t>
  </si>
  <si>
    <t>T0963</t>
  </si>
  <si>
    <t>T0964</t>
  </si>
  <si>
    <t>T0965</t>
  </si>
  <si>
    <t>T0966</t>
  </si>
  <si>
    <t>T0967</t>
  </si>
  <si>
    <t>T0968</t>
  </si>
  <si>
    <t>T0969</t>
  </si>
  <si>
    <t>T1171</t>
  </si>
  <si>
    <t>T23/T24/TX105/TX115</t>
  </si>
  <si>
    <t>T1191</t>
  </si>
  <si>
    <t>ME OFFICE 70/80W/700FW/1100</t>
  </si>
  <si>
    <t>T1091</t>
  </si>
  <si>
    <t>T1092</t>
  </si>
  <si>
    <t>T1093</t>
  </si>
  <si>
    <t>T1094</t>
  </si>
  <si>
    <t>T0981</t>
  </si>
  <si>
    <t xml:space="preserve">Artisan 600/700/710/730/800/810/725/835/837 </t>
  </si>
  <si>
    <t>T0982</t>
  </si>
  <si>
    <t>T0983</t>
  </si>
  <si>
    <t>T0984</t>
  </si>
  <si>
    <t>T0985</t>
  </si>
  <si>
    <t>T0986</t>
  </si>
  <si>
    <t>T0992</t>
  </si>
  <si>
    <t>T0993</t>
  </si>
  <si>
    <t>T0994</t>
  </si>
  <si>
    <t>T0995</t>
  </si>
  <si>
    <t>T0996</t>
  </si>
  <si>
    <t>T1151</t>
  </si>
  <si>
    <t>T33/T1110/TX515FN</t>
  </si>
  <si>
    <t>T0901N</t>
  </si>
  <si>
    <t>T0811N</t>
  </si>
  <si>
    <t xml:space="preserve">Stylus  Photo T50/R290/R295/R390/RX590/RX610/RX615/RX690/1410/TX650/TX659/700W/710W/800FW/810FW/ 
Artisan 635/725/730/835/837/1430 </t>
  </si>
  <si>
    <t>T0812N</t>
  </si>
  <si>
    <t>T0813N</t>
  </si>
  <si>
    <t>T0814N</t>
  </si>
  <si>
    <t>T0815N</t>
  </si>
  <si>
    <t>T0816N</t>
  </si>
  <si>
    <t>T0821N</t>
  </si>
  <si>
    <t>T0822N</t>
  </si>
  <si>
    <t>T0823N</t>
  </si>
  <si>
    <t>T0824N</t>
  </si>
  <si>
    <t>T0825N</t>
  </si>
  <si>
    <t>T0826N</t>
  </si>
  <si>
    <t>T0921N</t>
  </si>
  <si>
    <t>Stylus T26/T27/TX106/TX109/TX117</t>
  </si>
  <si>
    <t>T0922N</t>
  </si>
  <si>
    <t>T0923N</t>
  </si>
  <si>
    <t>T0924N</t>
  </si>
  <si>
    <t>T0851N</t>
  </si>
  <si>
    <t>Stylus Photo 1390/T60</t>
  </si>
  <si>
    <t>T0852N</t>
  </si>
  <si>
    <t>T0853N</t>
  </si>
  <si>
    <t>T0854N</t>
  </si>
  <si>
    <t>T0855N</t>
  </si>
  <si>
    <t>T0856N</t>
  </si>
  <si>
    <t>T0711H</t>
  </si>
  <si>
    <t>T1031</t>
  </si>
  <si>
    <t xml:space="preserve">Stylus T40W/TX550W/TX600FW </t>
  </si>
  <si>
    <t>T1032</t>
  </si>
  <si>
    <t>Stylus office T40W/TX550W/TX600FW/TX510FN/TX515FN/T1100/T1110</t>
  </si>
  <si>
    <t>T1033</t>
  </si>
  <si>
    <t>T1034</t>
  </si>
  <si>
    <t>T1001</t>
  </si>
  <si>
    <t>T1002</t>
  </si>
  <si>
    <t>Stylus SX510W 
Stylus office B40W/B1100/BX310FN/BX600FW/BX610FW/SX515W/SX600FW/SX610FW</t>
  </si>
  <si>
    <t>T1003</t>
  </si>
  <si>
    <t>T1004</t>
  </si>
  <si>
    <t>T1041</t>
  </si>
  <si>
    <t>T0971</t>
  </si>
  <si>
    <t>Stylus NX500/510/515 WF 40/600/610/615</t>
  </si>
  <si>
    <t>ICBK46</t>
  </si>
  <si>
    <t>PX-101/401/401A/402A/501A/502A/610F/A620/A640/A720/A740/FA700/V780</t>
  </si>
  <si>
    <t>ICC46</t>
  </si>
  <si>
    <t>PX-101/201/401/401A/402A/501A/502A/601F/
602F/610F/A620/A640/A720/A740/FA700/V780</t>
  </si>
  <si>
    <t>ICM46</t>
  </si>
  <si>
    <t>ICY46</t>
  </si>
  <si>
    <t>ICBK50</t>
  </si>
  <si>
    <t>EP-301/302/320/702A/703A/704A/774A/705A/801A/802A/803A/803AW/804A/ 804AW/804AR/901A/901F/902A/903A/903F/904A/904F/4004/
PM-A820/A840/A840S/A920/A940/D870/G4500/G850/G860/T960</t>
  </si>
  <si>
    <t>ICC50</t>
  </si>
  <si>
    <t>ICM50</t>
  </si>
  <si>
    <t>ICY50</t>
  </si>
  <si>
    <t>ICLC50</t>
  </si>
  <si>
    <t>ICLM50</t>
  </si>
  <si>
    <t>ICGL53</t>
  </si>
  <si>
    <t xml:space="preserve">PX-G5300 </t>
  </si>
  <si>
    <t>ICBK53</t>
  </si>
  <si>
    <t xml:space="preserve">PX-G5300/5600 </t>
  </si>
  <si>
    <t>ICC53</t>
  </si>
  <si>
    <t>ICM53</t>
  </si>
  <si>
    <t>ICY53</t>
  </si>
  <si>
    <t>ICR53</t>
  </si>
  <si>
    <t>ICMB53</t>
  </si>
  <si>
    <t xml:space="preserve">PX-G5300/PX-5600  </t>
  </si>
  <si>
    <t>ICOR53</t>
  </si>
  <si>
    <t>PX-G5300</t>
  </si>
  <si>
    <t>ICBK56</t>
  </si>
  <si>
    <t>PX-201/502A/601F/602F</t>
  </si>
  <si>
    <t>ICBK59</t>
  </si>
  <si>
    <t>ICC59</t>
  </si>
  <si>
    <t>ICM59</t>
  </si>
  <si>
    <t>ICY59</t>
  </si>
  <si>
    <t>ICC55</t>
  </si>
  <si>
    <t xml:space="preserve">PX-5600 </t>
  </si>
  <si>
    <t>ICVM55</t>
  </si>
  <si>
    <t>ICY55</t>
  </si>
  <si>
    <t>ICLC55</t>
  </si>
  <si>
    <t>ICVLM55</t>
  </si>
  <si>
    <t>ICGY55</t>
  </si>
  <si>
    <t>ICLGY55</t>
  </si>
  <si>
    <t>T1241</t>
  </si>
  <si>
    <t>Stylus  NX125/NX127/NX130/NX230/NX330/NX420/NX430   
Workforce 320/323/325/435</t>
  </si>
  <si>
    <t>T1242</t>
  </si>
  <si>
    <t>T1243</t>
  </si>
  <si>
    <t>T1244</t>
  </si>
  <si>
    <t>T1251</t>
  </si>
  <si>
    <t>Stylus  NX125/NX127/NX130/NX230/NX420/NX530/NX625            Workforce 320/323/325/520</t>
  </si>
  <si>
    <t>T1252</t>
  </si>
  <si>
    <t>Stylus  NX125/NX127/NX130/NX230/NX420/NX530/NX625  Workforce320/323/325/520</t>
  </si>
  <si>
    <t>T1253</t>
  </si>
  <si>
    <t>Stylus  NX125/NX127/NX130/NX230/NX420/NX530/NX625 
Workforce 320/323/325/520</t>
  </si>
  <si>
    <t>T1254</t>
  </si>
  <si>
    <t>Stylus  NX125/NX127/NX130/NX230/NX420/NX530/NX625  
Workforce 320/323/325/520</t>
  </si>
  <si>
    <t>T1261</t>
  </si>
  <si>
    <t>stylus  NX330/430
Workforce 520/60/435/545/630/633/635/645/840/845
WF-3520/3530/3540/7010/7510/7520</t>
  </si>
  <si>
    <t>T1262</t>
  </si>
  <si>
    <t>T1263</t>
  </si>
  <si>
    <t>T1264</t>
  </si>
  <si>
    <t>T1271</t>
  </si>
  <si>
    <t>Stylus  NX530/NX625   
Workforce 60/545/630/633/635/645/840/845
WF-3520/3530/3540/7010/7510/7520</t>
  </si>
  <si>
    <t>T1272</t>
  </si>
  <si>
    <t>T1273</t>
  </si>
  <si>
    <t>T1274</t>
  </si>
  <si>
    <t>T1281</t>
  </si>
  <si>
    <t>Stylus S22/SX125/SX130/SX230/SX235W/SX420W/SX425W/SX430W/SX435W/SX438W/SX440W/SX445W     
Office BX305F/BX305FW</t>
  </si>
  <si>
    <t>T1282</t>
  </si>
  <si>
    <t>T1283</t>
  </si>
  <si>
    <t>T1284</t>
  </si>
  <si>
    <t>T1291</t>
  </si>
  <si>
    <t>Stylus SX230/SX235W/SX420W/SX425W/SX430W/SX435W/SX438W/SX440W/SX445W
SX525WD/SX535WD/SX620FW/BX925FW  
Office B42WD/BX305F/BX305FW/320FW/BX525WD/BX535WD/BX625FWD/BX630FW
BX635FWD/BX925FWD/BX935FWD
Workforce  WF-7015/7515/7525/3010DW/3520DWF/3530DTWF/3540DTWF</t>
  </si>
  <si>
    <t>T1292</t>
  </si>
  <si>
    <t>T1293</t>
  </si>
  <si>
    <t>T1294</t>
  </si>
  <si>
    <t>T1301</t>
  </si>
  <si>
    <t>Stylus SX525WD/SX535WD/SX620FW/BX925FW 
Office B42WD/BX525WD/BX535WD/BX625FWD/BX630FW/BX635FWD/BX925FWD/
BX935FWD
Workforce WF-7015/7515/7525/3010DW/3520DWF/3530DTWF/3540DTWF</t>
  </si>
  <si>
    <t>T1302</t>
  </si>
  <si>
    <t>T1303</t>
  </si>
  <si>
    <t>T1304</t>
  </si>
  <si>
    <t>T1321</t>
  </si>
  <si>
    <t xml:space="preserve">Stylus T22/TX120/TX130/N11/NX125/NX130 </t>
  </si>
  <si>
    <t>T1322</t>
  </si>
  <si>
    <t>Stylus N11/NX125/NX130</t>
  </si>
  <si>
    <t>T1323</t>
  </si>
  <si>
    <t>T1324</t>
  </si>
  <si>
    <t>T1351</t>
  </si>
  <si>
    <t>Stylus T25/TX123/TX125/TX133/TX135</t>
  </si>
  <si>
    <t>T1331</t>
  </si>
  <si>
    <t>Stylus T12/T22/TX120/TX129/TX235/TX420/TX320F/TX420W/TX430W/N11 /NX125/NX130/NX230/NX420/NX430                                         Office TX320F/TX325F  
Workforce 320/325/435/525</t>
  </si>
  <si>
    <t>Stylus  Office TX235W/TX320F/TX420W/TX430W</t>
  </si>
  <si>
    <t>T1332</t>
  </si>
  <si>
    <t>Stylus T12/T22/T25/TX120/TX123/TX125/TX129/TX235/TX420W/TX430W/N11/
NX125/NX130/NX230/NX420/NX430
Office TX320F/TX325F  
Workforce 320/325/435</t>
  </si>
  <si>
    <t>Stylus T22/T25/TX120/TX123/TX125/TX130/TX133/TX135/TX235W/TX420W/TX430W  Office TX320F</t>
  </si>
  <si>
    <t>T1333</t>
  </si>
  <si>
    <t>T1334</t>
  </si>
  <si>
    <t>T1381</t>
  </si>
  <si>
    <t>StylusNX230/420/430/635/TX230W/TX235/TX420W/TX430W/TX435W                                      Workforce 60/320/325/435/525/545/625/630/633/645/840/845/7010/7510/ 7520/WF-3520/WF-3530/WF-3540
Office TX320F/TX325F/TX525FW</t>
  </si>
  <si>
    <t>T1382</t>
  </si>
  <si>
    <t>T1383</t>
  </si>
  <si>
    <t>Stylus NX230/420/430/635/TX230W/TX235/TX420W/TX430W/TX435W                                      Workforce  60/320/325/435/525/545/625/630/633/645/840/845/7010/7510/
7520/WF-3520/WF-3530/WF-3540
Office TX320F/TX325F/TX525FW</t>
  </si>
  <si>
    <t>T1384</t>
  </si>
  <si>
    <t>StylusNX230/420/430/635/TX230W/TX235/TX420W/TX430W/TX435W                                      Workforce  60/320/325/435/525/545/625/630/633/645/840/845/7010/7510/
7520/WF-3520/WF-3530/WF-3540
Office TX320F/TX325F/TX525FW</t>
  </si>
  <si>
    <t>Stylus TX235W/TX420W/TX430W  
Workforce  60/320/325/525/625/630/633/840
Office TX320F/TX325F/TX525FW</t>
  </si>
  <si>
    <t>T1401</t>
  </si>
  <si>
    <t>Stylus TX210/TX220/TX560WD/NX635
Stylus Office T1100 
Workforce 60/545/625/630/633/645/840/845/7010/7510/7520/T42WD/WF-3520/WF-3530/WF-3540
Office TX620FWD</t>
  </si>
  <si>
    <t>T1402</t>
  </si>
  <si>
    <t xml:space="preserve">Stylus TX560WD/NX635  
Workforce 60/525/545/625/630/633/645/840/845/7010/7510/7520/T42WD/WF-3520/WF-3530/WF-3540
Office TX525FW/TX620FWD </t>
  </si>
  <si>
    <t>T1403</t>
  </si>
  <si>
    <t>T1404</t>
  </si>
  <si>
    <t>T1411</t>
  </si>
  <si>
    <t>ME 32/33/35/320/330/340/350
ME Office 82WD/85ND/535/560W/570W/620F/900WD/960FWD   
Workforce WP-7018/WP-7511/WP-7521/WF-3521/WF-7018</t>
  </si>
  <si>
    <t>T1412</t>
  </si>
  <si>
    <t>T1413</t>
  </si>
  <si>
    <t>T1414</t>
  </si>
  <si>
    <t>T1421</t>
  </si>
  <si>
    <t>ME Office 560W/570W/620F</t>
  </si>
  <si>
    <t>T1431</t>
  </si>
  <si>
    <t>ME Office 82WD/85ND/900WD/940FW/960FWD     
Workforce WP-7011/WP-7018/WP-7511/WP-7521/WF-3011/WF-3521/ WF-3531/WF-3541</t>
  </si>
  <si>
    <t>T1432</t>
  </si>
  <si>
    <t>T1433</t>
  </si>
  <si>
    <t>T1434</t>
  </si>
  <si>
    <t>T1371</t>
  </si>
  <si>
    <t>K100/K200/K300/K105/K205/K305</t>
  </si>
  <si>
    <t>T1361</t>
  </si>
  <si>
    <t>Workforce K101/K201/K301</t>
  </si>
  <si>
    <t>ICBK61</t>
  </si>
  <si>
    <t>PX-203/204/205/PX503A/504A/PX603F/605F/PX673F/675F
PX-1200/1600F/1700F/504A</t>
  </si>
  <si>
    <t>ICBK62</t>
  </si>
  <si>
    <t>PX-204/205/403A/404A/504A/434A/605F/675F</t>
  </si>
  <si>
    <t>ICC62</t>
  </si>
  <si>
    <t>PX-203/204/205/PX503A/PX603F
PX-403A/404A/504A/434A/605F/675F</t>
  </si>
  <si>
    <t>ICM62</t>
  </si>
  <si>
    <t>ICY62</t>
  </si>
  <si>
    <t>ICBK67</t>
  </si>
  <si>
    <t>PX-K100</t>
  </si>
  <si>
    <t>ICC65</t>
  </si>
  <si>
    <t xml:space="preserve">PX673F/PX-1200/1600F/1700F     </t>
  </si>
  <si>
    <t>ICM65</t>
  </si>
  <si>
    <t>ICY65</t>
  </si>
  <si>
    <t>T6771</t>
  </si>
  <si>
    <t xml:space="preserve"> WorkForce Pro  WP-4011/4022/4091/4092/4511/4521/4531/4532/4592</t>
  </si>
  <si>
    <t>T6772</t>
  </si>
  <si>
    <t>T6773</t>
  </si>
  <si>
    <t>T6774</t>
  </si>
  <si>
    <t>T7011</t>
  </si>
  <si>
    <t>WorkForce Pro WP-4000/4015DN/4095DN/4500/4515DN/4525DNF/4595DNF</t>
  </si>
  <si>
    <t>T7012</t>
  </si>
  <si>
    <t>T7013</t>
  </si>
  <si>
    <t>T7014</t>
  </si>
  <si>
    <t>T7021</t>
  </si>
  <si>
    <t>WorkForce Pro WP-4000/4015DN/4025DW/4095DN/4500/4515DN/4525DNF/
4535DWF/4545DTWF/4595DNF</t>
  </si>
  <si>
    <t>T7022</t>
  </si>
  <si>
    <t>T7023</t>
  </si>
  <si>
    <t>T7024</t>
  </si>
  <si>
    <t>T6761XL</t>
  </si>
  <si>
    <t>WorkForce Pro WP-4010/4020/4023/4090/4520/4530/4533/4540/4590</t>
  </si>
  <si>
    <t>T6762XL</t>
  </si>
  <si>
    <t>T6763XL</t>
  </si>
  <si>
    <t>T6764XL</t>
  </si>
  <si>
    <t>T6781</t>
  </si>
  <si>
    <t>WorkForce Pro WP-4011/4091/4511/4521/4531/4022/4092/4532/4592</t>
  </si>
  <si>
    <t>T6782</t>
  </si>
  <si>
    <t>T6783</t>
  </si>
  <si>
    <t>T6784</t>
  </si>
  <si>
    <t>T7551/7561</t>
  </si>
  <si>
    <t>Workforce Pro WF-8090DW/8090DWF/8510DWF/8010DW/8090DTW/8090D3TWC/ 8590DWF/8590DTWF/ 8590D3TWFC/8590DWF</t>
  </si>
  <si>
    <t>T7552/7562</t>
  </si>
  <si>
    <t>T7553/7563</t>
  </si>
  <si>
    <t>T7554/7564</t>
  </si>
  <si>
    <t>T7891</t>
  </si>
  <si>
    <t>WorkForce Pro WF-5110DW/5190DW/5620DWF/5690DWF</t>
  </si>
  <si>
    <t>T7892</t>
  </si>
  <si>
    <t>T7893</t>
  </si>
  <si>
    <t>T7894</t>
  </si>
  <si>
    <t>T7901/7911</t>
  </si>
  <si>
    <t>WorkForce Pro WF-4630DWF/4640DTWF/5110DW/5190DW/5620DWF/5690DWF</t>
  </si>
  <si>
    <t>T7902/7912</t>
  </si>
  <si>
    <t>T7903/7913</t>
  </si>
  <si>
    <t>T7904/7914</t>
  </si>
  <si>
    <t>T7921</t>
  </si>
  <si>
    <t>WorkForce WF-5111/5191/5621</t>
  </si>
  <si>
    <t>T7922</t>
  </si>
  <si>
    <t>T7923</t>
  </si>
  <si>
    <t>T7924</t>
  </si>
  <si>
    <t>T786BK/786XLBK</t>
  </si>
  <si>
    <t>T786C/786XLC</t>
  </si>
  <si>
    <t>T786M/786XLM</t>
  </si>
  <si>
    <t>T786Y/786XLY</t>
  </si>
  <si>
    <t>WorkForce Pro WF-4630/4640/5110/5190/5620/5690</t>
  </si>
  <si>
    <t>T788XXLBK</t>
  </si>
  <si>
    <t>T788XXLC</t>
  </si>
  <si>
    <t>T788XXLM</t>
  </si>
  <si>
    <t>T788XXLY</t>
  </si>
  <si>
    <t>WorkForce Pro WF-5110/5190/5620/5690</t>
  </si>
  <si>
    <t>ICBK90L</t>
  </si>
  <si>
    <t xml:space="preserve">PX-B750F/PX-B700 </t>
  </si>
  <si>
    <t>ICC90L</t>
  </si>
  <si>
    <t>ICM90L</t>
  </si>
  <si>
    <t>ICY90L</t>
  </si>
  <si>
    <t>PX-S840/PX-M840F</t>
  </si>
  <si>
    <t>ICBK92L</t>
  </si>
  <si>
    <t>ICC92L</t>
  </si>
  <si>
    <t>ICM92L</t>
  </si>
  <si>
    <t>ICY92L</t>
  </si>
  <si>
    <t>ICBK93L</t>
  </si>
  <si>
    <t>PX-M7050F/M7050FP/S7050/S7050PS/M7050FT/S860/M860F</t>
  </si>
  <si>
    <t>ICC93L</t>
  </si>
  <si>
    <t>ICM93L</t>
  </si>
  <si>
    <t>ICY93L</t>
  </si>
  <si>
    <t>T557</t>
  </si>
  <si>
    <t>BK/C/M/Y /R/BL</t>
  </si>
  <si>
    <t>ICCL34</t>
  </si>
  <si>
    <t>T1571</t>
  </si>
  <si>
    <t>STYLUS PHOTO R3000</t>
  </si>
  <si>
    <t>T1572</t>
  </si>
  <si>
    <t>T1573</t>
  </si>
  <si>
    <t>VM</t>
  </si>
  <si>
    <t>T1574</t>
  </si>
  <si>
    <t>T1575</t>
  </si>
  <si>
    <t>T1576</t>
  </si>
  <si>
    <t>VLM</t>
  </si>
  <si>
    <t>T1577</t>
  </si>
  <si>
    <t>T1578</t>
  </si>
  <si>
    <t>T1579</t>
  </si>
  <si>
    <t>T1590</t>
  </si>
  <si>
    <t>T1591</t>
  </si>
  <si>
    <t>T1592</t>
  </si>
  <si>
    <t>T1593</t>
  </si>
  <si>
    <t>T1594</t>
  </si>
  <si>
    <t>T1597</t>
  </si>
  <si>
    <t>T1598</t>
  </si>
  <si>
    <t>T1599</t>
  </si>
  <si>
    <t>ICBK79</t>
  </si>
  <si>
    <t>SC-PX5VII</t>
  </si>
  <si>
    <t>ICC79</t>
  </si>
  <si>
    <t>ICVM79</t>
  </si>
  <si>
    <t>ICY79</t>
  </si>
  <si>
    <t>ICLC79</t>
  </si>
  <si>
    <t>ICVLM79</t>
  </si>
  <si>
    <t>ICGY79</t>
  </si>
  <si>
    <t>ICMB79</t>
  </si>
  <si>
    <t>ICLGY79</t>
  </si>
  <si>
    <t>T7601</t>
  </si>
  <si>
    <t>SC-P600</t>
  </si>
  <si>
    <t>T7602</t>
  </si>
  <si>
    <t>T7603</t>
  </si>
  <si>
    <t>T7604</t>
  </si>
  <si>
    <t>T7605</t>
  </si>
  <si>
    <t>T7606</t>
  </si>
  <si>
    <t>T7607</t>
  </si>
  <si>
    <t>T7608</t>
  </si>
  <si>
    <t>T7609</t>
  </si>
  <si>
    <t>T7611</t>
  </si>
  <si>
    <t>Epson SureColor P608</t>
  </si>
  <si>
    <t>T7612</t>
  </si>
  <si>
    <t>T7613</t>
  </si>
  <si>
    <t>T7614</t>
  </si>
  <si>
    <t>T7615</t>
  </si>
  <si>
    <t>T7616</t>
  </si>
  <si>
    <t>T7617</t>
  </si>
  <si>
    <t>T7618</t>
  </si>
  <si>
    <t>T7619</t>
  </si>
  <si>
    <t>ICBK89</t>
  </si>
  <si>
    <t>SC-PX3V</t>
  </si>
  <si>
    <t>ICMB89</t>
  </si>
  <si>
    <t>ICC89</t>
  </si>
  <si>
    <t>ICVM89</t>
  </si>
  <si>
    <t>ICY89</t>
  </si>
  <si>
    <t>ICLC89</t>
  </si>
  <si>
    <t>ICVLM89</t>
  </si>
  <si>
    <t>ICGY89</t>
  </si>
  <si>
    <t>ICLGY89</t>
  </si>
  <si>
    <t>Epson SureColor® P800 Wide Format Inkjet Printer</t>
  </si>
  <si>
    <t>T8502</t>
  </si>
  <si>
    <t>T8503</t>
  </si>
  <si>
    <t>T8504</t>
  </si>
  <si>
    <t>T8505</t>
  </si>
  <si>
    <t>T8506</t>
  </si>
  <si>
    <t>T8507</t>
  </si>
  <si>
    <t>T8508</t>
  </si>
  <si>
    <t>T8509</t>
  </si>
  <si>
    <t>T8511</t>
  </si>
  <si>
    <t>Epson SureColor P808</t>
  </si>
  <si>
    <t>T8512</t>
  </si>
  <si>
    <t>T8513</t>
  </si>
  <si>
    <t>T8514</t>
  </si>
  <si>
    <t>T8515</t>
  </si>
  <si>
    <t>T8516</t>
  </si>
  <si>
    <t>T8517</t>
  </si>
  <si>
    <t>T8518</t>
  </si>
  <si>
    <t>T8519</t>
  </si>
  <si>
    <t>Expression Home XP-30/102/202/205/302/305/402/405/405WH/212/215/312/315/412/415       XP-225/322/325/422/425
Mufc Limited Edition Printer Wireless Small-In-One</t>
  </si>
  <si>
    <t>Expression Home  XP-100/200/300/310/314/400/410
WorkForce WF-2510/2520/2530/2540</t>
  </si>
  <si>
    <t>T2001XL</t>
  </si>
  <si>
    <t>T2002XL</t>
  </si>
  <si>
    <t>T2003XL</t>
  </si>
  <si>
    <t>T2004XL</t>
  </si>
  <si>
    <t>T1901</t>
  </si>
  <si>
    <t>Me 401/303/301
Workforce WF-2528/2538/2548</t>
  </si>
  <si>
    <t>T1902</t>
  </si>
  <si>
    <t>T1903</t>
  </si>
  <si>
    <t>T1904</t>
  </si>
  <si>
    <t>T1661</t>
  </si>
  <si>
    <t>ME-10/101</t>
  </si>
  <si>
    <t>T1662</t>
  </si>
  <si>
    <t>T1663</t>
  </si>
  <si>
    <t>T1664</t>
  </si>
  <si>
    <t>T1631</t>
  </si>
  <si>
    <t>WorkForce WF-2010W/2510WF/2520NF/2530WF/2540WF/2630WF/2650DWF/2660DWF/2750DWF/2760DWF</t>
  </si>
  <si>
    <t>Black</t>
  </si>
  <si>
    <t>T1632</t>
  </si>
  <si>
    <t>T1633</t>
  </si>
  <si>
    <t>T1634</t>
  </si>
  <si>
    <t>T1951/T1961/T1971</t>
  </si>
  <si>
    <t>EXPRESSION XP-101/201/211/401/204/104/214/411/WF-2532</t>
  </si>
  <si>
    <t>T1952/T1962</t>
  </si>
  <si>
    <t>T1953/T1963</t>
  </si>
  <si>
    <t>T1954/T1964</t>
  </si>
  <si>
    <t>T1711</t>
  </si>
  <si>
    <t>Expression Home XP-33/103/203/207/303/306/403/406/313/323/413/423</t>
  </si>
  <si>
    <t>T1712</t>
  </si>
  <si>
    <t>T1713</t>
  </si>
  <si>
    <t>T1714</t>
  </si>
  <si>
    <t>T1771</t>
  </si>
  <si>
    <t>Expression Home XP-30/102/202/302/402/225/422</t>
  </si>
  <si>
    <t>T1772</t>
  </si>
  <si>
    <t>T1773</t>
  </si>
  <si>
    <t>T1774</t>
  </si>
  <si>
    <t>T1931</t>
  </si>
  <si>
    <t>Workforce  WF-2521/2521WF/2531/2531NF/2541/2541WF/2631/2651/2661</t>
  </si>
  <si>
    <t>T1932</t>
  </si>
  <si>
    <t>T1933</t>
  </si>
  <si>
    <t>T1934</t>
  </si>
  <si>
    <t>T1881</t>
  </si>
  <si>
    <t>Workforce WF-7111/3641/7621/7611</t>
  </si>
  <si>
    <t>T1882</t>
  </si>
  <si>
    <t>T1883</t>
  </si>
  <si>
    <t>T1884</t>
  </si>
  <si>
    <t>T2701</t>
  </si>
  <si>
    <t>T2702</t>
  </si>
  <si>
    <t>T2703</t>
  </si>
  <si>
    <t>T2704</t>
  </si>
  <si>
    <t>T2711</t>
  </si>
  <si>
    <t>T2712</t>
  </si>
  <si>
    <t>T2713</t>
  </si>
  <si>
    <t>T2714</t>
  </si>
  <si>
    <t>T2791</t>
  </si>
  <si>
    <t>ICBK74</t>
  </si>
  <si>
    <t>ICC74</t>
  </si>
  <si>
    <t>ICM74</t>
  </si>
  <si>
    <t>ICY74</t>
  </si>
  <si>
    <t>ICBK75</t>
  </si>
  <si>
    <t xml:space="preserve"> PX-S740/M740F/M741F</t>
  </si>
  <si>
    <t>ICC75</t>
  </si>
  <si>
    <t>ICM75</t>
  </si>
  <si>
    <t>ICY75</t>
  </si>
  <si>
    <t>ICBK76</t>
  </si>
  <si>
    <t>ICC76</t>
  </si>
  <si>
    <t>ICM76</t>
  </si>
  <si>
    <t>ICY76</t>
  </si>
  <si>
    <t>ICBK77</t>
  </si>
  <si>
    <t>PX-M650F/M650A</t>
  </si>
  <si>
    <t>ICBK78</t>
  </si>
  <si>
    <t>ICC78</t>
  </si>
  <si>
    <t>ICM78</t>
  </si>
  <si>
    <t>ICY78</t>
  </si>
  <si>
    <t>T252XLBK</t>
  </si>
  <si>
    <t>T252XLC</t>
  </si>
  <si>
    <t>T252XLM</t>
  </si>
  <si>
    <t>T252XLY</t>
  </si>
  <si>
    <t>T2541XXLBK</t>
  </si>
  <si>
    <t>T29XLBK(T2991)</t>
  </si>
  <si>
    <t>T29XLC(T2992)</t>
  </si>
  <si>
    <t>T29XLM(T2993)</t>
  </si>
  <si>
    <t>T29XLY(T2994)</t>
  </si>
  <si>
    <t>T2971</t>
  </si>
  <si>
    <t>Expression XP-231/241/431/441</t>
  </si>
  <si>
    <t>T2962</t>
  </si>
  <si>
    <t>T2963</t>
  </si>
  <si>
    <t>T2964</t>
  </si>
  <si>
    <t>RDH-BK-L</t>
  </si>
  <si>
    <t>RDH-BK</t>
  </si>
  <si>
    <t>RDH-C</t>
  </si>
  <si>
    <t>RDH-M</t>
  </si>
  <si>
    <t>RDH-Y</t>
  </si>
  <si>
    <t>T220XLBK</t>
  </si>
  <si>
    <t>T220XLC</t>
  </si>
  <si>
    <t>T220XLM</t>
  </si>
  <si>
    <t>T220XLY</t>
  </si>
  <si>
    <t>PX-405A/045A/046A/047A/435A/436A/437A/505F/535F/105</t>
  </si>
  <si>
    <t>ICC69</t>
  </si>
  <si>
    <t>ICM69</t>
  </si>
  <si>
    <t>ICY69</t>
  </si>
  <si>
    <t>ICBK69L</t>
  </si>
  <si>
    <t>T288XLBK</t>
  </si>
  <si>
    <t>T288XLC</t>
  </si>
  <si>
    <t xml:space="preserve">T288XLM </t>
  </si>
  <si>
    <t>T288XLY</t>
  </si>
  <si>
    <t>T2621</t>
  </si>
  <si>
    <t>T2631</t>
  </si>
  <si>
    <t>T2632</t>
  </si>
  <si>
    <t>T2633</t>
  </si>
  <si>
    <t>T2634</t>
  </si>
  <si>
    <t>T2771XL</t>
  </si>
  <si>
    <t>EXPRESSION PHOTO XP- 750/760/850/860/950/960</t>
  </si>
  <si>
    <t>T2772XL</t>
  </si>
  <si>
    <t>T2773XL</t>
  </si>
  <si>
    <t>T2774XL</t>
  </si>
  <si>
    <t>T2775XL</t>
  </si>
  <si>
    <t>T2776XL</t>
  </si>
  <si>
    <t>T2730</t>
  </si>
  <si>
    <t>Expression  Premium XP-510/520/600/610/620/700/710/720/800/810/820</t>
  </si>
  <si>
    <t>T2731</t>
  </si>
  <si>
    <t>T2732</t>
  </si>
  <si>
    <t>T2733</t>
  </si>
  <si>
    <t>T2734</t>
  </si>
  <si>
    <t>EXPRESSION PHOTO XP-55/750/760/850/860/950/960</t>
  </si>
  <si>
    <t>T2431</t>
  </si>
  <si>
    <t>T2432</t>
  </si>
  <si>
    <t>T2433</t>
  </si>
  <si>
    <t>T2434</t>
  </si>
  <si>
    <t>T2435</t>
  </si>
  <si>
    <t>T2436</t>
  </si>
  <si>
    <t>T2551</t>
  </si>
  <si>
    <t>Expression Premium XP-601/621/701/721/801/821</t>
  </si>
  <si>
    <t>T2561</t>
  </si>
  <si>
    <t>T2562</t>
  </si>
  <si>
    <t>T2563</t>
  </si>
  <si>
    <t>T2564</t>
  </si>
  <si>
    <t>T2690</t>
  </si>
  <si>
    <t>EXPRESSION PREMIUM XP-702/802</t>
  </si>
  <si>
    <t>T2691</t>
  </si>
  <si>
    <t>T2692</t>
  </si>
  <si>
    <t>T2693</t>
  </si>
  <si>
    <t>T2694</t>
  </si>
  <si>
    <t>ICBK70L</t>
  </si>
  <si>
    <t>ICC70L</t>
  </si>
  <si>
    <t>ICM70L</t>
  </si>
  <si>
    <t>ICY70L</t>
  </si>
  <si>
    <t>ICLC70L</t>
  </si>
  <si>
    <t>ICLM70L</t>
  </si>
  <si>
    <t>ITH-BK</t>
  </si>
  <si>
    <t>ITH-C</t>
  </si>
  <si>
    <t>ITH-M</t>
  </si>
  <si>
    <t>ITH-Y</t>
  </si>
  <si>
    <t>ITH-LC</t>
  </si>
  <si>
    <t>ITH-LM</t>
  </si>
  <si>
    <t>YTH-BK</t>
  </si>
  <si>
    <t>YTH-C</t>
  </si>
  <si>
    <t>YTH-M</t>
  </si>
  <si>
    <t>YTH-Y</t>
  </si>
  <si>
    <t>YTH-R</t>
  </si>
  <si>
    <t>YTH-GY</t>
  </si>
  <si>
    <t>ICBK80L</t>
  </si>
  <si>
    <t>ICC80L</t>
  </si>
  <si>
    <t>ICM80L</t>
  </si>
  <si>
    <t>ICY80L</t>
  </si>
  <si>
    <t>ICLC80L</t>
  </si>
  <si>
    <t>ICLM80L</t>
  </si>
  <si>
    <t>T2231</t>
  </si>
  <si>
    <t>WorkForce WF-M1030/M1560</t>
  </si>
  <si>
    <t>T2511</t>
  </si>
  <si>
    <t>ICBK73L</t>
  </si>
  <si>
    <t>PX-K150</t>
  </si>
  <si>
    <t>T5846</t>
  </si>
  <si>
    <t>BK/C/M/Y</t>
  </si>
  <si>
    <t xml:space="preserve">PM 200/240/260/280/290
PM 240  
PM 225/300 </t>
  </si>
  <si>
    <t>T5852</t>
  </si>
  <si>
    <t>PM 210/235/250/270/310/215/245</t>
  </si>
  <si>
    <t>PF-70/71/81</t>
  </si>
  <si>
    <t>ICCL45</t>
  </si>
  <si>
    <t>T2151</t>
  </si>
  <si>
    <t>WorkForce WF-100</t>
  </si>
  <si>
    <t>T2160</t>
  </si>
  <si>
    <t>T2661</t>
  </si>
  <si>
    <t>WorkForce WF-100W</t>
  </si>
  <si>
    <t>T2670</t>
  </si>
  <si>
    <t>ICBK82</t>
  </si>
  <si>
    <t>ICCL82</t>
  </si>
  <si>
    <t>ICBK91M</t>
  </si>
  <si>
    <t>PX-K701/K751F</t>
  </si>
  <si>
    <t>ICBK91L</t>
  </si>
  <si>
    <t>ICBK95L</t>
  </si>
  <si>
    <t>T7441XL</t>
  </si>
  <si>
    <t>T8651XL</t>
  </si>
  <si>
    <t>T-9081(9071)</t>
  </si>
  <si>
    <t>WorkForce Pro WF-6090DW/6590DWF</t>
  </si>
  <si>
    <t>T-9082(9072)</t>
  </si>
  <si>
    <t>T-9083(9073)</t>
  </si>
  <si>
    <t>T-9084(9074)</t>
  </si>
  <si>
    <t>T-BK64</t>
  </si>
  <si>
    <t>PX-5V</t>
  </si>
  <si>
    <t>T-C64</t>
  </si>
  <si>
    <t>T-VM64</t>
  </si>
  <si>
    <t>T-Y64</t>
  </si>
  <si>
    <t>ICLC64</t>
  </si>
  <si>
    <t>ICVLM64</t>
  </si>
  <si>
    <t>ICGY64</t>
  </si>
  <si>
    <t>ICMB64</t>
  </si>
  <si>
    <t>ICLGY64</t>
  </si>
  <si>
    <t>ICBK66</t>
  </si>
  <si>
    <t>PX-7V</t>
  </si>
  <si>
    <t>ICC66</t>
  </si>
  <si>
    <t>ICM66</t>
  </si>
  <si>
    <t>ICY66</t>
  </si>
  <si>
    <t>ICMB66</t>
  </si>
  <si>
    <t>ICBL66</t>
  </si>
  <si>
    <t>ICR66</t>
  </si>
  <si>
    <t>ICOR66</t>
  </si>
  <si>
    <t>ICGL66</t>
  </si>
  <si>
    <t>ICBK88</t>
  </si>
  <si>
    <t>Epson PX-7VII</t>
  </si>
  <si>
    <t>ICC88</t>
  </si>
  <si>
    <t>ICM88</t>
  </si>
  <si>
    <t>ICY88</t>
  </si>
  <si>
    <t>ICMB88</t>
  </si>
  <si>
    <t>ICBL88</t>
  </si>
  <si>
    <t>ICR88</t>
  </si>
  <si>
    <t>ICOR88</t>
  </si>
  <si>
    <t>ICGL88</t>
  </si>
  <si>
    <t>T3120</t>
  </si>
  <si>
    <t>Epson SureColor SC-P405</t>
  </si>
  <si>
    <t>T3121</t>
  </si>
  <si>
    <t>T3122</t>
  </si>
  <si>
    <t>T3123</t>
  </si>
  <si>
    <t>T3124</t>
  </si>
  <si>
    <t>T3127</t>
  </si>
  <si>
    <t>T3128</t>
  </si>
  <si>
    <t>T3129</t>
  </si>
  <si>
    <t>T3240</t>
  </si>
  <si>
    <t>SureColor® P400 Wide Format Inkjet Printer</t>
  </si>
  <si>
    <t>T3241</t>
  </si>
  <si>
    <t>T3242</t>
  </si>
  <si>
    <t>T3243</t>
  </si>
  <si>
    <t>T3244</t>
  </si>
  <si>
    <t>T3247</t>
  </si>
  <si>
    <t>T3248</t>
  </si>
  <si>
    <t>T3249</t>
  </si>
  <si>
    <t>BCI-10BK</t>
  </si>
  <si>
    <t>BJ-30/BJC-50/55/70/80/85/85PW</t>
  </si>
  <si>
    <t>BCI-11BK</t>
  </si>
  <si>
    <t>BJC-50/55/70/80/85/85PW</t>
  </si>
  <si>
    <t>BCI-11C</t>
  </si>
  <si>
    <t>BCI-15BK</t>
  </si>
  <si>
    <t>i70 /i80 
PIXMA   iP90</t>
  </si>
  <si>
    <t>BCI-15C BCI-16C</t>
  </si>
  <si>
    <t>BCI-21BK BCI-24BK</t>
  </si>
  <si>
    <t xml:space="preserve">BJC-2000SP/2100/2100SP/4000/4100/4200/4200SP/4300/4310SP/4400/4550
4650/5000/5100/5500/5500T/S100/S100SP/S200/S200x/S200SP/S200SPx/S300/S330 Photo
MultiPass  C70/C75/C80
FAX   B180C/B210C/B215C/B230C
PIXMA  iP1000/iP1500/iP2000/MP110/MP130
PIXUS   MP375R
i250/i255/i320/i350/i355/i450/i450x/i455/i470D/i475D
SmartBase MP360/MP370/MP390/MPC190/MPC190S/MPC200/MPC200 Photo/MPC360/MPC390      </t>
  </si>
  <si>
    <t>BCI-21C BCI-24C</t>
  </si>
  <si>
    <t>CLI-8C</t>
  </si>
  <si>
    <t>CLI-8M</t>
  </si>
  <si>
    <t>CLI-8Y</t>
  </si>
  <si>
    <t>CLI-8BK</t>
  </si>
  <si>
    <t>PGI-5BK</t>
  </si>
  <si>
    <t>CLI-8PC</t>
  </si>
  <si>
    <t>PIXMA iP6600D/iP6700D/MP950/MP960/Pro9000</t>
  </si>
  <si>
    <t>CLI-8PM</t>
  </si>
  <si>
    <t>CLI-8R</t>
  </si>
  <si>
    <t>Red</t>
  </si>
  <si>
    <t>PIXMA Pro9000</t>
  </si>
  <si>
    <t>CLI-8G</t>
  </si>
  <si>
    <t>Green</t>
  </si>
  <si>
    <t>CLI-42BK</t>
  </si>
  <si>
    <t>PIXMA Pro-100/100S</t>
  </si>
  <si>
    <t>CLI-42C</t>
  </si>
  <si>
    <t>CLI-42M</t>
  </si>
  <si>
    <t>CLI-42Y</t>
  </si>
  <si>
    <t>CLI-42PC</t>
  </si>
  <si>
    <t>CLI-42PM</t>
  </si>
  <si>
    <t>CLI-42LGY</t>
  </si>
  <si>
    <t>CLI-42GY</t>
  </si>
  <si>
    <t>BCI-43BK</t>
  </si>
  <si>
    <t>PIXUS Pro-100/100S</t>
  </si>
  <si>
    <t>BCI-43C</t>
  </si>
  <si>
    <t>BCI-43M</t>
  </si>
  <si>
    <t>BCI-43Y</t>
  </si>
  <si>
    <t>BCI-43PC</t>
  </si>
  <si>
    <t>BCI-43PM</t>
  </si>
  <si>
    <t>BCI-43LGY</t>
  </si>
  <si>
    <t>BCI-43GY</t>
  </si>
  <si>
    <t>BCI-9BK</t>
  </si>
  <si>
    <t>PIXUS iP4200/iP5200R/iP7500/iX5000/MP500/MP800/MP830/MP950
MP970/MP610/MP520/ip3500/ip4500</t>
  </si>
  <si>
    <t>BCI-7eBK</t>
  </si>
  <si>
    <t>BCI-7eC</t>
  </si>
  <si>
    <t>PIXUS iP3100/iP4100/iP4100R/iP4200/iP5200R/iP6100D/iP6600D
iP7100/ iP7500/iP8100/iP8600/iP9910/iX5000/MP500/MP520
MP610/MP770/MP790/MP800/MP830/ MP900/MP950/MP970/Pro9000</t>
  </si>
  <si>
    <t>BCI-7eM</t>
  </si>
  <si>
    <t>BCI-7eY</t>
  </si>
  <si>
    <t>BCI-7ePC</t>
  </si>
  <si>
    <t>PIXUS iP6100D/iP6600D/iP7100/iP7500/iP8100/iP8600/iP9910/MP900/MP950
MP970/ Pro9000</t>
  </si>
  <si>
    <t>BCI-7ePM</t>
  </si>
  <si>
    <t>PIXUS iP6100D/iP6600D/iP7100/iP7500/iP8100/iP8600/iP9910/MP900/MP950/MP970Pro9000</t>
  </si>
  <si>
    <t>BCI-7eR</t>
  </si>
  <si>
    <t>PIXUS iP8100/iP8600/iP9910/Pro9000</t>
  </si>
  <si>
    <t>BCI-7eG</t>
  </si>
  <si>
    <t>PIXUS ip8600/ip9910/Pro9000</t>
  </si>
  <si>
    <t>PGI-220BK</t>
  </si>
  <si>
    <t>221BK</t>
  </si>
  <si>
    <t>221C</t>
  </si>
  <si>
    <t>221M</t>
  </si>
  <si>
    <t>221Y</t>
  </si>
  <si>
    <t>221GY</t>
  </si>
  <si>
    <t>PGI-520BK</t>
  </si>
  <si>
    <t>521BK</t>
  </si>
  <si>
    <t>521C</t>
  </si>
  <si>
    <t>521M</t>
  </si>
  <si>
    <t>521Y</t>
  </si>
  <si>
    <t>521GY</t>
  </si>
  <si>
    <t>PIXMA MP980/MP990</t>
  </si>
  <si>
    <t>320BK</t>
  </si>
  <si>
    <t>321BK</t>
  </si>
  <si>
    <t>321C</t>
  </si>
  <si>
    <t>321M</t>
  </si>
  <si>
    <t>321Y</t>
  </si>
  <si>
    <t>321GY</t>
  </si>
  <si>
    <t>PIXUS MP980/MP990</t>
  </si>
  <si>
    <t>820BK</t>
  </si>
  <si>
    <t>821BK</t>
  </si>
  <si>
    <t>821C</t>
  </si>
  <si>
    <t>821M</t>
  </si>
  <si>
    <t>821Y</t>
  </si>
  <si>
    <t>821GY</t>
  </si>
  <si>
    <t>PIXMA MP988/MP996</t>
  </si>
  <si>
    <t>PGI-35BK</t>
  </si>
  <si>
    <t>CLI-36C</t>
  </si>
  <si>
    <t>BCI-19BK</t>
  </si>
  <si>
    <t>PLXUS IP100/IP110</t>
  </si>
  <si>
    <t>BCI-19C</t>
  </si>
  <si>
    <t>PGI-125BK</t>
  </si>
  <si>
    <t>CLI-126BK</t>
  </si>
  <si>
    <t>CLI-126C</t>
  </si>
  <si>
    <t>CLI-126M</t>
  </si>
  <si>
    <t>CLI-126Y</t>
  </si>
  <si>
    <t>CLI-126GY</t>
  </si>
  <si>
    <t xml:space="preserve">PIXMA    
MG6110/MG6210 </t>
  </si>
  <si>
    <t>PGI-225BK</t>
  </si>
  <si>
    <t>CLI-226BK</t>
  </si>
  <si>
    <t>CLI-226C</t>
  </si>
  <si>
    <t>CLI-226M</t>
  </si>
  <si>
    <t>CLI-226Y</t>
  </si>
  <si>
    <t>CLI-226GY</t>
  </si>
  <si>
    <t>BCI-325BK</t>
  </si>
  <si>
    <t>BCI-326BK</t>
  </si>
  <si>
    <t>BCI-326C</t>
  </si>
  <si>
    <t>BCI-326M</t>
  </si>
  <si>
    <t>BCI-326Y</t>
  </si>
  <si>
    <t>BCI-326GY</t>
  </si>
  <si>
    <t>PGI-425BK</t>
  </si>
  <si>
    <t>CLI-426BK</t>
  </si>
  <si>
    <t>CLI-426C</t>
  </si>
  <si>
    <t>CLI-426M</t>
  </si>
  <si>
    <t>CLI-426Y</t>
  </si>
  <si>
    <t>CLI-426GY</t>
  </si>
  <si>
    <t>PIXMA MG6140/MG6240/MG8140/MG8240</t>
  </si>
  <si>
    <t>PGI-525BK</t>
  </si>
  <si>
    <t>CLI-526BK</t>
  </si>
  <si>
    <t>CLI-526C</t>
  </si>
  <si>
    <t>CLI-526M</t>
  </si>
  <si>
    <t>CLI-526Y</t>
  </si>
  <si>
    <t>CLI-526GY</t>
  </si>
  <si>
    <t>PIXMA MG6150/MG6250/MG8150/MG8250</t>
  </si>
  <si>
    <t>PGI-725BK</t>
  </si>
  <si>
    <t>CLI-726BK</t>
  </si>
  <si>
    <t>CLI-726C</t>
  </si>
  <si>
    <t>CLI-726M</t>
  </si>
  <si>
    <t>CLI-726Y</t>
  </si>
  <si>
    <t>CLI-726GY</t>
  </si>
  <si>
    <t>PIXMA MG6170/MG6270/MG8170/MG8270</t>
  </si>
  <si>
    <t>PGI-825BK</t>
  </si>
  <si>
    <t>CLI-826BK</t>
  </si>
  <si>
    <t>CLI-826C</t>
  </si>
  <si>
    <t>CLI-826M</t>
  </si>
  <si>
    <t>CLI-826Y</t>
  </si>
  <si>
    <t>CLI-826GY</t>
  </si>
  <si>
    <t>PIXMA MG6180/MG6280/MG8180/MG8280</t>
  </si>
  <si>
    <t>PGI-7BK</t>
  </si>
  <si>
    <t>PGI-9PBK</t>
  </si>
  <si>
    <t>MX7600/iX7000/IX7000 RFB
MX7600_Refurbished
Pro9500/Pro9500 Mark II
Pro9500_Refurbished</t>
  </si>
  <si>
    <t>PGI-9MBK</t>
  </si>
  <si>
    <t>PIXMA 
Pro9500/
Pro9500 Mark II
Pro9500_Refurbished</t>
  </si>
  <si>
    <t>PGI-9C</t>
  </si>
  <si>
    <t>PGI-9M</t>
  </si>
  <si>
    <t>PGI-9Y</t>
  </si>
  <si>
    <t>PGI-9PC</t>
  </si>
  <si>
    <t>PGI-9PM</t>
  </si>
  <si>
    <t>PGI-9R</t>
  </si>
  <si>
    <t>PGI-9G</t>
  </si>
  <si>
    <t>PGI-9GY</t>
  </si>
  <si>
    <t>PGI-72PBK</t>
  </si>
  <si>
    <t>PGI-72MBK</t>
  </si>
  <si>
    <t>PGI-72C</t>
  </si>
  <si>
    <t>PGI-72M</t>
  </si>
  <si>
    <t>PGI-72Y</t>
  </si>
  <si>
    <t>PGI-72PC</t>
  </si>
  <si>
    <t>PGI-72PM</t>
  </si>
  <si>
    <t>PGI-72R</t>
  </si>
  <si>
    <t>PGI-72GY</t>
  </si>
  <si>
    <t>PGI-72CO</t>
  </si>
  <si>
    <t>CO</t>
  </si>
  <si>
    <t>PGI-73PBK</t>
  </si>
  <si>
    <t>PIXUS Pro-10</t>
  </si>
  <si>
    <t>PGI-73MBK</t>
  </si>
  <si>
    <t>PGI-73C</t>
  </si>
  <si>
    <t>PGI-73M</t>
  </si>
  <si>
    <t>PGI-73Y</t>
  </si>
  <si>
    <t>PGI-73PC</t>
  </si>
  <si>
    <t>PGI-73PM</t>
  </si>
  <si>
    <t>PGI-73R</t>
  </si>
  <si>
    <t>PGI-73GY</t>
  </si>
  <si>
    <t>PGI-73CO</t>
  </si>
  <si>
    <t>PGI-1BK</t>
  </si>
  <si>
    <t>PIXUS
MX7600/Ix7000</t>
  </si>
  <si>
    <t>PGI-2PBK</t>
  </si>
  <si>
    <t>PIXUS   MX7600/Ix7000/Pro9500 Mark II
Pro9500</t>
  </si>
  <si>
    <t>PGI-2C</t>
  </si>
  <si>
    <t>PIXUS  MX7600/Ix7000/Pro9500 Mark II
Pro9500</t>
  </si>
  <si>
    <t>PGI-2M</t>
  </si>
  <si>
    <t>PGI-2Y</t>
  </si>
  <si>
    <t>PGI-2MBK</t>
  </si>
  <si>
    <t>PIXUS 
Pro9500 Mark II
Pro9500</t>
  </si>
  <si>
    <t>PGI-2PC</t>
  </si>
  <si>
    <t>PIXUS  Pro9500 Mark II
Pro9500</t>
  </si>
  <si>
    <t>PGI-2PM</t>
  </si>
  <si>
    <t>PGI-2R</t>
  </si>
  <si>
    <t>PGI-2G</t>
  </si>
  <si>
    <t>PGI-2GY</t>
  </si>
  <si>
    <t>PIXMA MG5420/MG5422/MG5520/MG5522/MG5620 BK/white/MG6320/MG6420/MG6620 BK/white/Orange/MG7120/
   MG7520 BK/white/Orange/IP7220/MX722/MX922/IX6820/IP8720</t>
  </si>
  <si>
    <t>PGI-250XLBK</t>
  </si>
  <si>
    <t>CLI-251XLBK</t>
  </si>
  <si>
    <t>CLI-251XLC</t>
  </si>
  <si>
    <t>CLI-251XLM</t>
  </si>
  <si>
    <t>CLI-251XLY</t>
  </si>
  <si>
    <t>CLI-251XLGY</t>
  </si>
  <si>
    <t>PIXMA MG6320/MG7120/IP8720/MG7520 BK/white/Orange</t>
  </si>
  <si>
    <t>BCI-350XLBK</t>
  </si>
  <si>
    <t>BCI-351XLBK</t>
  </si>
  <si>
    <t>BCI-351XLC</t>
  </si>
  <si>
    <t>BCI-351XLM</t>
  </si>
  <si>
    <t>BCI-351XLY</t>
  </si>
  <si>
    <t>BCI-351XLGY</t>
  </si>
  <si>
    <t>PGI-450XLBK</t>
  </si>
  <si>
    <t>CLI-451XLBK</t>
  </si>
  <si>
    <t>CLI-451XLC</t>
  </si>
  <si>
    <t>CLI-451XLM</t>
  </si>
  <si>
    <t>CLI-451XLY</t>
  </si>
  <si>
    <t>CLI-451XLGY</t>
  </si>
  <si>
    <t>PIXMA MG6340/MG7140/IP8740</t>
  </si>
  <si>
    <t>PIXMA MG5450/MG5550/MG5650/MG6350/MG6450/MG6650/MG7150/MG7550/Ip7250/MX925/MX725/IX6850/IP8750</t>
  </si>
  <si>
    <t>PGI-550XLBK</t>
  </si>
  <si>
    <t>CLI-551XLBK</t>
  </si>
  <si>
    <t>CLI-551XLC</t>
  </si>
  <si>
    <t>CLI-551XLM</t>
  </si>
  <si>
    <t>CLI-551XLY</t>
  </si>
  <si>
    <t>CLI-551XLGY</t>
  </si>
  <si>
    <t>PGI-650XLBK</t>
  </si>
  <si>
    <t>CLI-651XLBK</t>
  </si>
  <si>
    <t>CLI-651XLC</t>
  </si>
  <si>
    <t>CLI-651XLM</t>
  </si>
  <si>
    <t>CLI-651XLY</t>
  </si>
  <si>
    <t>CLI-651XLGY</t>
  </si>
  <si>
    <t>PIXMA MG6360/MG7160/MG7560</t>
  </si>
  <si>
    <t>PGI-750XLBK</t>
  </si>
  <si>
    <t>CLI-751XLBK</t>
  </si>
  <si>
    <t>CLI-751XLC</t>
  </si>
  <si>
    <t>CLI-751XLM</t>
  </si>
  <si>
    <t>CLI-751XLY</t>
  </si>
  <si>
    <t>CLI-751XLGY</t>
  </si>
  <si>
    <t>PIXMA MG6370/MG7170/MG7570/IP8770</t>
  </si>
  <si>
    <t>PGI-850XLBK</t>
  </si>
  <si>
    <t>CLI-851XLBK</t>
  </si>
  <si>
    <t>CLI-851XLC</t>
  </si>
  <si>
    <t>CLI-851XLM</t>
  </si>
  <si>
    <t>CLI-851XLY</t>
  </si>
  <si>
    <t>CLI-851XLGY</t>
  </si>
  <si>
    <t>PGI-150XLBK</t>
  </si>
  <si>
    <t>PIXMA MG5410/MG5510/MG5610/MG6310/MG6410/MG6610/MG7110/MG7510/IP7210/iP8710/MX721/Ix6810</t>
  </si>
  <si>
    <t>CLI-151XLBK</t>
  </si>
  <si>
    <t>CLI-151XLC</t>
  </si>
  <si>
    <t>CLI-151XLM</t>
  </si>
  <si>
    <t>CLI-151XLY</t>
  </si>
  <si>
    <t>CLI-151XLGY</t>
  </si>
  <si>
    <t>PGI-255XXLBK</t>
  </si>
  <si>
    <t>PIXMA MX722/MX922</t>
  </si>
  <si>
    <t>BCI-355XXLBK</t>
  </si>
  <si>
    <t>PGI-455XXLBK</t>
  </si>
  <si>
    <t>PGI-555XXLBK</t>
  </si>
  <si>
    <t>PGI-655XXLBK</t>
  </si>
  <si>
    <t>PIXMA MX726/MX926/iX6860</t>
  </si>
  <si>
    <t>PGI-755XXLBK</t>
  </si>
  <si>
    <t>PGI-170XLPGBK</t>
  </si>
  <si>
    <t>CLI-171XLBK</t>
  </si>
  <si>
    <t>CLI-171XLC</t>
  </si>
  <si>
    <t>CLI-171XLM</t>
  </si>
  <si>
    <t>CLI-171XLY</t>
  </si>
  <si>
    <t>CLI-171XLGY</t>
  </si>
  <si>
    <t>PGI-270XLPGBK</t>
  </si>
  <si>
    <t>CLI-271XLBK</t>
  </si>
  <si>
    <t>CLI-271XLC</t>
  </si>
  <si>
    <t>CLI-271XLM</t>
  </si>
  <si>
    <t>CLI-271XLY</t>
  </si>
  <si>
    <t>CLI-271XLGY</t>
  </si>
  <si>
    <t>BCI-370XLPGBK</t>
  </si>
  <si>
    <t>BCI-371XLBK</t>
  </si>
  <si>
    <t>BCI-371XLC</t>
  </si>
  <si>
    <t>BCI-371XLM</t>
  </si>
  <si>
    <t>BCI-371XLY</t>
  </si>
  <si>
    <t>BCI-371XLGY</t>
  </si>
  <si>
    <t>PGI-470XLPGBK</t>
  </si>
  <si>
    <t>CLI-471XLBK</t>
  </si>
  <si>
    <t>CLI-471XLC</t>
  </si>
  <si>
    <t>CLI-471XLM</t>
  </si>
  <si>
    <t>CLI-471XLY</t>
  </si>
  <si>
    <t>CLI-471XLGY</t>
  </si>
  <si>
    <t>CLI-571XLBK</t>
  </si>
  <si>
    <t>CLI-571XLC</t>
  </si>
  <si>
    <t>CLI-571XLM</t>
  </si>
  <si>
    <t>CLI-571XLY</t>
  </si>
  <si>
    <t>CLI-571XLGY</t>
  </si>
  <si>
    <t>PGI-670XLPGBK</t>
  </si>
  <si>
    <t>CLI-671XLBK</t>
  </si>
  <si>
    <t>CLI-671XLC</t>
  </si>
  <si>
    <t>CLI-671XLM</t>
  </si>
  <si>
    <t>CLI-671XLY</t>
  </si>
  <si>
    <t>CLI-671XLGY</t>
  </si>
  <si>
    <t>PGI-770XLPGBK</t>
  </si>
  <si>
    <t>CLI-771XLBK</t>
  </si>
  <si>
    <t>CLI-771XLC</t>
  </si>
  <si>
    <t>CLI-771XLM</t>
  </si>
  <si>
    <t>CLI-771XLY</t>
  </si>
  <si>
    <t>CLI-771XLGY</t>
  </si>
  <si>
    <t>PIXMA MG7770</t>
  </si>
  <si>
    <t>PGI-870XLPGBK</t>
  </si>
  <si>
    <t>CLI-871XLBK</t>
  </si>
  <si>
    <t>CLI-871XLC</t>
  </si>
  <si>
    <t>CLI-871XLM</t>
  </si>
  <si>
    <t>CLI-871XLY</t>
  </si>
  <si>
    <t>CLI-871XLGY</t>
  </si>
  <si>
    <t>PGI-970XLPGBK</t>
  </si>
  <si>
    <t>CLI-971XLBK</t>
  </si>
  <si>
    <t>CLI-971XLC</t>
  </si>
  <si>
    <t>CLI-971XLM</t>
  </si>
  <si>
    <t>CLI-971XLY</t>
  </si>
  <si>
    <t>CLI-971XLGY</t>
  </si>
  <si>
    <t>PGI-29PBK</t>
  </si>
  <si>
    <t>PIXMA Pro-1</t>
  </si>
  <si>
    <t>PGI-29MBK</t>
  </si>
  <si>
    <t>PGI-29C</t>
  </si>
  <si>
    <t>PGI-29M</t>
  </si>
  <si>
    <t>PGI-29Y</t>
  </si>
  <si>
    <t>PGI-29R</t>
  </si>
  <si>
    <t>PGI-29GY</t>
  </si>
  <si>
    <t>PGI-29LGY</t>
  </si>
  <si>
    <t>PGI-29DGY</t>
  </si>
  <si>
    <t>PGI-29PC</t>
  </si>
  <si>
    <t>PGI-29PM</t>
  </si>
  <si>
    <t>PGI-29CO</t>
  </si>
  <si>
    <t>PGI-39PBK</t>
  </si>
  <si>
    <t>Pixma PRO - 1</t>
  </si>
  <si>
    <t>PGI-39MBK</t>
  </si>
  <si>
    <t>PGI-39C</t>
  </si>
  <si>
    <t>PGI-39M</t>
  </si>
  <si>
    <t>PGI-39Y</t>
  </si>
  <si>
    <t>PGI-39R</t>
  </si>
  <si>
    <t>PGI-39GY</t>
  </si>
  <si>
    <t>PGI-39LGY</t>
  </si>
  <si>
    <t>PGI-39DGY</t>
  </si>
  <si>
    <t>PGI-39PC</t>
  </si>
  <si>
    <t>PGI-39PM</t>
  </si>
  <si>
    <t>PGI-39CO</t>
  </si>
  <si>
    <t>PGI-1100XLBK</t>
  </si>
  <si>
    <t>PGI-1100XLC</t>
  </si>
  <si>
    <t>PGI-1100XLM</t>
  </si>
  <si>
    <t>PGI-1100XLY</t>
  </si>
  <si>
    <t>PGI-1200XLBK</t>
  </si>
  <si>
    <t>MAXIFY MB2020/MB2120/MB2320/MB2720</t>
  </si>
  <si>
    <t>PGI-1200XLC</t>
  </si>
  <si>
    <t>PGI-1200XLM</t>
  </si>
  <si>
    <t>PGI-1200XLY</t>
  </si>
  <si>
    <t>PGI-1300XLBK</t>
  </si>
  <si>
    <t>MAXIFY MB2030/MB2130/MB2330/MB2730</t>
  </si>
  <si>
    <t>PGI-1300XLC</t>
  </si>
  <si>
    <t>PGI-1300XLM</t>
  </si>
  <si>
    <t>PGI-1300XLY</t>
  </si>
  <si>
    <t>PGI-1400XLBK</t>
  </si>
  <si>
    <t>MAXIFY MB2040/ MB2140/MB2340/MB2740</t>
  </si>
  <si>
    <t>PGI-1400XLC</t>
  </si>
  <si>
    <t>PGI-1400XLM</t>
  </si>
  <si>
    <t>PGI-1400XLY</t>
  </si>
  <si>
    <t>PGI-1500XLBK</t>
  </si>
  <si>
    <t>MAXIFY MB2050/MB2150/MB2350/MB2750</t>
  </si>
  <si>
    <t>PGI-1500XLC</t>
  </si>
  <si>
    <t>PGI-1500XLM</t>
  </si>
  <si>
    <t>PGI-1500XLY</t>
  </si>
  <si>
    <t>PGI-1600XLBK</t>
  </si>
  <si>
    <t>PGI-1600XLC</t>
  </si>
  <si>
    <t>PGI-1600XLM</t>
  </si>
  <si>
    <t>PGI-1600XLY</t>
  </si>
  <si>
    <t>PGI-1900XLBK</t>
  </si>
  <si>
    <t>MAXIFY MB2390</t>
  </si>
  <si>
    <t>PGI-1900XLC</t>
  </si>
  <si>
    <t>PGI-1900XLM</t>
  </si>
  <si>
    <t>PGI-1900XLY</t>
  </si>
  <si>
    <t>PGI-2100XLBK</t>
  </si>
  <si>
    <t>MAXIFY Ib4010/IB4110//MB5110/MB5310/MB5410</t>
  </si>
  <si>
    <t>PGI-2100XLC</t>
  </si>
  <si>
    <t>PGI-2100XLM</t>
  </si>
  <si>
    <t>PGI-2100XLY</t>
  </si>
  <si>
    <t>PGI-2200XLBK</t>
  </si>
  <si>
    <t>MAXIFY IB4020/iB4120/MB5020/MB5120/MB5320/MB5420</t>
  </si>
  <si>
    <t>PGI-2200XLC</t>
  </si>
  <si>
    <t>PGI-2200XLM</t>
  </si>
  <si>
    <t>PGI-2200XLY</t>
  </si>
  <si>
    <t>PGI-2300XLBK</t>
  </si>
  <si>
    <t>MAXIFY IB4030/iB4130/MB5030/MB5130/MB5330/MB5430</t>
  </si>
  <si>
    <t>PGI-2300XLC</t>
  </si>
  <si>
    <t>PGI-2300XLM</t>
  </si>
  <si>
    <t>PGI-2300XLY</t>
  </si>
  <si>
    <t>PGI-2400XLBK</t>
  </si>
  <si>
    <t>MAXIFY IB4040/iB4140/MB5040/MB5140/MB5340/MB5440</t>
  </si>
  <si>
    <t>PGI-2400XLC</t>
  </si>
  <si>
    <t>PGI-2400XLM</t>
  </si>
  <si>
    <t>PGI-2400XLY</t>
  </si>
  <si>
    <t>PGI-2500XLBK</t>
  </si>
  <si>
    <t>PGI-2500XLC</t>
  </si>
  <si>
    <t>PGI-2500XLM</t>
  </si>
  <si>
    <t>PGI-2500XLY</t>
  </si>
  <si>
    <t>PGI-2600XLBK</t>
  </si>
  <si>
    <t>PGI-2600XLC</t>
  </si>
  <si>
    <t>PGI-2600XLM</t>
  </si>
  <si>
    <t>PGI-2600XLY</t>
  </si>
  <si>
    <t>PGI-2700XLBK</t>
  </si>
  <si>
    <t>MAXIFY IB4070/iB4170/MB5070/MB5170/MB5370/MB5470</t>
  </si>
  <si>
    <t>PGI-2700XLC</t>
  </si>
  <si>
    <t>PGI-2700XLM</t>
  </si>
  <si>
    <t>PGI-2700XLY</t>
  </si>
  <si>
    <t>PGI-2800XLBK</t>
  </si>
  <si>
    <t>MAXIFY IB4080/iB4180/MB5080/MB5180/MB5480</t>
  </si>
  <si>
    <t>PGI-2800XLC</t>
  </si>
  <si>
    <t>PGI-2800XLM</t>
  </si>
  <si>
    <t>PGI-2800XLY</t>
  </si>
  <si>
    <t>PGI-2900XLBK</t>
  </si>
  <si>
    <t>MAXIFY IB4090/iB4190/MB5190/MB5090/MB5390/MB5490</t>
  </si>
  <si>
    <t>PGI-2900XLC</t>
  </si>
  <si>
    <t>PGI-2900XLM</t>
  </si>
  <si>
    <t>PGI-2900XLY</t>
  </si>
  <si>
    <t>HP</t>
  </si>
  <si>
    <t>C8721WN</t>
  </si>
  <si>
    <t>Photosmart 3110/3210/3210v/3210xi
/3213/3310/3310xi/3313/8230/8238/8250/C5140
/C5150/C5180/C5185/C6150/C6180/C7150
/C7180/C7280/D7145/D7155/D7160/D7345/D7355/D7360</t>
  </si>
  <si>
    <t>C8771WN</t>
  </si>
  <si>
    <t>C8772WN</t>
  </si>
  <si>
    <t>C8773WN</t>
  </si>
  <si>
    <t>C8774WN</t>
  </si>
  <si>
    <t>C8775WN</t>
  </si>
  <si>
    <t>C8721ZZ</t>
  </si>
  <si>
    <t>C8771ZZ</t>
  </si>
  <si>
    <t>C8772ZZ</t>
  </si>
  <si>
    <t>C8773ZZ</t>
  </si>
  <si>
    <t>C8774ZZ</t>
  </si>
  <si>
    <t>C8775ZZ</t>
  </si>
  <si>
    <t>C8721HE</t>
  </si>
  <si>
    <t>3210 /3210v/3210xi /3213/3308 /3310/3310xi/3313/8230/8238/8250/ 8253/C5140/ 
C5150/C5180/ C5183/C5185/D7145/ D7155/D7160/D7163/D7345/ D7355/D7360/ D7363/</t>
  </si>
  <si>
    <t>C8771HE</t>
  </si>
  <si>
    <t>C8772HE</t>
  </si>
  <si>
    <t>C8773HE</t>
  </si>
  <si>
    <t>C8774HE</t>
  </si>
  <si>
    <t>C8775HE</t>
  </si>
  <si>
    <t>C8721EE</t>
  </si>
  <si>
    <t>Photosmart 3210/3210v/3210xi/3213/3310
3310xi/3313/8230/8238/8250</t>
  </si>
  <si>
    <t>C8771EE</t>
  </si>
  <si>
    <t>C8772EE</t>
  </si>
  <si>
    <t>C8773EE</t>
  </si>
  <si>
    <t>C8774EE</t>
  </si>
  <si>
    <t>C8775EE</t>
  </si>
  <si>
    <t>CB322EE</t>
  </si>
  <si>
    <t>Photosmart 
B8550/B8553/B8558/C6380/C6383/C5324/C5383/C5380/C6324/C5390/C5393
C5388/C5370/C5373/D5468/D5463/D5460/D7560/6525/7520
Photosmart premium C309a/C309n/g/C310a/ C310b / C310c /C410b
Photosmart estation C510a/C510c</t>
  </si>
  <si>
    <t>CN684EE</t>
  </si>
  <si>
    <t>Photosmart 
B8550/B8553/B8558/C6380/C6383/C5324/C5383/C5380/C6324/C5390/C5393
C5388/C5370/C5373/D5468/D5463/D5460/D7560/5510/5511/5512/5514/5515/5520/5522/5524/6510/6512/6515/6520/6525/7510/7515/7520/B010a/B110a/B110c/B110e/B111a
Photosmart Wireless B109a/B109d/B109f/B109n  
Photosmart Plus B209a/B209c/B210a/B210c/B210d
Photosmart premium C309a/C309n/g/C310a/C310b/C310c/C410b
Photosmart estation C510a/C510c
Deskjet 3070A/3520/3522/3524
Officejet 4620</t>
  </si>
  <si>
    <t>CB323EE</t>
  </si>
  <si>
    <t>CB324EE</t>
  </si>
  <si>
    <t>CB325EE</t>
  </si>
  <si>
    <t>CB322WN/CR277WN</t>
  </si>
  <si>
    <t>Photosmart 
D5445/D5460/D5463/D5468/C5324/C5370/C5373/C5380/C5383/C5388/C5390
C5393/C6340/C6350/C6380/C6375/7520/D7560/B8550/C6324/D5400/D7560/B110c
Photosmart premium C309a/C309g/C309n/C310a/ C310b/ C310c/C410a/ C410b/C410d
Photosmart eStation C510a
Photosmart Plus  B210b</t>
  </si>
  <si>
    <t>CN684WN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</si>
  <si>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      Photosmart eStation C510a/Deskjet 3070A/3520/3521/3522/3526
Photosmart Plus B209a/ B210a/B210b/B210c/B210d/B210e/ Officejet 4610/4620</t>
  </si>
  <si>
    <t>CB323WN/CN685WN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</si>
  <si>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
Photosmart eStation C510a/Deskjet 3070A/3520/3521/3522/3526
Photosmart Plus B209a/ B210a/B210b/B210c/B210d/B210e/       Officejet 4610/4620</t>
  </si>
  <si>
    <t>CB324WN/CN686WN</t>
  </si>
  <si>
    <t>Photosmart D5445/D5460/D5463/D5468/C5324/C5370/C5373/C5380/C5383/C5388/C5390
C5393/C6340/C6350/C6380/C6375/B8550/C6324/D5400/D7560/5510/5511/5512/5514/5515/5520/5522/5525/6510/6512/6515/6520/7510/7515/7520/B109a/B109n/B110a/B110c
Photosmart premium C309a/C309g/C309n/C310a/C310b/C310c/C410a/C410b/C410d
Photosmart eStation C510a/Deskjet 3070A/3520/3521/3522/3526
Photosmart Plus B209a/ B210a/B210b/B210c/B210d/B210e/ Officejet 4610/4620</t>
  </si>
  <si>
    <t>CB325WN/CN687WN</t>
  </si>
  <si>
    <t>CB322HJ</t>
  </si>
  <si>
    <t>Photosmart 
C6380/C6300/C5300/C5383/C5380/C6383/D5460/D5400/D5463/ ProB8553
Photosmart  Premium C309a/C309c/ Fax C309a/ C310c</t>
  </si>
  <si>
    <t>CN684HJ</t>
  </si>
  <si>
    <t>Photosmart C6380/C6300/C5300/C5383/C5380/C6383/D5460/D5400/D5463/5510/5511/5512/5514/5515/5520/5521/6510/6512/6515/6520/6521/7510/7515/B109a/B109n/B110a/ProB8553
Photosmart  Plus B209a/B210a/Photosmart  Premium C309a/C309c/ Fax C309a
Deskjet 3070A/3520/Officejet 4620</t>
  </si>
  <si>
    <t>CB323HJ</t>
  </si>
  <si>
    <t>CB324HJ</t>
  </si>
  <si>
    <t>Photosmart C6380/C6300/C5300/C5383/C5380/C6383/D5460/D5400/D5463/5510
5511/5512/5514/5515/5520/5521/6510/6512/6515/6520/6521/7510/7515/B109a/B109n/B110a/ProB8553
Photosmart  Plus B209a/B210a/Photosmart  Premium C309a/C309c/ Fax C309a
Deskjet 3070A/3520/Officejet 4620</t>
  </si>
  <si>
    <t>CB325HJ</t>
  </si>
  <si>
    <t>Photosmart C6380/C6300/C5300/C5383/C5380/C6383/D5460/D5400/D5463/5510 5511/5512/5514/5515/5520/5521/6510/6512/6515/6520/6521/7510/7515/B109a/B109n/B110a/ProB8553
Photosmart  Plus B209a/B210a/Photosmart  Premium C309a/C309c/ Fax C309a
Deskjet 3070A/3520/Officejet 4620</t>
  </si>
  <si>
    <t>CN322ZZ</t>
  </si>
  <si>
    <t>Photosmart 
C5324/C5370/C5373/C5380/C5383/C5388/C5390/C5393/D5460/D5463
D5468/C6324/C6375/C6380/C6388/ D7560/B8550/ B8553/B8558/Fax C309A
Photosmart  Premium C309a/C309g/C310a/ C310b/C310c/ C410a/ C410b/C410d
Photosmart  eStation C510a</t>
  </si>
  <si>
    <t>CN684ZZ</t>
  </si>
  <si>
    <t>Photosmart 
C5324/C5370/C5373/C5380/C5383/C5388/C5390/C5393/D5460/D5463
D5468/C6324/C6375/C6380/C6388/D7560/B8550/B8553/B8558/5510/5511/5512/5514/5515
6510/6512/6515/7510/7515/B110a/B110c/B010a/B010b/ B111a
Fax C309A   
Photosmart  Premium C309a/C309g/C310a/ C310b/ C310c/ C410a/ C410b/C410d
Photosmart  Plus B209a/B210a/ B210b/ B210c/ B210d/ B210e
Deskjet 3070A All-in-One
Photosmart  eStation C510a</t>
  </si>
  <si>
    <t>CB323ZZ</t>
  </si>
  <si>
    <t>CB324ZZ</t>
  </si>
  <si>
    <t>CB325ZZ</t>
  </si>
  <si>
    <t>CD971AE/CD971AA</t>
  </si>
  <si>
    <t>HP Officejet 6000 /6500 /6500 Wireless/6500A /7000/7500/7500A</t>
  </si>
  <si>
    <t>CD975AE/CD975AA</t>
  </si>
  <si>
    <t>CD972AE/CD972AA</t>
  </si>
  <si>
    <t>CD973AE/CD973AA</t>
  </si>
  <si>
    <t>CD974AE/CD974AA</t>
  </si>
  <si>
    <t>Officejet Pro 8000-A809a/A811a/A809n/8000 Wireless
Officejet Pro 8500 –A909b/A909a/A909n/A909g
Officejet Pro 8500A-A910a/A910g/A910n</t>
  </si>
  <si>
    <t>Deskjet 4615/5525/3525/6525
Deskjet Ink Advantage 4625</t>
  </si>
  <si>
    <t>Deskjet Ink Advantage
3525/4615/4625/5525/6520/6525</t>
  </si>
  <si>
    <t>Deskjet Ink  Advantage  3525/4615/4620/4625/5525/6526</t>
  </si>
  <si>
    <t>Designjet 10ps/20ps/120nr/50ps/111/500/500ps/500Plus/510/ 800/800ps/815/815mfp/820/820mfp</t>
  </si>
  <si>
    <t>Designjet 30/70/130/130gp/130nr/30/30gp/30n/90/90gp/90r</t>
  </si>
  <si>
    <t xml:space="preserve">Officejet Pro 251dw/276dw/8100/8600/8610/8620/8630/8640/8650/8660/8615/8616/8625/
</t>
  </si>
  <si>
    <t xml:space="preserve">Designjet T120 24/T120 610/T520 24/T520 36/T520 610/T520 914 </t>
  </si>
  <si>
    <t>Designjet T120 24/T120 610/T520 24/T520 36/T520 610 /T520 914</t>
  </si>
  <si>
    <t>Officejet 6100/6600/6700/7110/7610/7612/7510/7512</t>
  </si>
  <si>
    <t>Officejet Pro X451dn Printer/X451dw Printer/X476dnMFP/X476dwMFP/X551dw Printer/ X576dwMFP</t>
  </si>
  <si>
    <t>Officejet Enterprise Color X555dn Printer/X555xh Printer
Officejet Enterprise 
X585dn MFP/X585f MFP/X585z MFP</t>
  </si>
  <si>
    <t>LC09/41/47/900/950BK</t>
  </si>
  <si>
    <t>DCP-110C/115C/117C/120C/310CN/315C/315CN/340CW      MFC-210C/215C/410CN/420CN/425CN/610CLN/610CLWN/615CL/620CN/620CLN/640CW/820CN/820CW/830CLN/830CLWN/840CLN/3240C/3340CN/5440CN/5840CN
FAX-1835C/1840C/1940CN/2440C</t>
  </si>
  <si>
    <t>LC09/41/47/900/950C</t>
  </si>
  <si>
    <t>LC09/41/47/900/950M</t>
  </si>
  <si>
    <t>LC09/41/47/900/950Y</t>
  </si>
  <si>
    <t>LC10/37/51/57/960/970/1000BK</t>
  </si>
  <si>
    <t>LC10/37/51/57/960/970/1000C</t>
  </si>
  <si>
    <t>LC10/37/51/57/960/970/1000M</t>
  </si>
  <si>
    <t>LC10/37/51/57/960/970/1000Y</t>
  </si>
  <si>
    <t>LCD10/37/51/57/960/970/1000BK</t>
  </si>
  <si>
    <t>LCD10/37/51/57/960/970/1000C</t>
  </si>
  <si>
    <t>LCD10/37/51/57/960/970/1000M</t>
  </si>
  <si>
    <t>LCD10/37/51/57/960/970/1000Y</t>
  </si>
  <si>
    <t>LC12/40/71/73/75/400/1220/1240BK</t>
  </si>
  <si>
    <t>MFC-J6910CDW/J6710CDW/J5910CDW/J825N/J955DN/J955DWN/J705D/J705DW/J710D/J710DW/J810DN/J810DWN/J825DW/J840N/J625DW/J860DN/J860DWN/J960DN-B/J960DN-W/J960DWN-B/
J960DWN-W/J432W/J430W/J6910DW/J6710DW/J5910DW/J6510DW/J435W/J835DW/J280W/J425W
DCP-J525N/J540N/J740N/J925N/J525W/J725DW/J925DW/J940N-B/J940N-W</t>
  </si>
  <si>
    <t>MFC-J6910CDW/J6710CDW/J5910CDW/J825N/J955DN/J955DWN/J705D/J705DW/J710D/J710DW/J810DN/J810DWN/J825DW/J840N/J625DW/J860DN/J860DWN/J960DN-B/J960DN-W/J960DWN-B/J960DWN-W/J432W/J430W/J6910DW/J6710DW/J5910DW/J6510DW/J435W/J835DW/J280W/J425W
DCP-J525N/J540N/J740N/J925N/J525W/J725DW/J925DW/J940N-B/J940N-W</t>
  </si>
  <si>
    <t>LC12/40/71/73/75/400/1220/1240C</t>
  </si>
  <si>
    <t>LC12/40/71/73/75/400/1220/1240M</t>
  </si>
  <si>
    <t>LC12/40/71/73/75/400/1220/1240Y</t>
  </si>
  <si>
    <t>LC12/40/71/73/75/400/1220/1240XLBK</t>
  </si>
  <si>
    <t>LC17/77/79/450/1280BK</t>
  </si>
  <si>
    <t>MFC-J6910CDW/J6710CDW/J5910CDW/J825N/J955DN/J955DWN/J705D/J705DW/J825DW/J625DW/J432W/J430W/J6910DW/J6710DW/J5910DW/J6510DW/J435W/J835DW/J280W/J425W
DCP-J525N/J925N/J525W/J725DW/J925DW</t>
  </si>
  <si>
    <t>LC17/77/79/450/1280XLC</t>
  </si>
  <si>
    <t>LC17/77/79/450/1280XLM</t>
  </si>
  <si>
    <t>LC17/77/79/450/1280XLY</t>
  </si>
  <si>
    <t>LC17/77/79/450/1280XLBK</t>
  </si>
  <si>
    <t>MFC-J6510DW/MFC-J6710DW/MFC-J6910DW/MFC-J5910CDW
MFC-J6710CDW/MFC-J6910CDW/MFC-J5910DW</t>
  </si>
  <si>
    <t>LC103BK</t>
  </si>
  <si>
    <t xml:space="preserve">MFC-J4310DW/J4410DW/J4510DW /J4610DW/J4710DW/J6520DW/J6720DW/J6920DW/J285DW/J470DW/J475DW/J650DW/J870DW/J875DW/J245/J450DW
DCP-J152W </t>
  </si>
  <si>
    <t>LC103C</t>
  </si>
  <si>
    <t>LC103M</t>
  </si>
  <si>
    <t>LC103Y</t>
  </si>
  <si>
    <t>LC107BK</t>
  </si>
  <si>
    <t>MFC-J4710DW/J4610DW/J4510DW /J4410DW/J4310DW</t>
  </si>
  <si>
    <t>LC105C</t>
  </si>
  <si>
    <t>MFC-J4710DW/J4610DW/J4510DW /J4410DW/J4310DW/J6520DW/J6720DW/J6920DW</t>
  </si>
  <si>
    <t>LC105M</t>
  </si>
  <si>
    <t>LC105Y</t>
  </si>
  <si>
    <t>LC110BK</t>
  </si>
  <si>
    <t>DCP-J132N/J137N/J152N</t>
  </si>
  <si>
    <t>LC110C</t>
  </si>
  <si>
    <t>LC110M</t>
  </si>
  <si>
    <t>LC110Y</t>
  </si>
  <si>
    <t>LC111BK</t>
  </si>
  <si>
    <t>LC111C</t>
  </si>
  <si>
    <t>LC111M</t>
  </si>
  <si>
    <t>LC111Y</t>
  </si>
  <si>
    <t>LC113BK</t>
  </si>
  <si>
    <t>MFC-J4510N/J4810DN/J4910CDW
/J6770CDW/J6975CDW/J6970CDW/J6570CDW/J6573CDW/J6973CDW
DCP-J4210N/J4215N-B/W</t>
  </si>
  <si>
    <t>LC113C</t>
  </si>
  <si>
    <t>LC113M</t>
  </si>
  <si>
    <t>LC113Y</t>
  </si>
  <si>
    <t>LC115C</t>
  </si>
  <si>
    <t>LC115M</t>
  </si>
  <si>
    <t>LC115Y</t>
  </si>
  <si>
    <t>LC123BK</t>
  </si>
  <si>
    <t>MFC-J4410DW/J4510DW/J4610DW /J4710DW/J470DW/J6920DW/
J870DW/J245/J650DW/J6720DW/J6520DW
DCP-J4110DW/J132W/J152W/ J552DW/J752DW/J172W</t>
  </si>
  <si>
    <t>LC123C</t>
  </si>
  <si>
    <t>LC123M</t>
  </si>
  <si>
    <t>LC123Y</t>
  </si>
  <si>
    <t>LC127BK</t>
  </si>
  <si>
    <t>MFC-J4410DW/J4510DW/J4610DW /J4710DW
DCP-J4110DW</t>
  </si>
  <si>
    <t>LC125C</t>
  </si>
  <si>
    <t>MFC-J4410DW/J4510DW/J4610DW /J4710DW/J6520DW/J6720DW/J6920DW
DCP-J4110DW</t>
  </si>
  <si>
    <t>LC125M</t>
  </si>
  <si>
    <t>LC125Y</t>
  </si>
  <si>
    <t>LC133BK</t>
  </si>
  <si>
    <t>MFC-J245/J470DW/J475DW/J650 DW/J870DW/J4410DW/J4510DW/J4710DW/J6520DW/J6720DW/J6920DW
DCP-J152W/J172W/J4110DW/J552DW/J752DW</t>
  </si>
  <si>
    <t>LC133C</t>
  </si>
  <si>
    <t>LC133M</t>
  </si>
  <si>
    <t>LC133Y</t>
  </si>
  <si>
    <t>LC137BK</t>
  </si>
  <si>
    <t>MFC-J4410DW/J4510DW/J4710DW DCP-J4110DW</t>
  </si>
  <si>
    <t>LC135C</t>
  </si>
  <si>
    <t>MFC-J4410DW/J4510DW/J4710DW /J6520DW/J6720DW/J6920DW/
DCP-J4110DW</t>
  </si>
  <si>
    <t>LC135M</t>
  </si>
  <si>
    <t>LC135Y</t>
  </si>
  <si>
    <t>LC163BK/161</t>
  </si>
  <si>
    <t>DCP-J152W/J552DW/J752DW
MFC-J245/470DW/650DW/J870DW</t>
  </si>
  <si>
    <t>LC163C/161</t>
  </si>
  <si>
    <t>LC163M/161</t>
  </si>
  <si>
    <t>LC163Y/161</t>
  </si>
  <si>
    <t>LC563BK</t>
  </si>
  <si>
    <t>MFC-J2310/J2510/J3520/J3720</t>
  </si>
  <si>
    <t>LC563C</t>
  </si>
  <si>
    <t>LC563M</t>
  </si>
  <si>
    <t>LC563Y</t>
  </si>
  <si>
    <t>LC567BK</t>
  </si>
  <si>
    <t>MFC-J2310/J2510</t>
  </si>
  <si>
    <t>LC565C</t>
  </si>
  <si>
    <t>LC565M</t>
  </si>
  <si>
    <t>LC565Y</t>
  </si>
  <si>
    <t>LC595C</t>
  </si>
  <si>
    <t>LC595M</t>
  </si>
  <si>
    <t>LC595Y</t>
  </si>
  <si>
    <t>LC109XXLBK</t>
  </si>
  <si>
    <t>MFC-J6520DW/J6720DW/J6920DW</t>
  </si>
  <si>
    <t>LC119XLBK</t>
  </si>
  <si>
    <t>LC129XLBK</t>
  </si>
  <si>
    <t>LC139XLBK</t>
  </si>
  <si>
    <t>LC569XLBK</t>
  </si>
  <si>
    <t>MFC-J3520/J3720</t>
  </si>
  <si>
    <t>LC10EBK</t>
  </si>
  <si>
    <t>MFC-J6925DW</t>
  </si>
  <si>
    <t>LC10EC</t>
  </si>
  <si>
    <t>LC10EM</t>
  </si>
  <si>
    <t>LC10EY</t>
  </si>
  <si>
    <t>LC12EBK</t>
  </si>
  <si>
    <t>LC12EC</t>
  </si>
  <si>
    <t>LC12EM</t>
  </si>
  <si>
    <t>LC12EY</t>
  </si>
  <si>
    <t>LC15EBK</t>
  </si>
  <si>
    <t>MFC-J6990CDW</t>
  </si>
  <si>
    <t>LC15EC</t>
  </si>
  <si>
    <t>LC15EM</t>
  </si>
  <si>
    <t>LC15EY</t>
  </si>
  <si>
    <t>LC203XLBK</t>
  </si>
  <si>
    <t>MFC-J4320DW/J4420DW/J4620DW /J5520DW/J5620DW/J5720DW/ J460DW/J480DW/J485DW/J680DW/J880DW/J885DW</t>
  </si>
  <si>
    <t>LC203XLC</t>
  </si>
  <si>
    <t>LC203XLM</t>
  </si>
  <si>
    <t>LC203XLY</t>
  </si>
  <si>
    <t>LC207XXLBK</t>
  </si>
  <si>
    <t>MFC-J4320DW/J4420DW/J4620DW</t>
  </si>
  <si>
    <t>LC205XXLC</t>
  </si>
  <si>
    <t>MFC-J4320DW/J4420DW/J4620DW /J5520DW/J5620DW/J5720DW</t>
  </si>
  <si>
    <t>LC205XXLM</t>
  </si>
  <si>
    <t>LC205XXLY</t>
  </si>
  <si>
    <t>LC213BK</t>
  </si>
  <si>
    <t>DCP-J4220N-B/W/J4225N-W/B
MFC-J4720N/J4725N/  J5820DN/J5620CDW /J5720CDW</t>
  </si>
  <si>
    <t>LC213C</t>
  </si>
  <si>
    <t>LC213M</t>
  </si>
  <si>
    <t>LC213Y</t>
  </si>
  <si>
    <t>B-LC217XLBK</t>
  </si>
  <si>
    <t>B-LC215XLC</t>
  </si>
  <si>
    <t xml:space="preserve">DCP-J4220N-B/W/J4225N-W/B
MFC-J4720N/J4725N/J5820DN/J5620CDW /J5720CDW  </t>
  </si>
  <si>
    <t>B-LC215XLM</t>
  </si>
  <si>
    <t>B-LC215XLY</t>
  </si>
  <si>
    <t>LC223BK</t>
  </si>
  <si>
    <t xml:space="preserve">MFC-J4420DW/J4620DW/J4625DW /J5320DW/J5620DW/J5625DW/ J5720DW/J480DW/J680DW/J880DW
DCP-J4120DW/J562DW  </t>
  </si>
  <si>
    <t>LC223C</t>
  </si>
  <si>
    <t>LC223M</t>
  </si>
  <si>
    <t>LC223Y</t>
  </si>
  <si>
    <t>LC233BK/231</t>
  </si>
  <si>
    <t>LC233C/231</t>
  </si>
  <si>
    <t>LC233M/231</t>
  </si>
  <si>
    <t>LC233Y/231</t>
  </si>
  <si>
    <t>LC227XLBK</t>
  </si>
  <si>
    <t xml:space="preserve">MFC-J4420DW/J4620DW/J4625DW
DCP-J4120DW </t>
  </si>
  <si>
    <t>LC225XLC</t>
  </si>
  <si>
    <t xml:space="preserve">MFC-J4420DW/J4620DW/J4625DW /J5320DW/J5620DW/J5625DW/ J5720DW
DCP-J4120DW   </t>
  </si>
  <si>
    <t>LC225XLM</t>
  </si>
  <si>
    <t>LC225XLY</t>
  </si>
  <si>
    <t>LC237XLBK</t>
  </si>
  <si>
    <t>MFC-J4620DW/  DCP-J4120DW</t>
  </si>
  <si>
    <t>LC235XLC</t>
  </si>
  <si>
    <t>MFC-J4620DW/J5720DW/J5320DW DCP-J4120DW</t>
  </si>
  <si>
    <t>LC235XLM</t>
  </si>
  <si>
    <t>LC235XLY</t>
  </si>
  <si>
    <t>LC663BK</t>
  </si>
  <si>
    <t>MFC-J2320/J2720</t>
  </si>
  <si>
    <t>LC663C</t>
  </si>
  <si>
    <t>LC663M</t>
  </si>
  <si>
    <t>LC663Y</t>
  </si>
  <si>
    <t>LC669XLBK</t>
  </si>
  <si>
    <t>LC665XLC</t>
  </si>
  <si>
    <t>LC665XLM</t>
  </si>
  <si>
    <t>LC665XLY</t>
  </si>
  <si>
    <t>LC679XLBK</t>
  </si>
  <si>
    <t>LC675XLC</t>
  </si>
  <si>
    <t>LC675XLM</t>
  </si>
  <si>
    <t>LC675XLY</t>
  </si>
  <si>
    <t>LC209XXLBK</t>
  </si>
  <si>
    <t>MFC-J5520DW/J5620DW/J5720DW</t>
  </si>
  <si>
    <t>LC219BK</t>
  </si>
  <si>
    <t>MFC-J5620CDW/J5720CDW/ J5820DN</t>
  </si>
  <si>
    <t>LC229XLBK</t>
  </si>
  <si>
    <t>MFC-J5320DW/J5620DW/J5625DW /J5720DW</t>
  </si>
  <si>
    <t>LC239XLBK</t>
  </si>
  <si>
    <t>MFC-J5320DW/J5720DW</t>
  </si>
  <si>
    <t>LC699XLBK</t>
  </si>
  <si>
    <t>MFC-J2320/MFC-J2720</t>
  </si>
  <si>
    <t>LC695XLC</t>
  </si>
  <si>
    <t>LC695XLM</t>
  </si>
  <si>
    <t>LC695XLY</t>
  </si>
  <si>
    <t>LC20EBK</t>
  </si>
  <si>
    <t>LC20EC</t>
  </si>
  <si>
    <t>LC20EM</t>
  </si>
  <si>
    <t>LC20EY</t>
  </si>
  <si>
    <t>DCP-J983N</t>
  </si>
  <si>
    <t>LC21EC</t>
  </si>
  <si>
    <t>LC21EM</t>
  </si>
  <si>
    <t>LC21EY</t>
  </si>
  <si>
    <t>LC22EBK</t>
  </si>
  <si>
    <t>MFC-J5920DW</t>
  </si>
  <si>
    <t>LC22EC</t>
  </si>
  <si>
    <t>LC22EM</t>
  </si>
  <si>
    <t>LC22EY</t>
  </si>
  <si>
    <t>LC23EBK</t>
  </si>
  <si>
    <t>LC23EC</t>
  </si>
  <si>
    <t>LC23EM</t>
  </si>
  <si>
    <t>LC23EY</t>
  </si>
  <si>
    <t>LC22UXLBK</t>
  </si>
  <si>
    <t>B-LC22UXLC</t>
  </si>
  <si>
    <t>B-LC22UXLM</t>
  </si>
  <si>
    <t>B-LC22UXLY</t>
  </si>
  <si>
    <t>LC211BK</t>
  </si>
  <si>
    <t>LC211C</t>
  </si>
  <si>
    <t>LC211M</t>
  </si>
  <si>
    <t>LC211Y</t>
  </si>
  <si>
    <t>LC263BK/261BK</t>
  </si>
  <si>
    <t>LC263C/261C</t>
  </si>
  <si>
    <t>LC263M/261M</t>
  </si>
  <si>
    <t>LC263Y/261</t>
  </si>
  <si>
    <t>21/22/23/24BK</t>
  </si>
  <si>
    <t>DELL V313/V313W/V515W/P513W/P713W/V715W</t>
  </si>
  <si>
    <t>21/22/23/24C</t>
  </si>
  <si>
    <t>Color</t>
  </si>
  <si>
    <t>DW905</t>
  </si>
  <si>
    <t>Dell P703W</t>
  </si>
  <si>
    <t>DW906</t>
  </si>
  <si>
    <t>31/32/33/34BK</t>
  </si>
  <si>
    <t>Dell V525w/Dell V725w</t>
  </si>
  <si>
    <t>31/32/33C</t>
  </si>
  <si>
    <t>31/32/33M</t>
  </si>
  <si>
    <t>31/32/33Y</t>
  </si>
  <si>
    <t>10XLBK</t>
  </si>
  <si>
    <t>ESP3/5/7/9/3250/5210/5250/7250/9250/  Office 6150
EASYSHARE 5100/5300/5500
Hero 6.1/7.1/9.1</t>
  </si>
  <si>
    <t>10XLC</t>
  </si>
  <si>
    <t>30XLBK</t>
  </si>
  <si>
    <t>ESP C310/C110/C315/1.2/3.2/3.2S 
Office 2150/2170 
HERO 2.2/3.1/4.2/5.1 ALL-in-One Printer</t>
  </si>
  <si>
    <t>30XLC</t>
  </si>
  <si>
    <t>LM100/105/108XLBK</t>
  </si>
  <si>
    <t>S301/302/305/S405/409/S505/S605/S308/S408/S508/S608/815/816 
PRO205/209/705/707/709/805/901/905/208/708/808/908</t>
  </si>
  <si>
    <t>LM100/108XLC</t>
  </si>
  <si>
    <t>LM100/108XLM</t>
  </si>
  <si>
    <t>LM100/108XLY</t>
  </si>
  <si>
    <t>LM150XLBK</t>
  </si>
  <si>
    <t>S315/S415/S515/Pro715/Pro915</t>
  </si>
  <si>
    <t>LM150XLC</t>
  </si>
  <si>
    <t>LM150XLM</t>
  </si>
  <si>
    <t>LM150XLY</t>
  </si>
  <si>
    <t>LM200XLBK</t>
  </si>
  <si>
    <t>Lexmark OfficeEdge Pro4000c/Pro4000/Pro5500/Pro5500t</t>
  </si>
  <si>
    <t>LM200XLC</t>
  </si>
  <si>
    <t>LM200XLM</t>
  </si>
  <si>
    <t>LM200XLY</t>
  </si>
  <si>
    <t>LM210XLBK</t>
  </si>
  <si>
    <t>LM210XLC</t>
  </si>
  <si>
    <t>LM210XLM</t>
  </si>
  <si>
    <t>LM210XLY</t>
  </si>
  <si>
    <t>LM220XLBK</t>
  </si>
  <si>
    <t>LM220XLC</t>
  </si>
  <si>
    <t>LM220XLM</t>
  </si>
  <si>
    <t>LM220XLY</t>
  </si>
  <si>
    <t>AD</t>
  </si>
  <si>
    <t>ABK10</t>
  </si>
  <si>
    <t>ADVENT A10/AW10/AWP10</t>
  </si>
  <si>
    <t>ACLR10</t>
  </si>
  <si>
    <t>M210/M215</t>
  </si>
  <si>
    <t>CJX-1000/1050W/2000</t>
  </si>
  <si>
    <t>C210</t>
  </si>
  <si>
    <t>GC-31K</t>
  </si>
  <si>
    <t>GX-e7700</t>
  </si>
  <si>
    <t>GC-31KH</t>
  </si>
  <si>
    <t>GC-31CH</t>
  </si>
  <si>
    <t>GC-31MH</t>
  </si>
  <si>
    <t>GC-31YH</t>
  </si>
  <si>
    <t>GC-31C</t>
  </si>
  <si>
    <t>GC-31M</t>
  </si>
  <si>
    <t>GC-31Y</t>
  </si>
  <si>
    <t>GC-21KH</t>
  </si>
  <si>
    <t>GX-7000/5000</t>
  </si>
  <si>
    <t>GC-21CH</t>
  </si>
  <si>
    <t>GC-21MH</t>
  </si>
  <si>
    <t>GC-21YH</t>
  </si>
  <si>
    <t>GC-21K</t>
  </si>
  <si>
    <t>GX-7000/5000/3000/3000S/3000SF/2500</t>
  </si>
  <si>
    <t>GX-3000S/3000SF/3050SFN</t>
  </si>
  <si>
    <t>GC-21C</t>
  </si>
  <si>
    <t>GC-21M</t>
  </si>
  <si>
    <t>GC-21Y</t>
  </si>
  <si>
    <t>GC-41K</t>
  </si>
  <si>
    <t>IPSiO SG 2010L/2100/3100/7100</t>
  </si>
  <si>
    <t>Aficio SG 3110DNw/3110SFNw/3100SNw/2100N/™SG 3110DN/™SG 7100DN</t>
  </si>
  <si>
    <t>GC-41C</t>
  </si>
  <si>
    <t>GC-41M</t>
  </si>
  <si>
    <t>GC-41Y</t>
  </si>
  <si>
    <t>GC-41KH</t>
  </si>
  <si>
    <t>GC-41CH</t>
  </si>
  <si>
    <t>GC-41MH</t>
  </si>
  <si>
    <t>GC-41YH</t>
  </si>
  <si>
    <t>793-5</t>
  </si>
  <si>
    <t>DM100i/DM200L/DM125i/DM150i/DM175i/DM175i-MH/DM200i/DM225/P700/P7L1/PRL1</t>
  </si>
  <si>
    <t>Blue</t>
  </si>
  <si>
    <t>765-9</t>
  </si>
  <si>
    <t>DM300C/DM400C/DM425C-ML/DM425C-MM/DM450C/DM475C/3C00/4C00/5C00/6C00</t>
  </si>
  <si>
    <t>765-E</t>
  </si>
  <si>
    <t>DM200/DM225/DM250/DM300</t>
  </si>
  <si>
    <t>769-0</t>
  </si>
  <si>
    <t>E700/E707/E725/E726/E269/E735/G700</t>
  </si>
  <si>
    <t>797-0 RN</t>
  </si>
  <si>
    <t>DM50/DM55/K700/ K780002/K721/ RK721</t>
  </si>
  <si>
    <t>797-0 SB</t>
  </si>
  <si>
    <t>T7532</t>
  </si>
  <si>
    <t>T7533</t>
  </si>
  <si>
    <t>T7534</t>
  </si>
  <si>
    <t>E-1811</t>
  </si>
  <si>
    <t>E-1812</t>
  </si>
  <si>
    <t>E-1813</t>
  </si>
  <si>
    <t>E-1814</t>
  </si>
  <si>
    <t>E-1281</t>
  </si>
  <si>
    <t>E-1282</t>
  </si>
  <si>
    <t>E-1283</t>
  </si>
  <si>
    <t>E-1284</t>
  </si>
  <si>
    <t>E-1291</t>
  </si>
  <si>
    <t>E-1292</t>
  </si>
  <si>
    <t>E-1293</t>
  </si>
  <si>
    <t>E-1294</t>
  </si>
  <si>
    <t>C-321BK</t>
  </si>
  <si>
    <t>C-520BK</t>
  </si>
  <si>
    <t>C-521BK</t>
  </si>
  <si>
    <t>C-521C</t>
  </si>
  <si>
    <t>C-521M</t>
  </si>
  <si>
    <t>C-521Y</t>
  </si>
  <si>
    <t>C-525BK</t>
  </si>
  <si>
    <t>C-526BK</t>
  </si>
  <si>
    <t>C-526C</t>
  </si>
  <si>
    <t>C-526M</t>
  </si>
  <si>
    <t>C-526Y</t>
  </si>
  <si>
    <t>H-920XLBK</t>
  </si>
  <si>
    <t>H-920XLC</t>
  </si>
  <si>
    <t>H-920XLM</t>
  </si>
  <si>
    <t>H-920XLY</t>
  </si>
  <si>
    <t>H-364XLC</t>
  </si>
  <si>
    <t>H-364XLM</t>
  </si>
  <si>
    <t>H-364XLY</t>
  </si>
  <si>
    <t>B-LC17/77/79/450/1280BK</t>
  </si>
  <si>
    <t>B-LC17/77/79/450/1280XLC</t>
  </si>
  <si>
    <t>B-LC17/77/79/450/1280XLM</t>
  </si>
  <si>
    <t>B-LC17/77/79/450/1280XLY</t>
  </si>
  <si>
    <t>H-364XLPBK</t>
  </si>
  <si>
    <t>E-1301</t>
  </si>
  <si>
    <t>E-1302</t>
  </si>
  <si>
    <t>E-1303</t>
  </si>
  <si>
    <t>E-1304</t>
  </si>
  <si>
    <t>E-0711/891</t>
  </si>
  <si>
    <t>E-0712/892</t>
  </si>
  <si>
    <t>E-0713/893</t>
  </si>
  <si>
    <t>E-0714/894</t>
  </si>
  <si>
    <t>C-550XLBK</t>
  </si>
  <si>
    <t>C-551XLBK</t>
  </si>
  <si>
    <t>C-551XLC</t>
  </si>
  <si>
    <t>C-551XLM</t>
  </si>
  <si>
    <t>C-551XLY</t>
  </si>
  <si>
    <t>H-940XLBK</t>
  </si>
  <si>
    <t>H-940XLC</t>
  </si>
  <si>
    <t>H-940XLM</t>
  </si>
  <si>
    <t>H-940XLY</t>
  </si>
  <si>
    <t>E-2701</t>
  </si>
  <si>
    <t>E-2702</t>
  </si>
  <si>
    <t>E-2703</t>
  </si>
  <si>
    <t>E-2704</t>
  </si>
  <si>
    <t>E-Y32</t>
  </si>
  <si>
    <t>E-BK74</t>
  </si>
  <si>
    <t>E-Y46</t>
  </si>
  <si>
    <t>E-Y50</t>
  </si>
  <si>
    <t>E-C65</t>
  </si>
  <si>
    <t>E-M65</t>
  </si>
  <si>
    <t>E-Y65</t>
  </si>
  <si>
    <t>C-350XLBK</t>
  </si>
  <si>
    <t>C-351XLBK</t>
  </si>
  <si>
    <t>E-C50</t>
  </si>
  <si>
    <t>E-M50</t>
  </si>
  <si>
    <t>E-LC50</t>
  </si>
  <si>
    <t>E-LM50</t>
  </si>
  <si>
    <t>C-351XLM</t>
  </si>
  <si>
    <t>C-351XLY</t>
  </si>
  <si>
    <t>C-351XLGY</t>
  </si>
  <si>
    <t>BCI-320BK</t>
  </si>
  <si>
    <t xml:space="preserve">STYLUS PHOTO R2000  Photo R2000s
</t>
  </si>
  <si>
    <t>Epson Expression Home XP-235/332/335/432/435  
EXPRESSION HOME XP-245/XP-247/XP-342/XP-345/XP-442/XP-445</t>
  </si>
  <si>
    <t>PX-048A PX-049A</t>
  </si>
  <si>
    <t>WorkForce WF-2630/2650/2660/2750/2760 Expression Home XP-220/320/324/420</t>
  </si>
  <si>
    <t>WorkForce WF-2630/2650/2660/2750/2760 All-in-One Printer
Expression Home XP-320/420/424 Small-in-One® All-in-One Printer</t>
  </si>
  <si>
    <t>Expression Premium XP-630/830/XP-530/XP-540/XP-640/XP-900</t>
  </si>
  <si>
    <t>EP-10VA/30VA</t>
  </si>
  <si>
    <t>EP-707A/977A3/807AW/AB/AR/907F/777A/708A/808AW/AB/AR/978A3/979A3</t>
  </si>
  <si>
    <t>PIXMA Pro-10 PIXMA PRO-10S</t>
  </si>
  <si>
    <t>PIXMA MG5740/MG6840/MG7740
PIXMA TS5040/TS6040/TS8040/TS9040</t>
  </si>
  <si>
    <t>PIXMA MG7740 PIXMA TS8040/TS9040</t>
  </si>
  <si>
    <t>PIXMA MG5750/MG5751 /MG5752 - Silver/MG5753 - Silver/MG6850/MG6851/MG6852 - Silver/MG6853 - Silver/MG7750/MG7751/MG7752/MG7753
PIXMA TS5050/TS5051/TS5053/TS5055/TS6050/TS6051/TS6052/TS8050/TS8051/TS8052/TS8053/TS9050/TS9055</t>
  </si>
  <si>
    <t>PIXMA MG7750/MG7751/MG7752/MG7753
PIXMA TS8050/TS8051/TS8052/TS8053/TS9050/TS9055</t>
  </si>
  <si>
    <t>PIXMA MG5760/MG5765/MG5766/MG6860/MG6865/MG7760/MG7765/MG7766
PIXMA TS5060/TS6060/TS8060/TS9060</t>
  </si>
  <si>
    <t>PIXMA MG7760/MG7765/MG7766
PIXMA TS5060/TS6060/TS8060/TS9060</t>
  </si>
  <si>
    <t>PIXMA MG5770/MG6870/MG7770 
PIXMA TS5070/TS6070/TS8070</t>
  </si>
  <si>
    <t>PIXMAMG5780/MG6880/MG7780
TS5080/TS6080/TS8080/TS9080</t>
  </si>
  <si>
    <t>PIXMAMG5790/MG5795/MG7790 TS5090/TS8090</t>
  </si>
  <si>
    <t>PIXMAMG7790  TS8090</t>
  </si>
  <si>
    <t>MAXIFY MB2010/MB2110/MB2710</t>
  </si>
  <si>
    <t>MAXIFY MB2060/MB2160/MB2360/MB2760</t>
  </si>
  <si>
    <t>MAXIFY IB4050/Ib4150/MB5050/MB5150/MB5350/MB5450</t>
  </si>
  <si>
    <t>MAXIFY IB4060/MB5060/MB5160/MB5360/MB5460</t>
  </si>
  <si>
    <t xml:space="preserve">Officejet Pro6230/6830 Officejet 6812/6815/pro6835 e-All-in-One Printer
OfficeJet 6820 e-tout-en-un </t>
  </si>
  <si>
    <t xml:space="preserve">Brother MFC-J5720/J4120/J4620/J5320  DCP-J562DW/MFC-J480DW/MFC-J680DW/MFC-J880DW </t>
  </si>
  <si>
    <t>WorkForce Pro WF-5110DW/5190DW/5620DWF/5690DWF</t>
    <phoneticPr fontId="18" type="noConversion"/>
  </si>
  <si>
    <t>Workforce Pro WF-8090DW/8090DWF/8510DWF/8010DW/8090DTW/8090D3TWC/ 8590DWF/8590DTWF/ 8590D3TWFC/8590DWF</t>
    <phoneticPr fontId="18" type="noConversion"/>
  </si>
  <si>
    <t>Epson Expression Home XP-235/332/335/432/435  
EXPRESSION HOME XP-245/XP-247/XP-342/XP-345/XP-442/XP-445</t>
    <phoneticPr fontId="18" type="noConversion"/>
  </si>
  <si>
    <t>PIXUS iP4100/iP4100R/iP4200/iP5200R/iP6100D/iP6600D/iP7100
iP7500/ iP8100/iP8600/iP9910/MP500/MP520/MP610/MP770/MP790
MP800/MP830/MP900/MP950/MP970/Pro9000</t>
    <phoneticPr fontId="18" type="noConversion"/>
  </si>
  <si>
    <t>PIXMA 
MX7600/iX7000
IX7000 RFB
MX7600_Refurbished</t>
    <phoneticPr fontId="18" type="noConversion"/>
  </si>
  <si>
    <t>Workforce WF-7111/3641/7621/7611</t>
    <phoneticPr fontId="18" type="noConversion"/>
  </si>
  <si>
    <t xml:space="preserve">MFC-J4310DW/J4410DW/J4510DW /J4610DW/J4710DW/J6520DW/J6720DW/J6920DW/J285DW/J470DW/J475DW/J650DW/J870DW/J875DW/J245/J450DW
DCP-J152W </t>
    <phoneticPr fontId="18" type="noConversion"/>
  </si>
  <si>
    <t>HP-952XLC(L0S61AN)</t>
    <phoneticPr fontId="18" type="noConversion"/>
  </si>
  <si>
    <t>HP-952XLM(L0S64AN)</t>
    <phoneticPr fontId="18" type="noConversion"/>
  </si>
  <si>
    <t>HP-952XLY(L0S67AN)</t>
    <phoneticPr fontId="18" type="noConversion"/>
  </si>
  <si>
    <t>HP 952XLBK(F6U19AN)
HP 956XLBK(L0R39AN)</t>
    <phoneticPr fontId="18" type="noConversion"/>
  </si>
  <si>
    <t>HP 954XLBK(L0S71AL)
HP 958XLBK(L0R41AL)</t>
    <phoneticPr fontId="18" type="noConversion"/>
  </si>
  <si>
    <t>HP 954XLC(L0S62AL)</t>
    <phoneticPr fontId="18" type="noConversion"/>
  </si>
  <si>
    <t>HP 954XLM(L0S65AL)</t>
    <phoneticPr fontId="18" type="noConversion"/>
  </si>
  <si>
    <t>HP 954XLY(L0S68AL)</t>
    <phoneticPr fontId="18" type="noConversion"/>
  </si>
  <si>
    <t>HP 955XLC(L0S63AA)</t>
    <phoneticPr fontId="18" type="noConversion"/>
  </si>
  <si>
    <t>HP 955XLM(L0S66AA)</t>
    <phoneticPr fontId="18" type="noConversion"/>
  </si>
  <si>
    <t>HP 955XLY(L0S69AA)</t>
    <phoneticPr fontId="18" type="noConversion"/>
  </si>
  <si>
    <t>HP 955XLBK(L0S72AA)
HP 959XLBK(L0R42AA)</t>
    <phoneticPr fontId="18" type="noConversion"/>
  </si>
  <si>
    <t>HP 903XLC(T6M03AE)</t>
    <phoneticPr fontId="18" type="noConversion"/>
  </si>
  <si>
    <t>HP 903XLM(T6M07AE)</t>
    <phoneticPr fontId="18" type="noConversion"/>
  </si>
  <si>
    <t>HP 903XLY(T6M11AE)</t>
    <phoneticPr fontId="18" type="noConversion"/>
  </si>
  <si>
    <t>HP 903XLBK(T6M15AE)
HP 907XLBK(T6M19AE)</t>
    <phoneticPr fontId="18" type="noConversion"/>
  </si>
  <si>
    <t>HP 904XLC(T6M04AL)</t>
    <phoneticPr fontId="18" type="noConversion"/>
  </si>
  <si>
    <t>HP 904XLM(T6M08AL)</t>
    <phoneticPr fontId="18" type="noConversion"/>
  </si>
  <si>
    <t>H-905XLC(T6M05AA)</t>
    <phoneticPr fontId="18" type="noConversion"/>
  </si>
  <si>
    <t>H-905XLM(T6M09AA)</t>
    <phoneticPr fontId="18" type="noConversion"/>
  </si>
  <si>
    <t>H-905XLY(T6M13AA)</t>
    <phoneticPr fontId="18" type="noConversion"/>
  </si>
  <si>
    <t>HP 972X BK(F6T84AN)</t>
    <phoneticPr fontId="18" type="noConversion"/>
  </si>
  <si>
    <t>HP 972X C(L0R98AN)</t>
    <phoneticPr fontId="18" type="noConversion"/>
  </si>
  <si>
    <t>HP 972X M(L0S01AN)</t>
    <phoneticPr fontId="18" type="noConversion"/>
  </si>
  <si>
    <t>HP 972X Y(L0S04AN)</t>
    <phoneticPr fontId="18" type="noConversion"/>
  </si>
  <si>
    <t>HP 973X C(F6T81AE)</t>
    <phoneticPr fontId="18" type="noConversion"/>
  </si>
  <si>
    <t>HP 973X M(F6T82AE)</t>
    <phoneticPr fontId="18" type="noConversion"/>
  </si>
  <si>
    <t>HP 973X Y(F6T83AE)</t>
    <phoneticPr fontId="18" type="noConversion"/>
  </si>
  <si>
    <t>HP 975X BK(L0S09AA)</t>
    <phoneticPr fontId="18" type="noConversion"/>
  </si>
  <si>
    <t>HP 975X C(L0S00AA)</t>
    <phoneticPr fontId="18" type="noConversion"/>
  </si>
  <si>
    <t>HP 975X M(L0S03AA)</t>
    <phoneticPr fontId="18" type="noConversion"/>
  </si>
  <si>
    <t>HP 975X Y(L0S06AA)</t>
    <phoneticPr fontId="18" type="noConversion"/>
  </si>
  <si>
    <t>PX-7V</t>
    <phoneticPr fontId="18" type="noConversion"/>
  </si>
  <si>
    <t>S301/302/305/S405/409/S505/S605/S308/S408/S508/S608/815/816 
PRO205/209/705/707/709/805/901/905/208/708/808/908</t>
    <phoneticPr fontId="18" type="noConversion"/>
  </si>
  <si>
    <t xml:space="preserve"> WorkForce Pro  WP-4011/4022/4091/4092/4511/4521/4531/4532/4592</t>
    <phoneticPr fontId="18" type="noConversion"/>
  </si>
  <si>
    <t>WorkForce Pro WP-4011/4091/4511/4521/4531/4022/4092/4532/4592</t>
    <phoneticPr fontId="18" type="noConversion"/>
  </si>
  <si>
    <t>Stylus C64/C66/C84/C84N/C84WN/C86/CX3600/CX3650/CX4600/CX6400/CX6600</t>
    <phoneticPr fontId="18" type="noConversion"/>
  </si>
  <si>
    <t>Stylus C63/C65/C83/C85/CX3500/CX4500/CX6300/CX6500</t>
    <phoneticPr fontId="18" type="noConversion"/>
  </si>
  <si>
    <t>PX-M350F/S350</t>
    <phoneticPr fontId="18" type="noConversion"/>
  </si>
  <si>
    <t xml:space="preserve">PIXMA IP100B/IP100/iP110/IP100/iP110 with battery with battery </t>
    <phoneticPr fontId="18" type="noConversion"/>
  </si>
  <si>
    <t>PIXMA IP100B/IP100/iP110/IP100/iP110 with battery with battery mini260/320 Ip110/iP110 with battery</t>
    <phoneticPr fontId="18" type="noConversion"/>
  </si>
  <si>
    <t>LC509XXLBK</t>
  </si>
  <si>
    <t>LC505XXLC</t>
  </si>
  <si>
    <t>LC505XXLM</t>
  </si>
  <si>
    <t>LC505XXLY</t>
  </si>
  <si>
    <t>LC529XLBK</t>
  </si>
  <si>
    <t>LC525XLC</t>
  </si>
  <si>
    <t>LC525XLM</t>
  </si>
  <si>
    <t>LC525XLY</t>
  </si>
  <si>
    <t>LC539XLBK</t>
  </si>
  <si>
    <t>LC535XLC</t>
    <phoneticPr fontId="18" type="noConversion"/>
  </si>
  <si>
    <t>LC535XLM</t>
    <phoneticPr fontId="18" type="noConversion"/>
  </si>
  <si>
    <t>LC535XLY</t>
    <phoneticPr fontId="18" type="noConversion"/>
  </si>
  <si>
    <t>DCP-J100 ,DCP-J105 ,MFC-J200</t>
    <phoneticPr fontId="18" type="noConversion"/>
  </si>
  <si>
    <t>DCP-J100/DCP-J105/MFC-J200</t>
    <phoneticPr fontId="18" type="noConversion"/>
  </si>
  <si>
    <t xml:space="preserve">Officejet Pro6230/6830 Officejet 6812/6815/pro6835 e-All-in-One Printer
OfficeJet 6820 e-tout-en-un </t>
    <phoneticPr fontId="18" type="noConversion"/>
  </si>
  <si>
    <t>EP-707A/977A3/807AW/AB/AR/907F/777A/708A/808AW/AB/AR/978A3/979A3</t>
    <phoneticPr fontId="18" type="noConversion"/>
  </si>
  <si>
    <t xml:space="preserve"> PX-S740/M740F/M741F</t>
    <phoneticPr fontId="18" type="noConversion"/>
  </si>
  <si>
    <t>SC-PX3V</t>
    <phoneticPr fontId="18" type="noConversion"/>
  </si>
  <si>
    <t>PX-M7050F/M7050FP/S7050/S7050PS/M7050FT/S860/M860F</t>
    <phoneticPr fontId="18" type="noConversion"/>
  </si>
  <si>
    <t xml:space="preserve">PX673F/PX-1200/1600F/1700F     </t>
    <phoneticPr fontId="18" type="noConversion"/>
  </si>
  <si>
    <t>PX-204/205/403A/404A/504A/434A/605F/675F</t>
    <phoneticPr fontId="18" type="noConversion"/>
  </si>
  <si>
    <t>PX-203/204/205/PX503A/PX603F
PX-403A/404A/504A/434A/605F/675F</t>
    <phoneticPr fontId="18" type="noConversion"/>
  </si>
  <si>
    <t>EP-301/302/320/702A/703A/704A/774A/705A/801A/802A/803A/803AW/804A/ 804AW/804AR/901A/901F/902A/903A/903F/904A/904F/4004/
PM-A820/A840/A840S/A920/A940/D870/G4500/G850/G860/T960</t>
    <phoneticPr fontId="18" type="noConversion"/>
  </si>
  <si>
    <t>PX-101/201/401/401A/402A/501A/502A/601F/
602F/610F/A620/A640/A720/A740/FA700/V780</t>
    <phoneticPr fontId="18" type="noConversion"/>
  </si>
  <si>
    <t xml:space="preserve">Brother MFC-J5720/J4120/J4620/J5320  DCP-J562DW/MFC-J480DW/MFC-J680DW/MFC-J880DW </t>
    <phoneticPr fontId="18" type="noConversion"/>
  </si>
  <si>
    <t>MFC-J6520DW/J6720DW/J6920DW</t>
    <phoneticPr fontId="18" type="noConversion"/>
  </si>
  <si>
    <t>MFC-J4510N/J4810DN/J4910CDW
/J6770CDW/J6975CDW/J6970CDW/J6570CDW/J6573CDW/J6973CDW
DCP-J4210N/J4215N-B/W</t>
    <phoneticPr fontId="18" type="noConversion"/>
  </si>
  <si>
    <t xml:space="preserve">DCP-J4220N-B/W/J4225N-W/B
MFC-J4720N/J4725N/J5820DN/J5620CDW /J5720CDW  </t>
    <phoneticPr fontId="18" type="noConversion"/>
  </si>
  <si>
    <t xml:space="preserve">MFC-J4420DW/J4620DW/J4625DW /J5320DW/J5620DW/J5625DW/ J5720DW/J480DW/J680DW/J880DW
DCP-J4120DW/J562DW  </t>
    <phoneticPr fontId="18" type="noConversion"/>
  </si>
  <si>
    <t>PIXMA MG5450/MG5550/MG5650/MG6350/MG6450/MG6650/MG7150/MG7550/Ip7250/MX925/MX725/IX6850/IP8750</t>
    <phoneticPr fontId="18" type="noConversion"/>
  </si>
  <si>
    <t xml:space="preserve">Stylus office T30/T40W/TX300F/TX400/TX600FW/CX8300/CX9300F </t>
    <phoneticPr fontId="18" type="noConversion"/>
  </si>
  <si>
    <t>PIXUS Pro-10</t>
    <phoneticPr fontId="18" type="noConversion"/>
  </si>
  <si>
    <t>OfficeJet Pro 6960/6968/6975/6978 All-in-One Printer</t>
    <phoneticPr fontId="18" type="noConversion"/>
  </si>
  <si>
    <t>OfficeJet Pro 6954/6960/6962/6968/6975/6978 All-in-One Printer</t>
    <phoneticPr fontId="18" type="noConversion"/>
  </si>
  <si>
    <t>OfficeJet Pro 6960/6970 All-in-One Printer</t>
    <phoneticPr fontId="18" type="noConversion"/>
  </si>
  <si>
    <t>OfficeJet Pro 6950/6960/6970 All-in-One Printer</t>
    <phoneticPr fontId="18" type="noConversion"/>
  </si>
  <si>
    <t>OfficeJet Pro 6950/6960/6970 All-in-One Printer</t>
    <phoneticPr fontId="18" type="noConversion"/>
  </si>
  <si>
    <t xml:space="preserve">OfficeJet Pro 6970 All-in-One Printer </t>
  </si>
  <si>
    <t>Officejet Pro 6960/6970 All-in-One Printer</t>
    <phoneticPr fontId="18" type="noConversion"/>
  </si>
  <si>
    <t>HP 902XLC(T6M02AN)</t>
    <phoneticPr fontId="18" type="noConversion"/>
  </si>
  <si>
    <t>HP 902XLM(T6M06AN)</t>
    <phoneticPr fontId="18" type="noConversion"/>
  </si>
  <si>
    <t>HP 902XLY(T6M10AN)</t>
    <phoneticPr fontId="18" type="noConversion"/>
  </si>
  <si>
    <t>HP 905BK((T6M01AA)</t>
    <phoneticPr fontId="18" type="noConversion"/>
  </si>
  <si>
    <t>HP</t>
    <phoneticPr fontId="18" type="noConversion"/>
  </si>
  <si>
    <t>HP 908XLBK(T6M20AL),HP 904XLBK(T6M16AL)</t>
    <phoneticPr fontId="18" type="noConversion"/>
  </si>
  <si>
    <t>WorkForce Pro WF-4630/4640/5110/5190/5620/5690</t>
    <phoneticPr fontId="18" type="noConversion"/>
  </si>
  <si>
    <t>WorkForce Pro WF-5110/5190/5620/5690</t>
    <phoneticPr fontId="18" type="noConversion"/>
  </si>
  <si>
    <t>PGI-570XLPGBK</t>
    <phoneticPr fontId="18" type="noConversion"/>
  </si>
  <si>
    <t>E-M32</t>
  </si>
  <si>
    <t>KUI-BK-L</t>
  </si>
  <si>
    <t>KUI-C-L</t>
  </si>
  <si>
    <t>KUI-M-L</t>
  </si>
  <si>
    <t>KUI-Y-L</t>
  </si>
  <si>
    <t>KUI-LC-L</t>
  </si>
  <si>
    <t>KUI-LM-L</t>
  </si>
  <si>
    <t>MFC-J3270/MFC-J3520,DCP-J100,DCP-J105,MFC-J200</t>
    <phoneticPr fontId="18" type="noConversion"/>
  </si>
  <si>
    <t>MFC-J2510/J3520/J3720,DCP-J100,DCP-J105,MFC-J200</t>
    <phoneticPr fontId="18" type="noConversion"/>
  </si>
  <si>
    <t>E-BK47</t>
  </si>
  <si>
    <t>E-BK35</t>
  </si>
  <si>
    <t>E-BK69L</t>
  </si>
  <si>
    <t>E-C69</t>
  </si>
  <si>
    <t>E-M69</t>
  </si>
  <si>
    <t>E-Y69</t>
  </si>
  <si>
    <t>E-BK50</t>
  </si>
  <si>
    <t>E-BK32</t>
  </si>
  <si>
    <t>E-BK46</t>
  </si>
  <si>
    <t>E-BK62</t>
  </si>
  <si>
    <t>E-MB33</t>
  </si>
  <si>
    <t>E-BK31</t>
  </si>
  <si>
    <t>E-MB53</t>
  </si>
  <si>
    <t>E-BK53</t>
  </si>
  <si>
    <t>E-BK61</t>
  </si>
  <si>
    <t>E-BK78</t>
  </si>
  <si>
    <t>E-BK59</t>
  </si>
  <si>
    <t>E-C76</t>
  </si>
  <si>
    <t>E-BK77</t>
  </si>
  <si>
    <t>E-LC35</t>
  </si>
  <si>
    <t>E-LM35</t>
  </si>
  <si>
    <t>E-LC47</t>
  </si>
  <si>
    <t>E-LM47</t>
  </si>
  <si>
    <t>E-C32</t>
  </si>
  <si>
    <t>E-BK33</t>
  </si>
  <si>
    <t>E-C33</t>
  </si>
  <si>
    <t>E-M33</t>
  </si>
  <si>
    <t>E-GL53</t>
  </si>
  <si>
    <t>E-C59</t>
  </si>
  <si>
    <t>E-M59</t>
  </si>
  <si>
    <t>E-BK67</t>
  </si>
  <si>
    <t>E-BK56</t>
  </si>
  <si>
    <t>E-BK76</t>
  </si>
  <si>
    <t>E-M76</t>
  </si>
  <si>
    <t>E-Y76</t>
  </si>
  <si>
    <t>E-BK75</t>
  </si>
  <si>
    <t>E-C75</t>
  </si>
  <si>
    <t>E-C62</t>
  </si>
  <si>
    <t>E-M62</t>
  </si>
  <si>
    <t>E-Y62</t>
  </si>
  <si>
    <t>LC3019XXLBK</t>
    <phoneticPr fontId="18" type="noConversion"/>
  </si>
  <si>
    <t>LC3019XXLC</t>
    <phoneticPr fontId="18" type="noConversion"/>
  </si>
  <si>
    <t>LC3019XXLM</t>
    <phoneticPr fontId="18" type="noConversion"/>
  </si>
  <si>
    <t>LC3019XXLY</t>
    <phoneticPr fontId="18" type="noConversion"/>
  </si>
  <si>
    <t>LC3029XXLBK</t>
    <phoneticPr fontId="18" type="noConversion"/>
  </si>
  <si>
    <t>LC3029XXLC</t>
    <phoneticPr fontId="18" type="noConversion"/>
  </si>
  <si>
    <t>LC3029XXLM</t>
    <phoneticPr fontId="18" type="noConversion"/>
  </si>
  <si>
    <t>LC3029XXLY</t>
    <phoneticPr fontId="18" type="noConversion"/>
  </si>
  <si>
    <t>LC3119XLBK</t>
    <phoneticPr fontId="18" type="noConversion"/>
  </si>
  <si>
    <t>LC3119XLC</t>
    <phoneticPr fontId="18" type="noConversion"/>
  </si>
  <si>
    <t>LC3119XLM</t>
    <phoneticPr fontId="18" type="noConversion"/>
  </si>
  <si>
    <t>LC3119XLY</t>
    <phoneticPr fontId="18" type="noConversion"/>
  </si>
  <si>
    <t>LC3129XLBK</t>
    <phoneticPr fontId="18" type="noConversion"/>
  </si>
  <si>
    <t>LC3129XLC</t>
    <phoneticPr fontId="18" type="noConversion"/>
  </si>
  <si>
    <t>LC3129XLM</t>
    <phoneticPr fontId="18" type="noConversion"/>
  </si>
  <si>
    <t>LC3129XLY</t>
    <phoneticPr fontId="18" type="noConversion"/>
  </si>
  <si>
    <t>LC3219XLBK</t>
    <phoneticPr fontId="18" type="noConversion"/>
  </si>
  <si>
    <t>LC3219XLC</t>
    <phoneticPr fontId="18" type="noConversion"/>
  </si>
  <si>
    <t>LC3219XLM</t>
    <phoneticPr fontId="18" type="noConversion"/>
  </si>
  <si>
    <t>LC3219XLY</t>
    <phoneticPr fontId="18" type="noConversion"/>
  </si>
  <si>
    <t>LC3319XLBK</t>
    <phoneticPr fontId="18" type="noConversion"/>
  </si>
  <si>
    <t>LC3319XLC</t>
    <phoneticPr fontId="18" type="noConversion"/>
  </si>
  <si>
    <t>LC3319XLM</t>
    <phoneticPr fontId="18" type="noConversion"/>
  </si>
  <si>
    <t>LC3319XLY</t>
    <phoneticPr fontId="18" type="noConversion"/>
  </si>
  <si>
    <t>LC3329XLBK</t>
    <phoneticPr fontId="18" type="noConversion"/>
  </si>
  <si>
    <t>LC3329XLC</t>
    <phoneticPr fontId="18" type="noConversion"/>
  </si>
  <si>
    <t>LC3329XLM</t>
    <phoneticPr fontId="18" type="noConversion"/>
  </si>
  <si>
    <t>LC3329XLY</t>
    <phoneticPr fontId="18" type="noConversion"/>
  </si>
  <si>
    <t>LC3619XLBK</t>
    <phoneticPr fontId="18" type="noConversion"/>
  </si>
  <si>
    <t>LC3619XLC</t>
    <phoneticPr fontId="18" type="noConversion"/>
  </si>
  <si>
    <t>LC3619XLM</t>
    <phoneticPr fontId="18" type="noConversion"/>
  </si>
  <si>
    <t>LC3619XLY</t>
    <phoneticPr fontId="18" type="noConversion"/>
  </si>
  <si>
    <t>LC3919XLBK</t>
    <phoneticPr fontId="18" type="noConversion"/>
  </si>
  <si>
    <t>LC3919XLC</t>
    <phoneticPr fontId="18" type="noConversion"/>
  </si>
  <si>
    <t>LC3919XLM</t>
    <phoneticPr fontId="18" type="noConversion"/>
  </si>
  <si>
    <t>LC3919XLY</t>
    <phoneticPr fontId="18" type="noConversion"/>
  </si>
  <si>
    <t>MFC-J2330DW/MFC-J2730DW/MFC-J3530DW/MFC-J3930DW</t>
    <phoneticPr fontId="18" type="noConversion"/>
  </si>
  <si>
    <t xml:space="preserve">MFC-J5930DW/MFC-J6935DW </t>
    <phoneticPr fontId="18" type="noConversion"/>
  </si>
  <si>
    <t>MFC-J5330DW/MFC-J5730DW/MFC-J6530DW/MFC-J6730DW/MFC-J6930DW</t>
    <phoneticPr fontId="18" type="noConversion"/>
  </si>
  <si>
    <t>MFC-J5330DW/MFC-J6530DW/MFC-J6730DW/MFC-J6930DW</t>
    <phoneticPr fontId="18" type="noConversion"/>
  </si>
  <si>
    <t>MFC-J6995CDW</t>
    <phoneticPr fontId="18" type="noConversion"/>
  </si>
  <si>
    <t>MFC-J5830DW/MFC-J5830DW XL/MFC-J5930DW/MFC-J6535DW/MFC-J6535DW XL/MFC-J6935DW</t>
    <phoneticPr fontId="18" type="noConversion"/>
  </si>
  <si>
    <t>DCP-J785DW/MFC-J985DW</t>
    <phoneticPr fontId="18" type="noConversion"/>
  </si>
  <si>
    <t>DCP-J785DW/MFC-J985DW</t>
    <phoneticPr fontId="18" type="noConversion"/>
  </si>
  <si>
    <t>MFC-J5330DW/MFC-J5335DW/MFC-J5730DW/MFC-J5930DW/MFC-J6530DW/MFC-J6930DW/MFC-J6935DW</t>
    <phoneticPr fontId="18" type="noConversion"/>
  </si>
  <si>
    <t>E-100/100P/200</t>
    <phoneticPr fontId="18" type="noConversion"/>
  </si>
  <si>
    <t>PM 500</t>
    <phoneticPr fontId="18" type="noConversion"/>
  </si>
  <si>
    <t>DELL V313/V313W/V515W/P513W/P713W/V715W</t>
    <phoneticPr fontId="18" type="noConversion"/>
  </si>
  <si>
    <t>Pagewide 352dw/377dw/452dn/dw/477dn/dw/552dw/577dw/z ,PageWide Managed P55250dw/P57750dw</t>
    <phoneticPr fontId="18" type="noConversion"/>
  </si>
  <si>
    <t>PageWide 352dw/377dw/dn/452dw/452dn/477dn/477dw/552dw/577z/577dw,PageWide Managed P55250dw/P57750dw</t>
    <phoneticPr fontId="18" type="noConversion"/>
  </si>
  <si>
    <t>PageWide 352dw/377dw,PageWide Pro 452dw/452dn/477dw/477dn/552dw/577dw/z,PageWide Managed P55250dw/P57750dw</t>
    <phoneticPr fontId="18" type="noConversion"/>
  </si>
  <si>
    <t>PageWide 352dw/377dw/452dw/477dw/552dw/577dw,PageWide Managed P55250dw/P57750dw</t>
    <phoneticPr fontId="18" type="noConversion"/>
  </si>
  <si>
    <t>LC673BK</t>
    <phoneticPr fontId="18" type="noConversion"/>
  </si>
  <si>
    <t>LC673C</t>
    <phoneticPr fontId="18" type="noConversion"/>
  </si>
  <si>
    <t>LC673M</t>
    <phoneticPr fontId="18" type="noConversion"/>
  </si>
  <si>
    <t>LC673Y</t>
    <phoneticPr fontId="18" type="noConversion"/>
  </si>
  <si>
    <t>Stylus D78/D92/D120/DX4000/DX4050/DX4400/DX4450/DX5000/DX5050
DX6000/DX6050/DX7000F/DX7400/DX7450/DX8400/DX8450/DX9400F
S20/S21/SX100/SX110/SX105/SX115/SX200/SX205/SX209/SX210
SX215/SX218/SX400/SX405/SX405WiFi/SX410/SX415/SX510W
SX515W/SX600FW/SX610FW/BX600FW/BX610FW 
Office B40W/BX300F/BX300FW/BX310FN</t>
    <phoneticPr fontId="18" type="noConversion"/>
  </si>
  <si>
    <t>Stylus D120/DX7400/DX7450/DX8400/DX8450/DX9400F/SX205/SX215
SX218/SX400/SX415/SX515W/SX600FW/SX610FW
office B1100/B40W/BX300F/BX310FN/BX600FW/BX610FW</t>
    <phoneticPr fontId="18" type="noConversion"/>
  </si>
  <si>
    <t>Stylus SX510W 
Stylus office B40W/BX600FW/BX610FW/SX515W/SX600FW/SX610FW</t>
    <phoneticPr fontId="18" type="noConversion"/>
  </si>
  <si>
    <t>ICBK86</t>
  </si>
  <si>
    <t>ICC86</t>
  </si>
  <si>
    <t>ICM86</t>
  </si>
  <si>
    <t>ICY86</t>
  </si>
  <si>
    <t>PX-M680F</t>
    <phoneticPr fontId="18" type="noConversion"/>
  </si>
  <si>
    <t>Photosmart 3110/3210/3210v/3210xi
/3213/3310/3310xi/3313/8230/8238/8250/C5140
/C5150/C5180/C5185/C6150/C6180/C7150
/C7180/C7280/D7145/D7155/D7160/D7345/D7355/D7360</t>
    <phoneticPr fontId="18" type="noConversion"/>
  </si>
  <si>
    <t>Photosmart 3108/3308/8238/C5188/C6188/C7188</t>
    <phoneticPr fontId="18" type="noConversion"/>
  </si>
  <si>
    <t>3210 /3210v/3210xi /3213/3308 /3310/3310xi/3313/8230/8238/8250/ 8253/C5140/ 
C5150/C5180/ C5183/C5185/D7145/ D7155/D7160/D7163/D7345/ D7355/D7360/ D7363/</t>
    <phoneticPr fontId="18" type="noConversion"/>
  </si>
  <si>
    <t>Photosmart 3210/3210v/3210xi/3213/3310
3310xi/3313/8230/8238/8250</t>
    <phoneticPr fontId="18" type="noConversion"/>
  </si>
  <si>
    <t>Designjet 100/100plus/110plus/110plus nr/500/500ps/70/800/800ps/815mfp/820MFP                                                                                Business Inkjet 1000/1100/1100D/1100Dtn/1200/1200d/1200dn/1200dtn/1200dtwn/cp1700/cp1700D/cp1700ps/2000c/2000cn/2200/2200se/2200xi/2230/2250/2250tn/2280/2280tn/2300/2300Dtn/2300n/2500c/2500cm/2600/2600Dn/2800/2800dt/2800dtn/3000/3000n/3000Dtn                           
Officejet 9100/9110/9120/9130 OfficeJet Pro K850/k850dn</t>
    <phoneticPr fontId="7" type="noConversion"/>
  </si>
  <si>
    <t>Business Inkjet
1000/1100/1100d/1100dtn/1200/1200d/1200dn/1200dtn
1200dtwn/cp1700/cp1700d/cp1700ps/2200/2200se/2000c
2000cn/2200xi/2230/2250/2250tn/2280/2280tn/2300/2300n
2300dtn/2600/2600dn/2800/2800dt/2800dtn
Officejet Pro K850/K850dn/9100/9110/9120/9130
Designjet 100/100 plus/110 plus/110 plus nr/70</t>
    <phoneticPr fontId="7" type="noConversion"/>
  </si>
  <si>
    <t>Officejet Pro K5300/K5400dn/K5400dtn/L7380/L7580/L7590/K8600 Officejet Pro K5400/K5400n/K5400tn/K5400 series/ K8600 Series/K8600dn/L7500 Series/L7600/L7700/L7700 Series/
K550/K550dtn/K550dtwn</t>
    <phoneticPr fontId="7" type="noConversion"/>
  </si>
  <si>
    <t xml:space="preserve">Officejet Pro K5300/K5400dn/K5400dtn/L7380/L7580/L7590/K8600 </t>
    <phoneticPr fontId="7" type="noConversion"/>
  </si>
  <si>
    <t>Designjet 30/70/130/130gp/130nr/30/30gp/30n/90/90gp/90r</t>
    <phoneticPr fontId="7" type="noConversion"/>
  </si>
  <si>
    <t>Officejet Pro K550/K550dtn/K550dtwn/K5400dn/K8600/L7480/L7580/L7590</t>
    <phoneticPr fontId="7" type="noConversion"/>
  </si>
  <si>
    <t>Officejet Pro 8000-A809a/A811a/A809n/8000 Wireless
Officejet Pro 8500 –A909b/A909a/A909n/A909g
Officejet Pro 8500A-A910a/A910g/A910n</t>
    <phoneticPr fontId="7" type="noConversion"/>
  </si>
  <si>
    <t>BCI-321BK</t>
  </si>
  <si>
    <t>BCI-321C</t>
  </si>
  <si>
    <t>BCI-321M</t>
  </si>
  <si>
    <t>BCI-321Y</t>
  </si>
  <si>
    <t>BCI-321GY</t>
  </si>
  <si>
    <t>BCI-370XLBK</t>
  </si>
  <si>
    <t>PM-A900/A950/D1000</t>
    <phoneticPr fontId="7" type="noConversion"/>
  </si>
  <si>
    <t>PX-405A/045A/046A/047A/435A/436A/437A/505F/535F/105</t>
    <phoneticPr fontId="7" type="noConversion"/>
  </si>
  <si>
    <t>PX-101/201/401/401A/402A/501A/502A/601F/
602F/610F/A620/A640/A720/A740/FA700/V780</t>
    <phoneticPr fontId="7" type="noConversion"/>
  </si>
  <si>
    <t xml:space="preserve">PX673F/PX-1200/1600F/1700F     </t>
    <phoneticPr fontId="7" type="noConversion"/>
  </si>
  <si>
    <t xml:space="preserve">PX673F/PX-1200/1600F/1700F  </t>
    <phoneticPr fontId="7" type="noConversion"/>
  </si>
  <si>
    <t>PX-405A/045A/046A/047A/435A/436A/437A/505F/535F/105</t>
    <phoneticPr fontId="7" type="noConversion"/>
  </si>
  <si>
    <t>PIXUS IP4830/IP4930/IX6530/MG5130/MG5230/MG5330/
MG6130/MG6230/MG8130/MG8230/MX883/MX893</t>
    <phoneticPr fontId="7" type="noConversion"/>
  </si>
  <si>
    <t>DCP-J552N/J557N/J752N/J757N/J952N-B/W/J957N-B/W
MFC-J870N/J877N/
J720D/DW/J727D/DW/
J980DN-B/W/J980DWN-B/W/
J820DN/DWN/J827DN/DWN/
J890DN/DWN/J897DN/DWN/
J987DN/DWN</t>
    <phoneticPr fontId="18" type="noConversion"/>
  </si>
  <si>
    <t>DCP-J4220N-B/W/J4225N-W/B
MFC-J4720N/J4725N/  J5820DN/J5620CDW /J5720CDW</t>
    <phoneticPr fontId="7" type="noConversion"/>
  </si>
  <si>
    <t>LM155XLBK</t>
    <phoneticPr fontId="7" type="noConversion"/>
  </si>
  <si>
    <t>Pro715/Pro915</t>
    <phoneticPr fontId="7" type="noConversion"/>
  </si>
  <si>
    <t>GX-7000/5000</t>
    <phoneticPr fontId="7" type="noConversion"/>
  </si>
  <si>
    <t>GX-7000/5000</t>
    <phoneticPr fontId="7" type="noConversion"/>
  </si>
  <si>
    <t>PIXMAMG7780 TS8080/TS9080</t>
    <phoneticPr fontId="7" type="noConversion"/>
  </si>
  <si>
    <t>PX-1001/PX-1004</t>
    <phoneticPr fontId="18" type="noConversion"/>
  </si>
  <si>
    <t>EP-306/706A/755A/AW/776A/905A/905F/906F/976A3/805A/AW/AR/806AB/AW/AR</t>
    <phoneticPr fontId="18" type="noConversion"/>
  </si>
  <si>
    <t>WorkForce WF-M1561/WF-M1030</t>
    <phoneticPr fontId="18" type="noConversion"/>
  </si>
  <si>
    <t>Workforce Pro WP-M4011/M4015DN/M4095DN/WP-M4521/M4525DNF/M4595DNF</t>
    <phoneticPr fontId="18" type="noConversion"/>
  </si>
  <si>
    <t>PIXMA MG6350/7150/7550/IP8750</t>
    <phoneticPr fontId="18" type="noConversion"/>
  </si>
  <si>
    <t>PIXUS MX923/ IX6830</t>
    <phoneticPr fontId="18" type="noConversion"/>
  </si>
  <si>
    <t>PIXMA MG5710/MG6810/MG7710/TS5010/TS6010/TS8010/TS9010</t>
    <phoneticPr fontId="18" type="noConversion"/>
  </si>
  <si>
    <t>PIXMA MG7710/TS5010/TS6010/TS8010/TS9010</t>
    <phoneticPr fontId="18" type="noConversion"/>
  </si>
  <si>
    <t>DCP-J4220N/DCP-J4225N-W/B/MFC-J4720N/MFC-J4725N</t>
    <phoneticPr fontId="18" type="noConversion"/>
  </si>
  <si>
    <t>DCP-J562N/J963N/J567N/J762N/767N/J963N-W/B J968N-W/B
MFC-J880N/J730DN/DWN/J737DN/DWN/J887N/J830DN/DWN/J837DN/DWN/J900DN/DWN/J907DN/DWN/J990DN/DWN/J997DN/DWN</t>
    <phoneticPr fontId="18" type="noConversion"/>
  </si>
  <si>
    <t>Workforce  WF-2521/2521WF/2531/2531NF/2541/2541WF/2631/2651/2661</t>
    <phoneticPr fontId="7" type="noConversion"/>
  </si>
  <si>
    <t>ICBK84</t>
  </si>
  <si>
    <t>ICC84</t>
  </si>
  <si>
    <t>ICM84</t>
  </si>
  <si>
    <t>ICY84</t>
  </si>
  <si>
    <t>PX-M780F/PX-M781F</t>
    <phoneticPr fontId="7" type="noConversion"/>
  </si>
  <si>
    <t>BT6000/6001/6009BK</t>
  </si>
  <si>
    <t>T7741</t>
  </si>
  <si>
    <t>T6641</t>
  </si>
  <si>
    <t>T6642</t>
  </si>
  <si>
    <t>T6643</t>
  </si>
  <si>
    <t>T6644</t>
  </si>
  <si>
    <t>T6731</t>
  </si>
  <si>
    <t>T6732</t>
  </si>
  <si>
    <t>T6733</t>
  </si>
  <si>
    <t>T6734</t>
  </si>
  <si>
    <t>T6735</t>
  </si>
  <si>
    <t>T6736</t>
  </si>
  <si>
    <t>T6721</t>
  </si>
  <si>
    <t>T6722</t>
  </si>
  <si>
    <t>T6723</t>
  </si>
  <si>
    <t>T6724</t>
  </si>
  <si>
    <t>GT52C</t>
  </si>
  <si>
    <t>GT52M</t>
  </si>
  <si>
    <t>GT52Y</t>
  </si>
  <si>
    <t>BT5000/5001/5009C</t>
  </si>
  <si>
    <t>BT5000/5001/5009M</t>
  </si>
  <si>
    <t>BT5000/5001/5009Y</t>
  </si>
  <si>
    <t>GT51BK</t>
  </si>
  <si>
    <t>Epson Workforce M100/M101/M105/M200/M201/M205 , Epson L605/L606/L655/L1455,Epson ET-3600/ ET-4550/ET-16500</t>
    <phoneticPr fontId="7" type="noConversion"/>
  </si>
  <si>
    <t>Epson L800/L805/L810/L850/L1800</t>
    <phoneticPr fontId="7" type="noConversion"/>
  </si>
  <si>
    <t>Epson L101/L111/L130/L211/L220/L301/L303/L310/L313/L351/L353/L358/L360/L363/L365/L380/L383/L385/L455/L551/L558/L565/L1300</t>
    <phoneticPr fontId="7" type="noConversion"/>
  </si>
  <si>
    <t>Epson L101/L111/L130/L211/L220/L301/L303/L310/L313/L351/L353/L358/L360/L363/L365/L380/L383/L385/L455/L551/L558/L565/L605/L655/L1300/L1455</t>
    <phoneticPr fontId="7" type="noConversion"/>
  </si>
  <si>
    <t>T013/S020093/S020187/T050</t>
    <phoneticPr fontId="7" type="noConversion"/>
  </si>
  <si>
    <t>HP 974X BK(L0S08AL)</t>
    <phoneticPr fontId="7" type="noConversion"/>
  </si>
  <si>
    <t>HP 974X C(L0R99AL)</t>
    <phoneticPr fontId="7" type="noConversion"/>
  </si>
  <si>
    <t>HP 974X M(L0S02AL)</t>
    <phoneticPr fontId="7" type="noConversion"/>
  </si>
  <si>
    <t>HP 974X Y(L0S05AL)</t>
    <phoneticPr fontId="7" type="noConversion"/>
  </si>
  <si>
    <t>Pagewide pro 452dn/dw/477dn/dw/552dn/dw/577dw/z,PageWide Managed P55250dw/P57750dw</t>
    <phoneticPr fontId="7" type="noConversion"/>
  </si>
  <si>
    <t>Pagewide pro 452dn/dw/477dn/dw/552dw/577dw/z,PageWide Managed P55250dw/P57750dw</t>
    <phoneticPr fontId="7" type="noConversion"/>
  </si>
  <si>
    <t>PageWide Pro 452dw/477dw/552dw/577dw,PageWide Managed P55250dw/P57750dw</t>
    <phoneticPr fontId="7" type="noConversion"/>
  </si>
  <si>
    <t>T3691</t>
    <phoneticPr fontId="7" type="noConversion"/>
  </si>
  <si>
    <t>T3692</t>
  </si>
  <si>
    <t>T3693</t>
  </si>
  <si>
    <t>T3694</t>
  </si>
  <si>
    <t>Epson Expression Home XP-235A/XP-332A</t>
    <phoneticPr fontId="7" type="noConversion"/>
  </si>
  <si>
    <t>Epson Expression Home XP-235A/XP-332A</t>
    <phoneticPr fontId="7" type="noConversion"/>
  </si>
  <si>
    <t>HP 981A BK(J3M71A)</t>
    <phoneticPr fontId="7" type="noConversion"/>
  </si>
  <si>
    <t>HP 981A C(J3M68A)</t>
    <phoneticPr fontId="7" type="noConversion"/>
  </si>
  <si>
    <t>HP 981A M(J3M69A)</t>
    <phoneticPr fontId="7" type="noConversion"/>
  </si>
  <si>
    <t>HP 981A Y(J3M70A)</t>
    <phoneticPr fontId="7" type="noConversion"/>
  </si>
  <si>
    <t>PageWide Enterprise Color 556xh/dn/MFP 586dn/f/z/MFP E58650dn/MFP E55650</t>
    <phoneticPr fontId="7" type="noConversion"/>
  </si>
  <si>
    <t>T3491</t>
    <phoneticPr fontId="7" type="noConversion"/>
  </si>
  <si>
    <t>T3492</t>
  </si>
  <si>
    <t>T3493</t>
  </si>
  <si>
    <t>T3494</t>
  </si>
  <si>
    <t>WorkForce Pro WF-4720DW/4725DW/4730DTW/4740DTWF</t>
    <phoneticPr fontId="7" type="noConversion"/>
  </si>
  <si>
    <t>WorkForce WF-3721</t>
    <phoneticPr fontId="7" type="noConversion"/>
  </si>
  <si>
    <t>WorkForce Pro WF-3720DWF/3725DWF</t>
    <phoneticPr fontId="7" type="noConversion"/>
  </si>
  <si>
    <t>C-73MBK</t>
  </si>
  <si>
    <t>Designjet 10ps/120nr/20ps/111/500/500 Plus/500ps/50ps/510/800/800ps/815/820</t>
    <phoneticPr fontId="7" type="noConversion"/>
  </si>
  <si>
    <t>Designjet 10ps/20ps/120nr/50ps/111/500/500ps/500Plus/510/ 800/800ps/815/815mfp/820/820mfp</t>
    <phoneticPr fontId="7" type="noConversion"/>
  </si>
  <si>
    <t>LC3017XLBK</t>
    <phoneticPr fontId="7" type="noConversion"/>
  </si>
  <si>
    <t>LC3017XLC</t>
    <phoneticPr fontId="7" type="noConversion"/>
  </si>
  <si>
    <t>LC3017XLM</t>
    <phoneticPr fontId="7" type="noConversion"/>
  </si>
  <si>
    <t>LC3017XLY</t>
    <phoneticPr fontId="7" type="noConversion"/>
  </si>
  <si>
    <t>LC3111BK</t>
  </si>
  <si>
    <t>LC3111C</t>
  </si>
  <si>
    <t>LC3111M</t>
  </si>
  <si>
    <t>LC3111Y</t>
  </si>
  <si>
    <t>LC3117BK</t>
  </si>
  <si>
    <t>LC3117C</t>
  </si>
  <si>
    <t>LC3117M</t>
  </si>
  <si>
    <t>LC3117Y</t>
  </si>
  <si>
    <t>LC3217BK</t>
  </si>
  <si>
    <t>LC3217C</t>
  </si>
  <si>
    <t>LC3217M</t>
  </si>
  <si>
    <t>LC3217Y</t>
  </si>
  <si>
    <t>LC3317BK</t>
  </si>
  <si>
    <t>LC3317C</t>
  </si>
  <si>
    <t>LC3317M</t>
  </si>
  <si>
    <t>LC3317Y</t>
  </si>
  <si>
    <t>LC3617BK</t>
  </si>
  <si>
    <t>LC3617C</t>
  </si>
  <si>
    <t>LC3617M</t>
  </si>
  <si>
    <t>LC3617Y</t>
  </si>
  <si>
    <t>LC599XLBK</t>
    <phoneticPr fontId="7" type="noConversion"/>
  </si>
  <si>
    <t>702XLBK</t>
    <phoneticPr fontId="7" type="noConversion"/>
  </si>
  <si>
    <t>702XLC</t>
    <phoneticPr fontId="7" type="noConversion"/>
  </si>
  <si>
    <t>702XLM</t>
    <phoneticPr fontId="7" type="noConversion"/>
  </si>
  <si>
    <t>702XLY</t>
    <phoneticPr fontId="7" type="noConversion"/>
  </si>
  <si>
    <t>802XLBK</t>
  </si>
  <si>
    <t>802XLC</t>
  </si>
  <si>
    <t>802XLM</t>
  </si>
  <si>
    <t>802XLY</t>
  </si>
  <si>
    <t>KSU-BK-L</t>
    <phoneticPr fontId="7" type="noConversion"/>
  </si>
  <si>
    <t>HSM-BK</t>
    <phoneticPr fontId="7" type="noConversion"/>
  </si>
  <si>
    <t>HSM-C</t>
    <phoneticPr fontId="7" type="noConversion"/>
  </si>
  <si>
    <t>HSM-M</t>
    <phoneticPr fontId="7" type="noConversion"/>
  </si>
  <si>
    <t>HSM-Y</t>
    <phoneticPr fontId="7" type="noConversion"/>
  </si>
  <si>
    <t>PX-S160T,PX-M160T,EW-M660FT,EW-M5071FT</t>
    <phoneticPr fontId="7" type="noConversion"/>
  </si>
  <si>
    <t>EP-M570T,EW-M660FT,EW-M5071FT</t>
    <phoneticPr fontId="7" type="noConversion"/>
  </si>
  <si>
    <t>EP-M570T</t>
    <phoneticPr fontId="7" type="noConversion"/>
  </si>
  <si>
    <t>MFC-J4510N/J4810DN/J4910CDW
DCP-J4210N/J4215N-B/W</t>
    <phoneticPr fontId="7" type="noConversion"/>
  </si>
  <si>
    <t>LC117XLBK</t>
    <phoneticPr fontId="7" type="noConversion"/>
  </si>
  <si>
    <t>MFC-J6570CDW/MFC-J6573CDW/J6770CDW/J6970 CDW/MFC-J6973CDW/J6975CDW</t>
    <phoneticPr fontId="18" type="noConversion"/>
  </si>
  <si>
    <t>EP-879AW/AB/AR/EP-880AW/AB/AR/AN</t>
    <phoneticPr fontId="18" type="noConversion"/>
  </si>
  <si>
    <t>MFC-J2320/J2720</t>
    <phoneticPr fontId="7" type="noConversion"/>
  </si>
  <si>
    <t>LC3719XLBK</t>
  </si>
  <si>
    <t>LC3719XLC</t>
  </si>
  <si>
    <t>LC3719XLM</t>
  </si>
  <si>
    <t>LC3719XLY</t>
  </si>
  <si>
    <t>INK-K410</t>
    <phoneticPr fontId="7" type="noConversion"/>
  </si>
  <si>
    <t>INK-C410</t>
    <phoneticPr fontId="7" type="noConversion"/>
  </si>
  <si>
    <t>INK-M410</t>
    <phoneticPr fontId="7" type="noConversion"/>
  </si>
  <si>
    <t>INK-Y410</t>
    <phoneticPr fontId="7" type="noConversion"/>
  </si>
  <si>
    <t>E-5846</t>
  </si>
  <si>
    <t>E-2621</t>
  </si>
  <si>
    <t>378XLBK</t>
  </si>
  <si>
    <t>378XLC</t>
  </si>
  <si>
    <t>378XLM</t>
  </si>
  <si>
    <t>378XLY</t>
  </si>
  <si>
    <t>378XLLC</t>
  </si>
  <si>
    <t>378XLLM</t>
  </si>
  <si>
    <t>Expression Photo XP-8500/XP-8505</t>
    <phoneticPr fontId="7" type="noConversion"/>
  </si>
  <si>
    <t>Pagewide pro 552dw/dn/577dw/z,PageWide Managed P55250dw/P57750dw</t>
    <phoneticPr fontId="7" type="noConversion"/>
  </si>
  <si>
    <t>HP 976Y BK(L0R08A)</t>
    <phoneticPr fontId="7" type="noConversion"/>
  </si>
  <si>
    <t>HP 976Y C(L0R05A)</t>
    <phoneticPr fontId="7" type="noConversion"/>
  </si>
  <si>
    <t>HP 976Y M(L0R06A)</t>
    <phoneticPr fontId="7" type="noConversion"/>
  </si>
  <si>
    <t>HP 976Y Y(L0R07A)</t>
    <phoneticPr fontId="7" type="noConversion"/>
  </si>
  <si>
    <t>LC3213BK</t>
    <phoneticPr fontId="7" type="noConversion"/>
  </si>
  <si>
    <t>LC3213C</t>
    <phoneticPr fontId="7" type="noConversion"/>
  </si>
  <si>
    <t>LC3213M</t>
    <phoneticPr fontId="7" type="noConversion"/>
  </si>
  <si>
    <t>LC3213Y</t>
    <phoneticPr fontId="7" type="noConversion"/>
  </si>
  <si>
    <t>SL-J2920W/SL-J2960FW</t>
    <phoneticPr fontId="7" type="noConversion"/>
  </si>
  <si>
    <t>WorkForce Pro WF-4720DW/4725DW/4730DTW/4740DTWF</t>
    <phoneticPr fontId="7" type="noConversion"/>
  </si>
  <si>
    <t>WorkForce Pro WF-3720DWF/3725DWF</t>
    <phoneticPr fontId="7" type="noConversion"/>
  </si>
  <si>
    <t>312XLBK</t>
    <phoneticPr fontId="7" type="noConversion"/>
  </si>
  <si>
    <t>312XLC</t>
    <phoneticPr fontId="7" type="noConversion"/>
  </si>
  <si>
    <t>312XLM</t>
    <phoneticPr fontId="7" type="noConversion"/>
  </si>
  <si>
    <t>312XLY</t>
    <phoneticPr fontId="7" type="noConversion"/>
  </si>
  <si>
    <t>312XLLC</t>
    <phoneticPr fontId="7" type="noConversion"/>
  </si>
  <si>
    <t>312XLLM</t>
    <phoneticPr fontId="7" type="noConversion"/>
  </si>
  <si>
    <t>Expression Photo XP-8500</t>
    <phoneticPr fontId="7" type="noConversion"/>
  </si>
  <si>
    <t>SOR-BK</t>
  </si>
  <si>
    <t>SOR-C</t>
  </si>
  <si>
    <t>SOR-M</t>
  </si>
  <si>
    <t>SOR-Y</t>
  </si>
  <si>
    <t>SOR-R</t>
  </si>
  <si>
    <t>SOR-GY</t>
  </si>
  <si>
    <t>EP-50V</t>
    <phoneticPr fontId="7" type="noConversion"/>
  </si>
  <si>
    <t>Expression Photo XP-8500</t>
    <phoneticPr fontId="7" type="noConversion"/>
  </si>
  <si>
    <t>DCP-J772DW,MFC-J491DW,MFC-J890DW</t>
    <phoneticPr fontId="7" type="noConversion"/>
  </si>
  <si>
    <t>302XLBK</t>
    <phoneticPr fontId="7" type="noConversion"/>
  </si>
  <si>
    <t>302XLC</t>
    <phoneticPr fontId="7" type="noConversion"/>
  </si>
  <si>
    <t>302XLM</t>
    <phoneticPr fontId="7" type="noConversion"/>
  </si>
  <si>
    <t>302XLY</t>
    <phoneticPr fontId="7" type="noConversion"/>
  </si>
  <si>
    <t>314XLR</t>
    <phoneticPr fontId="7" type="noConversion"/>
  </si>
  <si>
    <t>314XLGY</t>
    <phoneticPr fontId="7" type="noConversion"/>
  </si>
  <si>
    <t>478XLR</t>
    <phoneticPr fontId="7" type="noConversion"/>
  </si>
  <si>
    <t>478XLGY</t>
    <phoneticPr fontId="7" type="noConversion"/>
  </si>
  <si>
    <t>LC3211BK</t>
    <phoneticPr fontId="7" type="noConversion"/>
  </si>
  <si>
    <t>LC3211C</t>
    <phoneticPr fontId="7" type="noConversion"/>
  </si>
  <si>
    <t>LC3211M</t>
    <phoneticPr fontId="7" type="noConversion"/>
  </si>
  <si>
    <t>LC3211Y</t>
    <phoneticPr fontId="7" type="noConversion"/>
  </si>
  <si>
    <t>ME 30/300,ME OFFICE 70/80W/360/510/520/600FW/650FN/700FW/1100</t>
    <phoneticPr fontId="7" type="noConversion"/>
  </si>
  <si>
    <t>Expression Photo XP-15000</t>
    <phoneticPr fontId="7" type="noConversion"/>
  </si>
  <si>
    <t>Expression Photo XP-15000</t>
    <phoneticPr fontId="7" type="noConversion"/>
  </si>
  <si>
    <t>PIXMA MP980/MP990</t>
    <phoneticPr fontId="7" type="noConversion"/>
  </si>
  <si>
    <t>PIXMA MG6110/6120/6120Refurbished/6220/8120/8120B/8220</t>
    <phoneticPr fontId="18" type="noConversion"/>
  </si>
  <si>
    <t>002 BK</t>
  </si>
  <si>
    <t>002 C</t>
  </si>
  <si>
    <t>002 M</t>
  </si>
  <si>
    <t>002 Y</t>
  </si>
  <si>
    <t>T5021/T03K1</t>
    <phoneticPr fontId="7" type="noConversion"/>
  </si>
  <si>
    <t>T5022/T03K2</t>
    <phoneticPr fontId="7" type="noConversion"/>
  </si>
  <si>
    <t>T5023/T03K3</t>
    <phoneticPr fontId="7" type="noConversion"/>
  </si>
  <si>
    <t>T5024/T03K4</t>
    <phoneticPr fontId="7" type="noConversion"/>
  </si>
  <si>
    <t>T5120/T00G1</t>
    <phoneticPr fontId="7" type="noConversion"/>
  </si>
  <si>
    <t>T5121/T00H1</t>
    <phoneticPr fontId="7" type="noConversion"/>
  </si>
  <si>
    <t>T5122/T00H2</t>
    <phoneticPr fontId="7" type="noConversion"/>
  </si>
  <si>
    <t>T5123/T00H3</t>
    <phoneticPr fontId="7" type="noConversion"/>
  </si>
  <si>
    <t>T5124/T00H4</t>
    <phoneticPr fontId="7" type="noConversion"/>
  </si>
  <si>
    <t>YAD-BK</t>
  </si>
  <si>
    <t>HAR-C</t>
  </si>
  <si>
    <t>HAR-M</t>
  </si>
  <si>
    <t>HAR-Y</t>
  </si>
  <si>
    <t>MKA-BK</t>
  </si>
  <si>
    <t>HNA-PBK</t>
  </si>
  <si>
    <t>HNA-C</t>
  </si>
  <si>
    <t>HNA-M</t>
  </si>
  <si>
    <t>HNA-Y</t>
  </si>
  <si>
    <t>Expression ET-7700/ET-7750</t>
    <phoneticPr fontId="7" type="noConversion"/>
  </si>
  <si>
    <t>EcoTank L4150/L4160/L6160/L6170/L6190</t>
    <phoneticPr fontId="7" type="noConversion"/>
  </si>
  <si>
    <t>T3720</t>
    <phoneticPr fontId="7" type="noConversion"/>
  </si>
  <si>
    <t>T3760</t>
    <phoneticPr fontId="7" type="noConversion"/>
  </si>
  <si>
    <t>PictureMate PM-525</t>
    <phoneticPr fontId="7" type="noConversion"/>
  </si>
  <si>
    <t>PictureMate PM-520</t>
    <phoneticPr fontId="7" type="noConversion"/>
  </si>
  <si>
    <t>GI-190 BK</t>
    <phoneticPr fontId="7" type="noConversion"/>
  </si>
  <si>
    <t>GI-190 C</t>
    <phoneticPr fontId="7" type="noConversion"/>
  </si>
  <si>
    <t>GI-190 M</t>
    <phoneticPr fontId="7" type="noConversion"/>
  </si>
  <si>
    <t>GI-190 Y</t>
    <phoneticPr fontId="7" type="noConversion"/>
  </si>
  <si>
    <t>GI-290 BK</t>
  </si>
  <si>
    <t>GI-290 C</t>
  </si>
  <si>
    <t>GI-290 M</t>
  </si>
  <si>
    <t>GI-290 Y</t>
  </si>
  <si>
    <t>GI-390 BK</t>
  </si>
  <si>
    <t>GI-390 C</t>
  </si>
  <si>
    <t>GI-390 M</t>
  </si>
  <si>
    <t>GI-390 Y</t>
  </si>
  <si>
    <t>GI-490 BK</t>
  </si>
  <si>
    <t>GI-490 C</t>
  </si>
  <si>
    <t>GI-490 M</t>
  </si>
  <si>
    <t>GI-490 Y</t>
  </si>
  <si>
    <t>GI-590 BK</t>
  </si>
  <si>
    <t>GI-590 C</t>
  </si>
  <si>
    <t>GI-590 M</t>
  </si>
  <si>
    <t>GI-590 Y</t>
  </si>
  <si>
    <t>GI-690 BK</t>
  </si>
  <si>
    <t>GI-690 C</t>
  </si>
  <si>
    <t>GI-690 M</t>
  </si>
  <si>
    <t>GI-690 Y</t>
  </si>
  <si>
    <t>GI-790 BK</t>
  </si>
  <si>
    <t>GI-790 C</t>
  </si>
  <si>
    <t>GI-790 M</t>
  </si>
  <si>
    <t>GI-790 Y</t>
  </si>
  <si>
    <t>GI-890 BK</t>
  </si>
  <si>
    <t>GI-890 C</t>
  </si>
  <si>
    <t>GI-890 M</t>
  </si>
  <si>
    <t>GI-890 Y</t>
  </si>
  <si>
    <t>GI-990 BK</t>
  </si>
  <si>
    <t>GI-990 C</t>
  </si>
  <si>
    <t>GI-990 M</t>
  </si>
  <si>
    <t>GI-990 Y</t>
  </si>
  <si>
    <t>PIXMA G1200/G2200/G3200/G4200/G4210</t>
    <phoneticPr fontId="7" type="noConversion"/>
  </si>
  <si>
    <t>G1310/G3310</t>
    <phoneticPr fontId="7" type="noConversion"/>
  </si>
  <si>
    <t>PIXMA G2600/G3600/G3610/G4600/G4610</t>
    <phoneticPr fontId="7" type="noConversion"/>
  </si>
  <si>
    <t>PIXMA G1000/G1010/G2000/G2002/G2010/G3000/G3010/G4000/G4010</t>
    <phoneticPr fontId="7" type="noConversion"/>
  </si>
  <si>
    <t>G1800/G1810/G2800/G2810/G3800/G3810/G4800</t>
    <phoneticPr fontId="7" type="noConversion"/>
  </si>
  <si>
    <t>PIXMA G1900/G1910/G2900/G2910/G2915/G3900/G3910/G3915/G4900/G4902/G4910/G4911</t>
    <phoneticPr fontId="7" type="noConversion"/>
  </si>
  <si>
    <t>MFC-J4510N/J4810DN/J4910CDW
/J6770CDW/J6975CDW/J6970CDW/J6570CDW/J6573CDW/J6973CDW
DCP-J4210N/J4215N-B/W</t>
    <phoneticPr fontId="18" type="noConversion"/>
  </si>
  <si>
    <t>Expression Home XP-240/XP-340/XP-344/XP-440</t>
    <phoneticPr fontId="7" type="noConversion"/>
  </si>
  <si>
    <t>Expression Home XP-330/XP-340/XP-430/XP-434/XP-440/XP-446</t>
    <phoneticPr fontId="18" type="noConversion"/>
  </si>
  <si>
    <t>EcoTank L4150/L4160/L6161/L6171/L6191</t>
    <phoneticPr fontId="7" type="noConversion"/>
  </si>
  <si>
    <t>EcoTank L4150/L4160/L6161/L6171/L6191</t>
    <phoneticPr fontId="7" type="noConversion"/>
  </si>
  <si>
    <t>HP 903 BK(T6L99AE)</t>
    <phoneticPr fontId="18" type="noConversion"/>
  </si>
  <si>
    <t>PIXMA G1200/G2200/G3200/G4200/G4210</t>
    <phoneticPr fontId="7" type="noConversion"/>
  </si>
  <si>
    <t>HP 30 BK(1VU29AA)</t>
    <phoneticPr fontId="7" type="noConversion"/>
  </si>
  <si>
    <t>HP 31 C(1VU26AA)</t>
    <phoneticPr fontId="7" type="noConversion"/>
  </si>
  <si>
    <t>HP 31 M(1VU27AA)</t>
    <phoneticPr fontId="7" type="noConversion"/>
  </si>
  <si>
    <t>HP 31 Y(1VU28AA)</t>
    <phoneticPr fontId="7" type="noConversion"/>
  </si>
  <si>
    <t>HP Ink Tank 315/318,HP Smart Tank Wireless 450/455/457</t>
    <phoneticPr fontId="7" type="noConversion"/>
  </si>
  <si>
    <t>LC3511BK</t>
    <phoneticPr fontId="7" type="noConversion"/>
  </si>
  <si>
    <t>LC3511C</t>
    <phoneticPr fontId="7" type="noConversion"/>
  </si>
  <si>
    <t>LC3511M</t>
    <phoneticPr fontId="7" type="noConversion"/>
  </si>
  <si>
    <t>LC3511Y</t>
    <phoneticPr fontId="7" type="noConversion"/>
  </si>
  <si>
    <t>LC3513BK</t>
  </si>
  <si>
    <t>LC3513C</t>
  </si>
  <si>
    <t>LC3513M</t>
  </si>
  <si>
    <t>LC3513Y</t>
  </si>
  <si>
    <t>LC3111BK</t>
    <phoneticPr fontId="7" type="noConversion"/>
  </si>
  <si>
    <t>LC3111C</t>
    <phoneticPr fontId="7" type="noConversion"/>
  </si>
  <si>
    <t>LC3111M</t>
    <phoneticPr fontId="7" type="noConversion"/>
  </si>
  <si>
    <t>LC3111Y</t>
    <phoneticPr fontId="7" type="noConversion"/>
  </si>
  <si>
    <t>01U</t>
    <phoneticPr fontId="7" type="noConversion"/>
  </si>
  <si>
    <t>BCI-3/3e/5/6C</t>
    <phoneticPr fontId="7" type="noConversion"/>
  </si>
  <si>
    <t>BCI-3/3e/5/6M</t>
    <phoneticPr fontId="7" type="noConversion"/>
  </si>
  <si>
    <t>BCI-3/3e/5/6Y</t>
    <phoneticPr fontId="7" type="noConversion"/>
  </si>
  <si>
    <t>BCI-3/3e/5/6PC</t>
    <phoneticPr fontId="7" type="noConversion"/>
  </si>
  <si>
    <t>BCI-3/3e/5/6PM</t>
    <phoneticPr fontId="7" type="noConversion"/>
  </si>
  <si>
    <t>BCI-3/3eBK</t>
    <phoneticPr fontId="7" type="noConversion"/>
  </si>
  <si>
    <t>C-3/3ePBK/5/6BK</t>
    <phoneticPr fontId="7" type="noConversion"/>
  </si>
  <si>
    <t>BCI-6R</t>
    <phoneticPr fontId="7" type="noConversion"/>
  </si>
  <si>
    <t>BCI-6G</t>
    <phoneticPr fontId="7" type="noConversion"/>
  </si>
  <si>
    <t>BJC-3000/6000/6100/6200/6200S/6500,PIXMA iP3000/iP4000/iP4000R/iP5000/
MP750/MP760/MP780/PIXUS MP770/MP790/iP3100/iP4100/iP4100R
i550/i550x/i560/i6100/i6500/i850/i860/i865/
S400/S400SP/S400x/S450/S500/S520/S520x/S530D/S600/S630/S750/S4500/S6300
MultiPASS MP700/MP700 Photo
MP730/MP730 Photo/MPC400/MPC600F
MultiPASS C100</t>
    <phoneticPr fontId="7" type="noConversion"/>
  </si>
  <si>
    <t>BJC-3000/6000/6100/6200/6200S/6500/8200/8200 Photo/S400/S400SP/S400x
S450/S800/S820/S820D/S830D/S900/S4500/S9000/MPC400/MPC600F
MultiPASS C100 , PIXMA iP4000/iP4000R/iP5000/iP6000D/iP8500/MP750/MP760/MP780/i860/i865/i900D/I905D/i950/i960/i965/i990/i9100/i9900/i9950</t>
    <phoneticPr fontId="7" type="noConversion"/>
  </si>
  <si>
    <t xml:space="preserve">BJC-3000/6000/6100/6200/6200S/6500/8200/8200 Photo/S400/S400SP/S400x
S450/S500/S520/S520x/S530D/S600/S630/S750/S800/S820/S820D/S830D
S900/S4500/S6300/S9000/
MultiPASS MP700/MP700 Photo/MP730/MP730 Photo/MPC400/MPC600F ,MultiPASS C100 , PIXMA iP3000/iP4000/iP4000R/iP5000/iP6000D/iP8500/MP750/MP760/MP780/i550/i550x/i560/i850/i860/i865/i900D/i905D/i950/i960/i965/i990/i6100/i6500/i9100/i9900/i9950  </t>
    <phoneticPr fontId="7" type="noConversion"/>
  </si>
  <si>
    <t xml:space="preserve">BJC-3000/6000/6100/6200/6200S/6500/8200/8200 Photo/S400/S400SP/S400x
S450/S800/S820/S820D/S830D/S900/S4500/S9000
MultiPASS C100
PIXMA i900D/i905D/i950/i960/i965/i990/iP6000D/iP8500/i9100/i9900/i9950 </t>
    <phoneticPr fontId="7" type="noConversion"/>
  </si>
  <si>
    <t>XP-15010/XP-15080</t>
    <phoneticPr fontId="7" type="noConversion"/>
  </si>
  <si>
    <t>IP01KA</t>
  </si>
  <si>
    <t>IP01CA</t>
  </si>
  <si>
    <t>IP01MA</t>
  </si>
  <si>
    <t>IP01YA</t>
  </si>
  <si>
    <t>IP01KB</t>
  </si>
  <si>
    <t>IP01CB</t>
  </si>
  <si>
    <t>IP01MB</t>
  </si>
  <si>
    <t>IP01YB</t>
  </si>
  <si>
    <t>C-325BK</t>
  </si>
  <si>
    <t>C-326BK</t>
  </si>
  <si>
    <t>C-326M</t>
  </si>
  <si>
    <t>C-326Y</t>
  </si>
  <si>
    <t>C-351XLC</t>
  </si>
  <si>
    <t>C-326GY</t>
  </si>
  <si>
    <t>C-326C</t>
  </si>
  <si>
    <t>C-321C</t>
  </si>
  <si>
    <t>C-321GY</t>
  </si>
  <si>
    <t>C-321M</t>
  </si>
  <si>
    <t>C-321Y</t>
  </si>
  <si>
    <t>H-178XLPBK</t>
  </si>
  <si>
    <t>H-178XLC</t>
  </si>
  <si>
    <t>H-178XLY</t>
  </si>
  <si>
    <t>WorkForce Pro WF-C5210DW/WF-C5290DW/WF-C5710DWF/WF-C5790DWF</t>
    <phoneticPr fontId="7" type="noConversion"/>
  </si>
  <si>
    <t>Expression Home XP-240/XP-340/XP-344/XP-440</t>
    <phoneticPr fontId="7" type="noConversion"/>
  </si>
  <si>
    <t>Expression Home XP-330/XP-340/XP-430/XP-434/XP-440/XP-446</t>
    <phoneticPr fontId="18" type="noConversion"/>
  </si>
  <si>
    <t>WorkForce WF-3620/3640/7110/7210/7610/7620/7710/7720</t>
    <phoneticPr fontId="7" type="noConversion"/>
  </si>
  <si>
    <t>WorkForce Pro WF-3620DWF/3640DTWF/7110DTW/WF-7210DTW/7610DWF/7620DTWF/‎WF-7710DWF/WF-7715DWF/</t>
    <phoneticPr fontId="7" type="noConversion"/>
  </si>
  <si>
    <t>Expression Photo XP-8500/XP-15000</t>
    <phoneticPr fontId="7" type="noConversion"/>
  </si>
  <si>
    <t>Expression Photo XP-8500/XP-8505/XP-15000</t>
    <phoneticPr fontId="7" type="noConversion"/>
  </si>
  <si>
    <t>OfficeJet 7720/7740,OfficeJet Pro 8210/8710/8720/8730</t>
    <phoneticPr fontId="18" type="noConversion"/>
  </si>
  <si>
    <t xml:space="preserve">OfficeJet Pro 7720/7730/7740/8210/8216/8710/8720/8725/8730/8740 All-in-One Printer </t>
    <phoneticPr fontId="18" type="noConversion"/>
  </si>
  <si>
    <t>MFC-J480DW/DCP-J562DW/MFCJ680DW/MFCJ880DW</t>
    <phoneticPr fontId="18" type="noConversion"/>
  </si>
  <si>
    <t>PGI-280XXLBK</t>
    <phoneticPr fontId="7" type="noConversion"/>
  </si>
  <si>
    <t>CLI-281XXLBK</t>
  </si>
  <si>
    <t>CLI-281XXLC</t>
  </si>
  <si>
    <t>CLI-281XXLM</t>
  </si>
  <si>
    <t>CLI-281XXLY</t>
  </si>
  <si>
    <t>CLI-281XXLPB</t>
  </si>
  <si>
    <t>CLI-481XXLBK</t>
  </si>
  <si>
    <t>CLI-481XXLC</t>
  </si>
  <si>
    <t>CLI-481XXLM</t>
  </si>
  <si>
    <t>CLI-481XXLY</t>
  </si>
  <si>
    <t>CLI-481XXLPB</t>
  </si>
  <si>
    <t>CLI-581XXLBK</t>
  </si>
  <si>
    <t>CLI-581XXLC</t>
  </si>
  <si>
    <t>CLI-581XXLM</t>
  </si>
  <si>
    <t>CLI-581XXLY</t>
  </si>
  <si>
    <t>CLI-581XXLPB</t>
  </si>
  <si>
    <t>CLI-681XXLBK</t>
  </si>
  <si>
    <t>CLI-681XXLC</t>
  </si>
  <si>
    <t>CLI-681XXLM</t>
  </si>
  <si>
    <t>CLI-681XXLY</t>
  </si>
  <si>
    <t>CLI-681XXLPB</t>
  </si>
  <si>
    <t>CLI-781XLBK</t>
  </si>
  <si>
    <t>CLI-781XLC</t>
  </si>
  <si>
    <t>CLI-781XLM</t>
  </si>
  <si>
    <t>CLI-781XLY</t>
  </si>
  <si>
    <t>CLI-781XLPB</t>
  </si>
  <si>
    <t>CLI-881XLBK</t>
  </si>
  <si>
    <t>CLI-881XLC</t>
  </si>
  <si>
    <t>CLI-881XLM</t>
  </si>
  <si>
    <t>CLI-881XLY</t>
  </si>
  <si>
    <t>CLI-881XLPB</t>
  </si>
  <si>
    <t>CLI-981XLBK</t>
  </si>
  <si>
    <t>CLI-981XLC</t>
  </si>
  <si>
    <t>CLI-981XLM</t>
  </si>
  <si>
    <t>CLI-981XLY</t>
  </si>
  <si>
    <t>CLI-981XLPB</t>
  </si>
  <si>
    <t>PGI-980XLBK</t>
    <phoneticPr fontId="7" type="noConversion"/>
  </si>
  <si>
    <t>PGI-880XLBK</t>
    <phoneticPr fontId="7" type="noConversion"/>
  </si>
  <si>
    <t>PGI-780XLBK</t>
    <phoneticPr fontId="7" type="noConversion"/>
  </si>
  <si>
    <t>PGI-680XXLBK</t>
    <phoneticPr fontId="7" type="noConversion"/>
  </si>
  <si>
    <t>PGI-580XXLBK</t>
    <phoneticPr fontId="7" type="noConversion"/>
  </si>
  <si>
    <t>PGI-480XXLBK</t>
    <phoneticPr fontId="7" type="noConversion"/>
  </si>
  <si>
    <t>XKI-N10XLBK</t>
    <phoneticPr fontId="7" type="noConversion"/>
  </si>
  <si>
    <t>XKI-N11XLBK</t>
    <phoneticPr fontId="7" type="noConversion"/>
  </si>
  <si>
    <t>XKI-N11XLC</t>
    <phoneticPr fontId="7" type="noConversion"/>
  </si>
  <si>
    <t>XKI-N11XLM</t>
    <phoneticPr fontId="7" type="noConversion"/>
  </si>
  <si>
    <t>XKI-N11XLY</t>
    <phoneticPr fontId="7" type="noConversion"/>
  </si>
  <si>
    <t>XKI-N11XLPB</t>
    <phoneticPr fontId="7" type="noConversion"/>
  </si>
  <si>
    <t>BCI-381BK</t>
    <phoneticPr fontId="7" type="noConversion"/>
  </si>
  <si>
    <t>BCI-381C</t>
    <phoneticPr fontId="7" type="noConversion"/>
  </si>
  <si>
    <t>BCI-381M</t>
    <phoneticPr fontId="7" type="noConversion"/>
  </si>
  <si>
    <t>BCI-381Y</t>
    <phoneticPr fontId="7" type="noConversion"/>
  </si>
  <si>
    <t>BCI-381GY</t>
    <phoneticPr fontId="7" type="noConversion"/>
  </si>
  <si>
    <t>LC3011BK</t>
  </si>
  <si>
    <t>LC3011C</t>
  </si>
  <si>
    <t>LC3011M</t>
  </si>
  <si>
    <t>LC3011Y</t>
  </si>
  <si>
    <t>LC3013XLBK</t>
  </si>
  <si>
    <t>LC3013XLC</t>
  </si>
  <si>
    <t>LC3013XLM</t>
  </si>
  <si>
    <t>LC3013XLY</t>
  </si>
  <si>
    <t>MFC-J491DW/MFC-J497DW/MFC-J690DW/MFC-J895DW</t>
    <phoneticPr fontId="7" type="noConversion"/>
  </si>
  <si>
    <t>LC3311BK</t>
  </si>
  <si>
    <t>LC3311C</t>
  </si>
  <si>
    <t>LC3311M</t>
  </si>
  <si>
    <t>LC3311Y</t>
  </si>
  <si>
    <t>LC3313BK</t>
  </si>
  <si>
    <t>LC3313C</t>
  </si>
  <si>
    <t>LC3313M</t>
  </si>
  <si>
    <t>LC3313Y</t>
  </si>
  <si>
    <t>MFC-J491DW/MFC-J497DW/MFC-J690DW/MFC-J895DW</t>
    <phoneticPr fontId="7" type="noConversion"/>
  </si>
  <si>
    <t>LC11/16BK</t>
  </si>
  <si>
    <t>LC11/16C</t>
  </si>
  <si>
    <t>LC11/16M</t>
  </si>
  <si>
    <t>LC11/16Y</t>
  </si>
  <si>
    <t>LC11/16XLBK</t>
  </si>
  <si>
    <t>LC11/16XLC</t>
  </si>
  <si>
    <t>LC11/16XLM</t>
  </si>
  <si>
    <t>LC11/16XLY</t>
  </si>
  <si>
    <t>LC38/39/67/975/990BK</t>
  </si>
  <si>
    <t>LC38/39/67/975/990C</t>
  </si>
  <si>
    <t>LC38/39/67/975/990M</t>
  </si>
  <si>
    <t>LC38/39/67/975/990Y</t>
  </si>
  <si>
    <t>LC38/39/67/975/990XLBK</t>
  </si>
  <si>
    <t>LC38/39/67/975/990XLC</t>
  </si>
  <si>
    <t>LC38/39/67/975/990XLM</t>
  </si>
  <si>
    <t>LC38/39/67/975/990XLY</t>
  </si>
  <si>
    <t>LC60/61/65BK</t>
  </si>
  <si>
    <t>LC60/61/65C</t>
  </si>
  <si>
    <t>LC60/61/65M</t>
  </si>
  <si>
    <t>LC60/61/65Y</t>
  </si>
  <si>
    <t>LC60/61/65XLBK</t>
  </si>
  <si>
    <t>LC980/985/1100BK</t>
  </si>
  <si>
    <t>LC980/985/1100C</t>
  </si>
  <si>
    <t>LC980/985/1100M</t>
  </si>
  <si>
    <t>LC980/985/1100Y</t>
  </si>
  <si>
    <t>LC980/985/1100XLBK</t>
  </si>
  <si>
    <t>LC980/985/1100XLC</t>
  </si>
  <si>
    <t>LC980/985/1100XLM</t>
  </si>
  <si>
    <t>LC980/985/1100XLY</t>
  </si>
  <si>
    <t>LC60/61/65XLC</t>
  </si>
  <si>
    <t>LC60/61/65XLM</t>
  </si>
  <si>
    <t>LC60/61/65XLY</t>
  </si>
  <si>
    <t>DCP-165C/DCP-385C/DCP-390CN/DCP-J515N/DCP-535CN/DCP-595CN/DCP-J715N,MFC-490CN/MFC-495CN/MFC-J615N/MFC-670CD/CDW/MFC-675CD/CDW/MFC-695CDN/CDWN/MFC-J700D/DW/MFC-735CD/CDW/MFC-J800D/DW/MFC-J805D/DW/MFC-J850DN/DWN/MFC-J855DN/DWN/MFC-930CDN/CDWN/MFC-935CDN/CDWN/MFC-J950DN/DWN/MFC-5890CN/MFC-6490CN/MFC-6890CN</t>
    <phoneticPr fontId="7" type="noConversion"/>
  </si>
  <si>
    <t>DCP-145C/163C/165C/185C/195C/197C/365CN/375CW/385C/395CN/585CW/6690CN/6690CW,DCP-J125/J140W/J315W/J515W/J715W , MFC-250C/255CW/257CW/290C/295CN/490CW/495CW/615W/790CW/795CW/990CW/5490CN/5490CW/5890CN/5895CW/6490CW/6890CDW,MFC-J220/J265w/J270w/J410/J410w/J415W/J615W/J630W</t>
    <phoneticPr fontId="7" type="noConversion"/>
  </si>
  <si>
    <t>LC3717BK</t>
    <phoneticPr fontId="7" type="noConversion"/>
  </si>
  <si>
    <t>LC3717C</t>
    <phoneticPr fontId="7" type="noConversion"/>
  </si>
  <si>
    <t>LC3717M</t>
    <phoneticPr fontId="7" type="noConversion"/>
  </si>
  <si>
    <t>LC3717Y</t>
    <phoneticPr fontId="7" type="noConversion"/>
  </si>
  <si>
    <t>BCI-380XLBK</t>
    <phoneticPr fontId="7" type="noConversion"/>
  </si>
  <si>
    <t>BCI-381BK</t>
    <phoneticPr fontId="7" type="noConversion"/>
  </si>
  <si>
    <t>BCI-381C</t>
    <phoneticPr fontId="7" type="noConversion"/>
  </si>
  <si>
    <t>BCI-381M</t>
    <phoneticPr fontId="7" type="noConversion"/>
  </si>
  <si>
    <t>BCI-381Y</t>
    <phoneticPr fontId="7" type="noConversion"/>
  </si>
  <si>
    <t>BCI-381GY</t>
    <phoneticPr fontId="7" type="noConversion"/>
  </si>
  <si>
    <t>WorkForce Pro WF-C5210DW/WF-C5290DW/WF-C5710DWF/WF-C5790DWF</t>
    <phoneticPr fontId="7" type="noConversion"/>
  </si>
  <si>
    <t>WorkForce Pro WF-C5210/WF-C5290/WF-C5710/WF-C5790</t>
    <phoneticPr fontId="7" type="noConversion"/>
  </si>
  <si>
    <t>Business Inkjet
1000/1100/1100d/1100dtn/1200/1200d/1200dn/1200dtn
1200dtwn/cp1700/cp1700d/cp1700ps/2200/2200se/2000c
2000cn/2200xi/2230/2250/2250tn/2280/2280tn/2300/2300n
2300dtn/2600/2600dn/2800/2800dt/2800dtn
Officejet Pro K850/K850dn/9100/9110/9120/9130
Designjet 100/100 plus/110 plus/110 plus nr/70</t>
    <phoneticPr fontId="7" type="noConversion"/>
  </si>
  <si>
    <t>T289</t>
    <phoneticPr fontId="7" type="noConversion"/>
  </si>
  <si>
    <t>T290</t>
    <phoneticPr fontId="7" type="noConversion"/>
  </si>
  <si>
    <t>Designjet 30/70/130/130gp/130nr/30/30gp/30n/90/90gp/90r</t>
    <phoneticPr fontId="7" type="noConversion"/>
  </si>
  <si>
    <t>HP 904XLBK(T6M16AL)
HP 908XLBK(T6M20AL)</t>
    <phoneticPr fontId="18" type="noConversion"/>
  </si>
  <si>
    <t>HP 904BK(T6M00AL)</t>
    <phoneticPr fontId="18" type="noConversion"/>
  </si>
  <si>
    <t>PIXMA  G1100/G1110/G2100/G2110/G3100/G3102/G3110/G4100/G4110</t>
    <phoneticPr fontId="7" type="noConversion"/>
  </si>
  <si>
    <t>PIXMA  G1100/G1110/G2100/G2110/G3100/G3102/G3110/G4100/G4110</t>
    <phoneticPr fontId="7" type="noConversion"/>
  </si>
  <si>
    <t>PIXMA  G1100/G1110/G2100/G2110/G3100/G3102/G3110/G4100/G4110</t>
    <phoneticPr fontId="7" type="noConversion"/>
  </si>
  <si>
    <t>PIXMA G1400/G1410/G1411/G2400/G2410/G2411/G3400/G3410/G3411/G4400/G4410/G4411</t>
    <phoneticPr fontId="7" type="noConversion"/>
  </si>
  <si>
    <t>PIXMA G1500/G1501/G1510/G2500/G2501/G2510/G3500/G3501/G3510/G4500/G4510/G4511</t>
    <phoneticPr fontId="7" type="noConversion"/>
  </si>
  <si>
    <t>PIXMA TS8140/TS9140</t>
    <phoneticPr fontId="7" type="noConversion"/>
  </si>
  <si>
    <t>PIXMA TS8180/TS9180</t>
    <phoneticPr fontId="7" type="noConversion"/>
  </si>
  <si>
    <t>WorkForce Pro WF-M5191</t>
    <phoneticPr fontId="18" type="noConversion"/>
  </si>
  <si>
    <t xml:space="preserve">Expression Home XP-235/XP-245/XP-247/XP-255/XP-257/XP-332/XP-335/XP-342/XP-345/XP-352/XP-355/XP-432/XP-435/XP-442/XP-445/XP-452/XP-455
</t>
    <phoneticPr fontId="18" type="noConversion"/>
  </si>
  <si>
    <t>WorkForce Pro WF-3720/WF-3725</t>
    <phoneticPr fontId="7" type="noConversion"/>
  </si>
  <si>
    <t>WorkForce WF-4720/WF-4730/WF-4734/WF-4740/WF-4745</t>
    <phoneticPr fontId="7" type="noConversion"/>
  </si>
  <si>
    <t>EW-M571T,EW-M571T/TW,EW-M630TB/TW,EW-M670FT,EW-M670FT/FTW</t>
    <phoneticPr fontId="7" type="noConversion"/>
  </si>
  <si>
    <t>EW-M770T,EW-M770T/TW,EW-M970A3T</t>
    <phoneticPr fontId="7" type="noConversion"/>
  </si>
  <si>
    <t>EW-M770T,EW-M770T/TW,EW-M970A3T</t>
    <phoneticPr fontId="7" type="noConversion"/>
  </si>
  <si>
    <t>INK-K310</t>
  </si>
  <si>
    <t>INK-C310</t>
  </si>
  <si>
    <t>INK-M310</t>
  </si>
  <si>
    <t>INK-Y310</t>
  </si>
  <si>
    <t>SL-J3520W/SL-J3523W/SL-J3525W/SL-J3560/SL-J3570FW</t>
    <phoneticPr fontId="7" type="noConversion"/>
  </si>
  <si>
    <t>B-LC12/40/71/73/75/400/1220/1240XLBK</t>
  </si>
  <si>
    <t>T03C2</t>
  </si>
  <si>
    <t>T03C3</t>
  </si>
  <si>
    <t>T03C4</t>
  </si>
  <si>
    <t>DCP-J772DW,MFC-J491DW,MFC-J890DW</t>
    <phoneticPr fontId="7" type="noConversion"/>
  </si>
  <si>
    <t>IB02KA</t>
    <phoneticPr fontId="7" type="noConversion"/>
  </si>
  <si>
    <t>IB02CA</t>
    <phoneticPr fontId="7" type="noConversion"/>
  </si>
  <si>
    <t>IB02MA</t>
    <phoneticPr fontId="7" type="noConversion"/>
  </si>
  <si>
    <t>IB02YA</t>
    <phoneticPr fontId="7" type="noConversion"/>
  </si>
  <si>
    <t xml:space="preserve">PX-M7110F/PX-M7110FP/PX-S7110/PX-S7110P </t>
    <phoneticPr fontId="7" type="noConversion"/>
  </si>
  <si>
    <t>BCI-381XLBK</t>
    <phoneticPr fontId="7" type="noConversion"/>
  </si>
  <si>
    <t>BCI-381XLC</t>
    <phoneticPr fontId="7" type="noConversion"/>
  </si>
  <si>
    <t>BCI-381XLM</t>
    <phoneticPr fontId="7" type="noConversion"/>
  </si>
  <si>
    <t>BCI-381XLY</t>
    <phoneticPr fontId="7" type="noConversion"/>
  </si>
  <si>
    <t>BCI-381XLGY</t>
    <phoneticPr fontId="7" type="noConversion"/>
  </si>
  <si>
    <t>PM-A900/A950/D1000</t>
    <phoneticPr fontId="7" type="noConversion"/>
  </si>
  <si>
    <t>-</t>
    <phoneticPr fontId="7" type="noConversion"/>
  </si>
  <si>
    <t>IP03KB</t>
  </si>
  <si>
    <t>IP05KA</t>
  </si>
  <si>
    <t>IP05CA</t>
  </si>
  <si>
    <t>IP05MA</t>
  </si>
  <si>
    <t>IP05YA</t>
  </si>
  <si>
    <t>PX-M886FL</t>
    <phoneticPr fontId="7" type="noConversion"/>
  </si>
  <si>
    <t>WorkForce Pro WF-C5290DW/WF-C5790DWF</t>
    <phoneticPr fontId="7" type="noConversion"/>
  </si>
  <si>
    <t>WorkForce Pro WF-M5299DW/WF-M5799DWF</t>
    <phoneticPr fontId="7" type="noConversion"/>
  </si>
  <si>
    <t>KAM-BK-L</t>
  </si>
  <si>
    <t>KAM-C-L</t>
  </si>
  <si>
    <t>KAM-M-L</t>
  </si>
  <si>
    <t>KAM-Y-L</t>
  </si>
  <si>
    <t>KAM-LC-L</t>
  </si>
  <si>
    <t>KAM-LM-L</t>
  </si>
  <si>
    <t>EP-881AW/AB/AR/AN</t>
    <phoneticPr fontId="7" type="noConversion"/>
  </si>
  <si>
    <t>PX-M5040F/S5040/M5041F/S740/M740F/M741F/M5080F</t>
    <phoneticPr fontId="18" type="noConversion"/>
  </si>
  <si>
    <t>PX-M5040F/S5040/M5041F/M5080F</t>
    <phoneticPr fontId="7" type="noConversion"/>
  </si>
  <si>
    <t>MFC-J775DW/MFC-J775DW XL/MFC-J985DW/MFC-J985DW XL/MFC-J5920DW</t>
    <phoneticPr fontId="7" type="noConversion"/>
  </si>
  <si>
    <t>MFC-J775DW/MFC-J775DW XL/MFC-J985DW/MFC-J985DW XL/MFC-J5920DW</t>
    <phoneticPr fontId="7" type="noConversion"/>
  </si>
  <si>
    <t>DCP-J572DW/DCP-J772DW/DCP-J774DW/MFC-J491DW/MFC-J497DW/MFC-J890DW/MFC-J895DW</t>
    <phoneticPr fontId="7" type="noConversion"/>
  </si>
  <si>
    <t>PIXUS MG6930/MG7730F/MG7730
PIXUS TS8030/TS9030</t>
    <phoneticPr fontId="7" type="noConversion"/>
  </si>
  <si>
    <t>DCP-J562N/J963N/J567N/J762N/767N/J963N-W/B J968N-W/B
MFC-J880N/J730DN/DWN/J737DN/DWN/J887N/J830DN/DWN/J837DN/DWN/J900DN/DWN/J907DN/DWN/J990DN/DWN/J997DN/DWN</t>
    <phoneticPr fontId="18" type="noConversion"/>
  </si>
  <si>
    <t>LC3033XXLBK</t>
    <phoneticPr fontId="18" type="noConversion"/>
  </si>
  <si>
    <t>LC3033XXLC</t>
    <phoneticPr fontId="18" type="noConversion"/>
  </si>
  <si>
    <t>LC3033XXLM</t>
    <phoneticPr fontId="18" type="noConversion"/>
  </si>
  <si>
    <t>LC3033XXLY</t>
    <phoneticPr fontId="18" type="noConversion"/>
  </si>
  <si>
    <t>LC3035XXLBK</t>
    <phoneticPr fontId="18" type="noConversion"/>
  </si>
  <si>
    <t>LC3035XXLC</t>
    <phoneticPr fontId="18" type="noConversion"/>
  </si>
  <si>
    <t>LC3035XXLM</t>
    <phoneticPr fontId="18" type="noConversion"/>
  </si>
  <si>
    <t>LC3035XXLY</t>
    <phoneticPr fontId="18" type="noConversion"/>
  </si>
  <si>
    <t>LC3037XXLBK</t>
    <phoneticPr fontId="18" type="noConversion"/>
  </si>
  <si>
    <t>LC3037XXLC</t>
    <phoneticPr fontId="18" type="noConversion"/>
  </si>
  <si>
    <t>LC3037XXLM</t>
    <phoneticPr fontId="18" type="noConversion"/>
  </si>
  <si>
    <t>LC3037XXLY</t>
    <phoneticPr fontId="18" type="noConversion"/>
  </si>
  <si>
    <t>LC3039XXLBK</t>
    <phoneticPr fontId="18" type="noConversion"/>
  </si>
  <si>
    <t>LC3039XXLC</t>
    <phoneticPr fontId="18" type="noConversion"/>
  </si>
  <si>
    <t>LC3039XXLM</t>
    <phoneticPr fontId="18" type="noConversion"/>
  </si>
  <si>
    <t>LC3039XXLY</t>
    <phoneticPr fontId="18" type="noConversion"/>
  </si>
  <si>
    <t>LC3133XLBK</t>
    <phoneticPr fontId="18" type="noConversion"/>
  </si>
  <si>
    <t>LC3133XLC</t>
    <phoneticPr fontId="18" type="noConversion"/>
  </si>
  <si>
    <t>LC3133XLM</t>
    <phoneticPr fontId="18" type="noConversion"/>
  </si>
  <si>
    <t>LC3133XLY</t>
    <phoneticPr fontId="18" type="noConversion"/>
  </si>
  <si>
    <t>LC3135XXLBK</t>
    <phoneticPr fontId="18" type="noConversion"/>
  </si>
  <si>
    <t>LC3135XXLC</t>
    <phoneticPr fontId="18" type="noConversion"/>
  </si>
  <si>
    <t>LC3135XXLM</t>
    <phoneticPr fontId="18" type="noConversion"/>
  </si>
  <si>
    <t>LC3135XXLY</t>
    <phoneticPr fontId="18" type="noConversion"/>
  </si>
  <si>
    <t>LC3139XXLBK</t>
    <phoneticPr fontId="18" type="noConversion"/>
  </si>
  <si>
    <t>LC3139XXLC</t>
    <phoneticPr fontId="18" type="noConversion"/>
  </si>
  <si>
    <t>LC3139XXLM</t>
    <phoneticPr fontId="18" type="noConversion"/>
  </si>
  <si>
    <t>LC3139XXLY</t>
    <phoneticPr fontId="18" type="noConversion"/>
  </si>
  <si>
    <t>LC3233BK</t>
    <phoneticPr fontId="18" type="noConversion"/>
  </si>
  <si>
    <t>LC3233C</t>
    <phoneticPr fontId="18" type="noConversion"/>
  </si>
  <si>
    <t>LC3233M</t>
    <phoneticPr fontId="18" type="noConversion"/>
  </si>
  <si>
    <t>LC3233Y</t>
    <phoneticPr fontId="18" type="noConversion"/>
  </si>
  <si>
    <t>LC3235XLBK</t>
    <phoneticPr fontId="18" type="noConversion"/>
  </si>
  <si>
    <t>LC3235XLC</t>
    <phoneticPr fontId="18" type="noConversion"/>
  </si>
  <si>
    <t>LC3235XLM</t>
    <phoneticPr fontId="18" type="noConversion"/>
  </si>
  <si>
    <t>LC3235XLY</t>
    <phoneticPr fontId="18" type="noConversion"/>
  </si>
  <si>
    <t>LC3237BK</t>
    <phoneticPr fontId="18" type="noConversion"/>
  </si>
  <si>
    <t>LC3237C</t>
    <phoneticPr fontId="18" type="noConversion"/>
  </si>
  <si>
    <t>LC3237M</t>
    <phoneticPr fontId="18" type="noConversion"/>
  </si>
  <si>
    <t>LC3237Y</t>
    <phoneticPr fontId="18" type="noConversion"/>
  </si>
  <si>
    <t>LC3239XLBK</t>
    <phoneticPr fontId="18" type="noConversion"/>
  </si>
  <si>
    <t>LC3239XLC</t>
    <phoneticPr fontId="18" type="noConversion"/>
  </si>
  <si>
    <t>LC3239XLM</t>
    <phoneticPr fontId="18" type="noConversion"/>
  </si>
  <si>
    <t>LC3239XLY</t>
    <phoneticPr fontId="18" type="noConversion"/>
  </si>
  <si>
    <t>LC3333BK</t>
    <phoneticPr fontId="18" type="noConversion"/>
  </si>
  <si>
    <t>LC3333C</t>
    <phoneticPr fontId="18" type="noConversion"/>
  </si>
  <si>
    <t>LC3333M</t>
    <phoneticPr fontId="18" type="noConversion"/>
  </si>
  <si>
    <t>LC3333Y</t>
    <phoneticPr fontId="18" type="noConversion"/>
  </si>
  <si>
    <t>LC3337XLBK</t>
    <phoneticPr fontId="18" type="noConversion"/>
  </si>
  <si>
    <t>LC3337XLC</t>
    <phoneticPr fontId="18" type="noConversion"/>
  </si>
  <si>
    <t>LC3337XLM</t>
    <phoneticPr fontId="18" type="noConversion"/>
  </si>
  <si>
    <t>LC3337XLY</t>
    <phoneticPr fontId="18" type="noConversion"/>
  </si>
  <si>
    <t>LC3339XXLBK</t>
    <phoneticPr fontId="18" type="noConversion"/>
  </si>
  <si>
    <t>LC3339XXLC</t>
    <phoneticPr fontId="18" type="noConversion"/>
  </si>
  <si>
    <t>LC3339XXLM</t>
    <phoneticPr fontId="18" type="noConversion"/>
  </si>
  <si>
    <t>LC3339XXLY</t>
    <phoneticPr fontId="18" type="noConversion"/>
  </si>
  <si>
    <t>MFC-J5845DW/MFC-J5845DW XL/MFC-J5945DW/MFC-J6545DW/MFC-J6545DW XL/MFC-J6945DW</t>
    <phoneticPr fontId="7" type="noConversion"/>
  </si>
  <si>
    <t>HL-J6000CDW/MFC-J6997CDW/MFC-J6999CDW</t>
    <phoneticPr fontId="7" type="noConversion"/>
  </si>
  <si>
    <t>DCP-J1100DW/MFC-J1300DW</t>
    <phoneticPr fontId="7" type="noConversion"/>
  </si>
  <si>
    <t>HL-J6000DW/HL-J6100DW/MFC-J5945DW/MFC-J6945DW/MFC-J6947DW</t>
    <phoneticPr fontId="7" type="noConversion"/>
  </si>
  <si>
    <t>DCP-J1100DW/MFCJ1300DW</t>
    <phoneticPr fontId="7" type="noConversion"/>
  </si>
  <si>
    <t>MFC-J5945DW/MFC-J6945DW</t>
    <phoneticPr fontId="7" type="noConversion"/>
  </si>
  <si>
    <t>IB06KA</t>
    <phoneticPr fontId="7" type="noConversion"/>
  </si>
  <si>
    <t>IB06CA</t>
    <phoneticPr fontId="7" type="noConversion"/>
  </si>
  <si>
    <t>IB06MA</t>
    <phoneticPr fontId="7" type="noConversion"/>
  </si>
  <si>
    <t>IB06YA</t>
    <phoneticPr fontId="7" type="noConversion"/>
  </si>
  <si>
    <t>PX-S5010</t>
    <phoneticPr fontId="7" type="noConversion"/>
  </si>
  <si>
    <t>MFC-J5845DW/MFC-J5845DW XL/MFC-J5945DW/MFC-J6545DW/MFC-J6545DW XL/MFC-J6945DW</t>
    <phoneticPr fontId="7" type="noConversion"/>
  </si>
  <si>
    <t>IB02KB</t>
    <phoneticPr fontId="7" type="noConversion"/>
  </si>
  <si>
    <t>IB02CB</t>
    <phoneticPr fontId="7" type="noConversion"/>
  </si>
  <si>
    <t>IB02MB</t>
    <phoneticPr fontId="7" type="noConversion"/>
  </si>
  <si>
    <t>IB02YB</t>
    <phoneticPr fontId="7" type="noConversion"/>
  </si>
  <si>
    <t xml:space="preserve">PX-M7110F/PX-M7110FP/PX-S7110/PX-S7110P </t>
  </si>
  <si>
    <t xml:space="preserve">PX-M7110F/PX-M7110FP/PX-S7110/PX-S7110P </t>
    <phoneticPr fontId="7" type="noConversion"/>
  </si>
  <si>
    <t>E-CL81</t>
  </si>
  <si>
    <t>302XLPBK</t>
    <phoneticPr fontId="7" type="noConversion"/>
  </si>
  <si>
    <t>T9481</t>
    <phoneticPr fontId="7" type="noConversion"/>
  </si>
  <si>
    <t>T9482</t>
  </si>
  <si>
    <t>T9483</t>
  </si>
  <si>
    <t>T9484</t>
  </si>
  <si>
    <t>T9492</t>
    <phoneticPr fontId="7" type="noConversion"/>
  </si>
  <si>
    <t>T9493</t>
  </si>
  <si>
    <t>T9494</t>
  </si>
  <si>
    <t xml:space="preserve">WF-C5290a/WF-C5790a </t>
    <phoneticPr fontId="7" type="noConversion"/>
  </si>
  <si>
    <t>IP04KA</t>
    <phoneticPr fontId="7" type="noConversion"/>
  </si>
  <si>
    <t>PX-S381L/PX-M381FL</t>
    <phoneticPr fontId="7" type="noConversion"/>
  </si>
  <si>
    <t>Epson</t>
    <phoneticPr fontId="7" type="noConversion"/>
  </si>
  <si>
    <t>Brother</t>
    <phoneticPr fontId="7" type="noConversion"/>
  </si>
  <si>
    <t>Canon</t>
    <phoneticPr fontId="7" type="noConversion"/>
  </si>
  <si>
    <t>Dell</t>
    <phoneticPr fontId="7" type="noConversion"/>
  </si>
  <si>
    <t>Ricoh</t>
    <phoneticPr fontId="7" type="noConversion"/>
  </si>
  <si>
    <t>Kodak</t>
    <phoneticPr fontId="7" type="noConversion"/>
  </si>
  <si>
    <t>Lexmark</t>
    <phoneticPr fontId="7" type="noConversion"/>
  </si>
  <si>
    <t>Samsung</t>
    <phoneticPr fontId="7" type="noConversion"/>
  </si>
  <si>
    <t>PB</t>
    <phoneticPr fontId="7" type="noConversion"/>
  </si>
  <si>
    <t>PM 200/240/260/280/290/PM 240/225/300/E-840/850/370W/P</t>
    <phoneticPr fontId="7" type="noConversion"/>
  </si>
  <si>
    <t>364XLBK</t>
    <phoneticPr fontId="7" type="noConversion"/>
  </si>
  <si>
    <t>364XLC</t>
    <phoneticPr fontId="7" type="noConversion"/>
  </si>
  <si>
    <t>364XLM</t>
    <phoneticPr fontId="7" type="noConversion"/>
  </si>
  <si>
    <t>364XLY</t>
    <phoneticPr fontId="7" type="noConversion"/>
  </si>
  <si>
    <t>Epson Expression Home XP-245/XP-442</t>
    <phoneticPr fontId="7" type="noConversion"/>
  </si>
  <si>
    <t>Epson Expression Home XP-245/XP-442</t>
    <phoneticPr fontId="7" type="noConversion"/>
  </si>
  <si>
    <t>BTD60BK</t>
    <phoneticPr fontId="7" type="noConversion"/>
  </si>
  <si>
    <t>Brother DCP-T300,DCP-T500W,DCP-T700W,MFC-T800W</t>
    <phoneticPr fontId="7" type="noConversion"/>
  </si>
  <si>
    <t>T544120-AL</t>
    <phoneticPr fontId="7" type="noConversion"/>
  </si>
  <si>
    <t>T544220-AL</t>
    <phoneticPr fontId="7" type="noConversion"/>
  </si>
  <si>
    <t>T544320-AL</t>
    <phoneticPr fontId="7" type="noConversion"/>
  </si>
  <si>
    <t>T544420-AL</t>
    <phoneticPr fontId="7" type="noConversion"/>
  </si>
  <si>
    <t>EcoTank L3110/L3150</t>
    <phoneticPr fontId="7" type="noConversion"/>
  </si>
  <si>
    <t>T01B1</t>
  </si>
  <si>
    <t>T01B2</t>
  </si>
  <si>
    <t>T01B3</t>
  </si>
  <si>
    <t>T01B4</t>
  </si>
  <si>
    <t>Epson WF-C8190a/WF-C8690a</t>
    <phoneticPr fontId="7" type="noConversion"/>
  </si>
  <si>
    <t>C13T04A140</t>
  </si>
  <si>
    <t>C13T04A240</t>
  </si>
  <si>
    <t>C13T04A340</t>
  </si>
  <si>
    <t>C13T04A440</t>
  </si>
  <si>
    <t>C13T04B140</t>
  </si>
  <si>
    <t>C13T04B240</t>
  </si>
  <si>
    <t>C13T04B340</t>
  </si>
  <si>
    <t>C13T04B440</t>
  </si>
  <si>
    <t>WorkForce Pro WF-C5210/WF-C5290/WF-C5710/WF-C5790</t>
    <phoneticPr fontId="7" type="noConversion"/>
  </si>
  <si>
    <t>702XLBK</t>
  </si>
  <si>
    <t>702XLC</t>
  </si>
  <si>
    <t>702XLM</t>
  </si>
  <si>
    <t>702XLY</t>
  </si>
  <si>
    <t>Epson</t>
    <phoneticPr fontId="7" type="noConversion"/>
  </si>
  <si>
    <t>HP 902BK(T6L98AN)</t>
    <phoneticPr fontId="18" type="noConversion"/>
  </si>
  <si>
    <t>HP 902XLBK(T6M14AN)</t>
    <phoneticPr fontId="7" type="noConversion"/>
  </si>
  <si>
    <t>HP 903XLBK(T6M15AE)
HP 907XLBK(T6M19AE)</t>
    <phoneticPr fontId="18" type="noConversion"/>
  </si>
  <si>
    <t>HP 903XLBK(T6M15AE)</t>
    <phoneticPr fontId="7" type="noConversion"/>
  </si>
  <si>
    <t>HP 909XLBK(T6M21AA ),HP 905XLBK(T6M17AA)</t>
    <phoneticPr fontId="18" type="noConversion"/>
  </si>
  <si>
    <t>HP 905XLBK(T6M17AA)</t>
    <phoneticPr fontId="7" type="noConversion"/>
  </si>
  <si>
    <t>RDH-BK-L</t>
    <phoneticPr fontId="7" type="noConversion"/>
  </si>
  <si>
    <t>RDH-C</t>
    <phoneticPr fontId="7" type="noConversion"/>
  </si>
  <si>
    <t>RDH-M</t>
    <phoneticPr fontId="7" type="noConversion"/>
  </si>
  <si>
    <t>RDH-Y</t>
    <phoneticPr fontId="7" type="noConversion"/>
  </si>
  <si>
    <t>WorkForce WF-2010W/2510WF/2520NF/2530WF/2540WF/2630WF/2650DWF/2660DWF/2750DWF/2760DWF</t>
    <phoneticPr fontId="7" type="noConversion"/>
  </si>
  <si>
    <t>C13T16314012</t>
    <phoneticPr fontId="7" type="noConversion"/>
  </si>
  <si>
    <t>C13T16324012</t>
    <phoneticPr fontId="7" type="noConversion"/>
  </si>
  <si>
    <t>C13T16334012</t>
    <phoneticPr fontId="7" type="noConversion"/>
  </si>
  <si>
    <t>C13T16344012</t>
    <phoneticPr fontId="7" type="noConversion"/>
  </si>
  <si>
    <t>C13T18114012</t>
    <phoneticPr fontId="7" type="noConversion"/>
  </si>
  <si>
    <t>C13T18124012</t>
    <phoneticPr fontId="7" type="noConversion"/>
  </si>
  <si>
    <t>C13T18134012</t>
    <phoneticPr fontId="7" type="noConversion"/>
  </si>
  <si>
    <t>C13T18144012</t>
    <phoneticPr fontId="7" type="noConversion"/>
  </si>
  <si>
    <t>Expression  Premium XP-510/520/600/605/610/615/620/625/700/710/720/800/810/820</t>
    <phoneticPr fontId="7" type="noConversion"/>
  </si>
  <si>
    <t>C13T34714010</t>
    <phoneticPr fontId="7" type="noConversion"/>
  </si>
  <si>
    <t>C13T34724010</t>
    <phoneticPr fontId="7" type="noConversion"/>
  </si>
  <si>
    <t>C13T34734010</t>
    <phoneticPr fontId="7" type="noConversion"/>
  </si>
  <si>
    <t>C13T34744010</t>
    <phoneticPr fontId="7" type="noConversion"/>
  </si>
  <si>
    <t>C13T02G14010</t>
    <phoneticPr fontId="7" type="noConversion"/>
  </si>
  <si>
    <t>C13T02H14010</t>
    <phoneticPr fontId="7" type="noConversion"/>
  </si>
  <si>
    <t>C13T02H24010</t>
    <phoneticPr fontId="7" type="noConversion"/>
  </si>
  <si>
    <t>C13T02H34010</t>
    <phoneticPr fontId="7" type="noConversion"/>
  </si>
  <si>
    <t>C13T02H44010</t>
    <phoneticPr fontId="7" type="noConversion"/>
  </si>
  <si>
    <t>HP 990X BK(M0K01AN)</t>
    <phoneticPr fontId="7" type="noConversion"/>
  </si>
  <si>
    <t>HP 991X BK(M0K02AE</t>
    <phoneticPr fontId="7" type="noConversion"/>
  </si>
  <si>
    <t>HP 993X BK(M0K04AA)</t>
    <phoneticPr fontId="7" type="noConversion"/>
  </si>
  <si>
    <t>PageWide Pro 750dw/777z/MFP 772dn,PageWide Color MFP 774dn/dns / 779dn/dns / 755dn</t>
    <phoneticPr fontId="7" type="noConversion"/>
  </si>
  <si>
    <t>004 BK</t>
  </si>
  <si>
    <t>004 C</t>
  </si>
  <si>
    <t>004 M</t>
  </si>
  <si>
    <t>004 Y</t>
  </si>
  <si>
    <t>L3106/L3108/L3115/L3116/L3117/L3118/L3119/L3156/L3158</t>
    <phoneticPr fontId="7" type="noConversion"/>
  </si>
  <si>
    <t>Expression XP-231/241/431/441</t>
    <phoneticPr fontId="7" type="noConversion"/>
  </si>
  <si>
    <t>Epson Expression Home XP-235A/XP-332A</t>
    <phoneticPr fontId="7" type="noConversion"/>
  </si>
  <si>
    <t>WorkForce WF-2630/2650/2660/2750/2760 Expression Home XP-220/320/324/420</t>
    <phoneticPr fontId="18" type="noConversion"/>
  </si>
  <si>
    <t>T7531</t>
    <phoneticPr fontId="7" type="noConversion"/>
  </si>
  <si>
    <t>WF-6093/WF-6593/WF-8093/WF-8593</t>
    <phoneticPr fontId="7" type="noConversion"/>
  </si>
  <si>
    <t>IP03KA</t>
    <phoneticPr fontId="7" type="noConversion"/>
  </si>
  <si>
    <t>PX-S380/PX-S381L/PX-M380F/PX-M381FL</t>
    <phoneticPr fontId="7" type="noConversion"/>
  </si>
  <si>
    <t>PX-S380/PX-M380F</t>
    <phoneticPr fontId="7" type="noConversion"/>
  </si>
  <si>
    <t>T9501</t>
    <phoneticPr fontId="7" type="noConversion"/>
  </si>
  <si>
    <t>DCP-J572DW/MFC-J491DW/MFC-J690DW/MFC-J890DW</t>
    <phoneticPr fontId="7" type="noConversion"/>
  </si>
  <si>
    <t>MFC-J5630CDW/MFC-J6580CDW/MFC-J6583CDW/MFC-J6980CDW/MFC-J6983CDW</t>
    <phoneticPr fontId="18" type="noConversion"/>
  </si>
  <si>
    <t>T9732</t>
  </si>
  <si>
    <t>T9733</t>
  </si>
  <si>
    <t>T9734</t>
  </si>
  <si>
    <t>T9742</t>
  </si>
  <si>
    <t>T9743</t>
  </si>
  <si>
    <t>T9744</t>
  </si>
  <si>
    <t>PIXMA MG5740/MG6840/MG7740
PIXMA TS5040/TS6040/TS8040/TS9040</t>
    <phoneticPr fontId="7" type="noConversion"/>
  </si>
  <si>
    <t>T8501</t>
    <phoneticPr fontId="7" type="noConversion"/>
  </si>
  <si>
    <t>PIXMA MX925/MX725/IX6850</t>
    <phoneticPr fontId="7" type="noConversion"/>
  </si>
  <si>
    <t>PIXMA IP3680/IP4680/IP4760/MX868/MX876/MP545/MP558/MP568/MP628/MP638/MP648/MP988/MP996</t>
    <phoneticPr fontId="7" type="noConversion"/>
  </si>
  <si>
    <t>T7931</t>
    <phoneticPr fontId="7" type="noConversion"/>
  </si>
  <si>
    <t>T7932</t>
  </si>
  <si>
    <t>T7933</t>
  </si>
  <si>
    <t>T7934</t>
  </si>
  <si>
    <t>WF-5113/WF-5623</t>
    <phoneticPr fontId="7" type="noConversion"/>
  </si>
  <si>
    <t>PFI-1000 MBK</t>
  </si>
  <si>
    <t>PFI-1000 PBK</t>
  </si>
  <si>
    <t>PFI-1000 C</t>
  </si>
  <si>
    <t>PFI-1000 M</t>
  </si>
  <si>
    <t>PFI-1000 Y</t>
  </si>
  <si>
    <t>PFI-1000 PC</t>
  </si>
  <si>
    <t>PFI-1000 PM</t>
  </si>
  <si>
    <t>PFI-1000 CO</t>
  </si>
  <si>
    <t>PFI-1000 BL</t>
  </si>
  <si>
    <t>PFI-1000 R</t>
  </si>
  <si>
    <t>PFI-1000 GY</t>
  </si>
  <si>
    <t>PFI-1000 PGY</t>
  </si>
  <si>
    <t>MBK</t>
    <phoneticPr fontId="7" type="noConversion"/>
  </si>
  <si>
    <t>CO</t>
    <phoneticPr fontId="7" type="noConversion"/>
  </si>
  <si>
    <t>HP 831A BK</t>
    <phoneticPr fontId="7" type="noConversion"/>
  </si>
  <si>
    <t>HP 831A  C</t>
    <phoneticPr fontId="7" type="noConversion"/>
  </si>
  <si>
    <t>HP 831A M</t>
    <phoneticPr fontId="7" type="noConversion"/>
  </si>
  <si>
    <t>HP 831A Y</t>
    <phoneticPr fontId="7" type="noConversion"/>
  </si>
  <si>
    <t>HP 831A LC</t>
    <phoneticPr fontId="7" type="noConversion"/>
  </si>
  <si>
    <t>HP 831A LM</t>
    <phoneticPr fontId="7" type="noConversion"/>
  </si>
  <si>
    <t>HP Latex 310/330/360/370/315/335/365/375/560/570</t>
    <phoneticPr fontId="7" type="noConversion"/>
  </si>
  <si>
    <t xml:space="preserve">OfficeJet Pro 7720/7730/7740/8210/8216/8710/8720/8725/8730/8740 All-in-One Printer </t>
    <phoneticPr fontId="18" type="noConversion"/>
  </si>
  <si>
    <t>PIXMA TS707/TR8570/TS8170/TS8270/TS9170</t>
    <phoneticPr fontId="7" type="noConversion"/>
  </si>
  <si>
    <t>PIXMA TS6290/TS8190/TS8195/TS8290/TS9590</t>
    <phoneticPr fontId="7" type="noConversion"/>
  </si>
  <si>
    <t>PIXMA TS8190/TS8195/TS8290</t>
    <phoneticPr fontId="7" type="noConversion"/>
  </si>
  <si>
    <t>EP-709A,EP-710A,EP-711A,EP-810AW/AB</t>
    <phoneticPr fontId="18" type="noConversion"/>
  </si>
  <si>
    <t xml:space="preserve">OfficeJet Pro 7720/7730/7740/8210/8218/8710/8715/8718/8720/8725/8728/8730/8740 All-in-One Printer </t>
    <phoneticPr fontId="18" type="noConversion"/>
  </si>
  <si>
    <t>C8719EE</t>
    <phoneticPr fontId="7" type="noConversion"/>
  </si>
  <si>
    <t>103 Y(C13T00S44A)</t>
    <phoneticPr fontId="7" type="noConversion"/>
  </si>
  <si>
    <t>103 M(C13T00S34A)</t>
    <phoneticPr fontId="7" type="noConversion"/>
  </si>
  <si>
    <t>103 C(C13T00S24A)</t>
    <phoneticPr fontId="7" type="noConversion"/>
  </si>
  <si>
    <t>EcoTank L4150/L4160/L6160/L6170/L6190</t>
    <phoneticPr fontId="7" type="noConversion"/>
  </si>
  <si>
    <t>T9731</t>
    <phoneticPr fontId="7" type="noConversion"/>
  </si>
  <si>
    <t>T9741</t>
    <phoneticPr fontId="7" type="noConversion"/>
  </si>
  <si>
    <t xml:space="preserve">Epson WF-C869Ra/WF-C869 Series/C869RD3TWFC/C860 Series/C869DRTWF/C869RDTWFC </t>
    <phoneticPr fontId="7" type="noConversion"/>
  </si>
  <si>
    <t>HP 982X BK(T0B30A)</t>
    <phoneticPr fontId="7" type="noConversion"/>
  </si>
  <si>
    <t>HP 982X C(T0B27A)</t>
    <phoneticPr fontId="7" type="noConversion"/>
  </si>
  <si>
    <t>HP 982X Y(T0B29A)</t>
    <phoneticPr fontId="7" type="noConversion"/>
  </si>
  <si>
    <t>HP 982X M(T0B28A)</t>
    <phoneticPr fontId="7" type="noConversion"/>
  </si>
  <si>
    <t>HP PageWide Enterprise Color 765dn(J7Z04A)/780dn(J7Z09A)/Flow MFP 785f/zs(J7Z11A)</t>
    <phoneticPr fontId="7" type="noConversion"/>
  </si>
  <si>
    <t>WorkForce WF-2010W/2510WF/2520NF/2530WF/2540WF/2630WF/2650DWF/2660DWF/2750DWF/2760DWF</t>
    <phoneticPr fontId="7" type="noConversion"/>
  </si>
  <si>
    <t>Expression Home  XP-100/200/300/310/314/400/410
WorkForce WF-2510/2520/2530/2540</t>
    <phoneticPr fontId="7" type="noConversion"/>
  </si>
  <si>
    <t>C13T01C100</t>
  </si>
  <si>
    <t>C13T01C200</t>
  </si>
  <si>
    <t>C13T01C300</t>
  </si>
  <si>
    <t>C13T01C400</t>
  </si>
  <si>
    <t>C13T01D100</t>
  </si>
  <si>
    <t>C13T01D200</t>
  </si>
  <si>
    <t>C13T01D300</t>
  </si>
  <si>
    <t>WorkForce Pro WF-C529R/WF-C529RDTW/WF-C579RDTWF/WF-C579RD2TWF/WF-C579RDWF Series</t>
    <phoneticPr fontId="7" type="noConversion"/>
  </si>
  <si>
    <t>B-LC11/16XLC</t>
  </si>
  <si>
    <t>HP 909XLBK(T6M21AA ),HP 905XLBK(T6M17AA)</t>
    <phoneticPr fontId="18" type="noConversion"/>
  </si>
  <si>
    <t>T9071</t>
    <phoneticPr fontId="7" type="noConversion"/>
  </si>
  <si>
    <t>T9072</t>
  </si>
  <si>
    <t>T9073</t>
  </si>
  <si>
    <t>T9074</t>
  </si>
  <si>
    <t>WorkForce Pro WF-6090DW/6590DWF</t>
    <phoneticPr fontId="7" type="noConversion"/>
  </si>
  <si>
    <t>HP 906XLBK(T6M18AN)</t>
    <phoneticPr fontId="18" type="noConversion"/>
  </si>
  <si>
    <t>HP 902XLBK(T6M14AN)</t>
    <phoneticPr fontId="18" type="noConversion"/>
  </si>
  <si>
    <t xml:space="preserve">PIXMA TS705/TR7550/TR8550/TS6150/TS6151/TS6250/TS6251/TS8150/TS8151/TS8152/TS8250/TS8251/TS8252/TS9150/TS9155/TS9550/TS9551C </t>
    <phoneticPr fontId="7" type="noConversion"/>
  </si>
  <si>
    <t>PIXMA TS8150/TS8151/TS8152/TS8250/TS8251/TS8252/TS9150/TS9155</t>
    <phoneticPr fontId="7" type="noConversion"/>
  </si>
  <si>
    <t>PIXMA TS702/TR7520/TR8520/TS6120/TS6220/TS8120/TS8220/TS9120/TS9520/TS9521C</t>
    <phoneticPr fontId="7" type="noConversion"/>
  </si>
  <si>
    <t>PIXMA  TS8120/TS8220/TS9120</t>
    <phoneticPr fontId="7" type="noConversion"/>
  </si>
  <si>
    <t>PIXUS TR703/TR7530/TR8530/TS6130/TS6230/TS8130/TS8230/TR9530</t>
    <phoneticPr fontId="7" type="noConversion"/>
  </si>
  <si>
    <t>PIXUS TS8130/TS8230</t>
    <phoneticPr fontId="7" type="noConversion"/>
  </si>
  <si>
    <t>PIXUS XK50/XK70/XK80</t>
    <phoneticPr fontId="7" type="noConversion"/>
  </si>
  <si>
    <t>PIXMA TS706/TR7560/TR8560/TS6160/TS6260/TS8160/TS8260/TS9160/TS9560</t>
    <phoneticPr fontId="7" type="noConversion"/>
  </si>
  <si>
    <t>PIXMA TS8160/TS8260/TS9160</t>
    <phoneticPr fontId="7" type="noConversion"/>
  </si>
  <si>
    <t>PIXMA TS704/TR7540/TR8540/TS6140/TS8140/TS9140</t>
    <phoneticPr fontId="7" type="noConversion"/>
  </si>
  <si>
    <t>PIXMA TS8170/TS8270/TS9170</t>
    <phoneticPr fontId="7" type="noConversion"/>
  </si>
  <si>
    <t>PIXMA TS708/TS6180/TR8580/TS8180/TS9180</t>
    <phoneticPr fontId="7" type="noConversion"/>
  </si>
  <si>
    <t>PIXUS MG5730/MG6930/MG7730F/MG7730
PIXUS TS5030/TS5030S/TS6030/TS8030/TS9030</t>
    <phoneticPr fontId="7" type="noConversion"/>
  </si>
  <si>
    <t>Expression Premium XP-6000/XP-6001/XP-6005/XP-6100/XP-6105</t>
    <phoneticPr fontId="7" type="noConversion"/>
  </si>
  <si>
    <t>Expression Premium XP-6000/XP-6100</t>
    <phoneticPr fontId="7" type="noConversion"/>
  </si>
  <si>
    <t>WorkForce WF-4720/WF-4730/WF-4734/WF-4740/WF-4745,EC-4020/EC-4030/EC-4040</t>
    <phoneticPr fontId="7" type="noConversion"/>
  </si>
  <si>
    <t>Expression Premium XP-530/630/635/830 XP-540/XP-640/XP-645/XP-900/XP-7100</t>
    <phoneticPr fontId="18" type="noConversion"/>
  </si>
  <si>
    <t>Expression Premium XP-630/830/XP-530/XP-540/XP-640/XP-900/XP-7100</t>
    <phoneticPr fontId="18" type="noConversion"/>
  </si>
  <si>
    <t>PX-S170T,PX-S170UT,PX-M270FT/PX-M270T/PX-S270T,EW-M571T,EW-M571T/TW,EW-M630TB/TW,EW-M670FT,EW-M670FT/FTW</t>
    <phoneticPr fontId="7" type="noConversion"/>
  </si>
  <si>
    <t>Epson Expression ET-1110/ET-2710/ET-2720/ET-4700</t>
    <phoneticPr fontId="7" type="noConversion"/>
  </si>
  <si>
    <t>Expression ET-2700/ET-2750/ET-2760/ET-3700/ET-3710/ET-3750/ET-3760/ET-4750/ET-4760 ,WorkForce ST-2000/ST-3000/ST-4000</t>
    <phoneticPr fontId="7" type="noConversion"/>
  </si>
  <si>
    <t>EcoTank L1110‎/L3110/L3111/L3150/L3151‎/L3156/L3160/L5190‎</t>
    <phoneticPr fontId="7" type="noConversion"/>
  </si>
  <si>
    <t>ECOTANK ET-2710/ET‑2711/ET-2720/ET-2726/ET-4700</t>
    <phoneticPr fontId="7" type="noConversion"/>
  </si>
  <si>
    <t>L4150/L4156/L4160/L6160/L6170/L6190</t>
    <phoneticPr fontId="7" type="noConversion"/>
  </si>
  <si>
    <t>L4156/L4158/L4165/L4166/L4167/L4168/L6166/L6168/L6176/L6178/L6198</t>
    <phoneticPr fontId="7" type="noConversion"/>
  </si>
  <si>
    <t>Epson L1110/L3100/L3101/L3106/L3110/L3116/L3150/L3156/L5190/L5196</t>
    <phoneticPr fontId="7" type="noConversion"/>
  </si>
  <si>
    <t>Epson L100/ L110/L120/L130/L132/L200/L210/L220/L222/L300/L310/L312/L350/L355/L360/L361/L362/L365/L366/L375/L380/L382/L385/L386/L395/L455/L456/L475/L485/L486/L495/L550/L555/ L565/L566/L575/L1300,Ecotank ET-2500/ET-2550/ ET-2600/ET-2650/ET-4500/ET-14000,L396/L3050/L3060/L3070</t>
    <phoneticPr fontId="7" type="noConversion"/>
  </si>
  <si>
    <t>Epson L100/L110/L120/L130/L132/L200/L210/L220/L222/L300/L310/L312/L350/L355/L360/L361/L362/L365/L366/L375/L380/L382/L385/L386/L395/L455/L456/L475/L485/L486/L495/L550/L555/L565/L566/L575/L605/L606/L655/L1300/L1455,Ecotank ET-2500/ET-2550/ET-2600/ET-2650/ET-3600/ET-4500/ET-4550/ET-14000/ET-16500,L396/L3050/L3060/L3070</t>
    <phoneticPr fontId="7" type="noConversion"/>
  </si>
  <si>
    <t>DCP-J988N/MFC-J1500N/MFC-J1605DN</t>
    <phoneticPr fontId="7" type="noConversion"/>
  </si>
  <si>
    <t>DCP-J572N/DCP-J577N/DCP-J972N/DCP-J973N/DCP-J978N-B/W/MFC-J738DN/DWN/MFC-J893N/MFC-J898N/MFC-J998DN/DWN</t>
    <phoneticPr fontId="7" type="noConversion"/>
  </si>
  <si>
    <t>MFC-J2330DW/MFC-J2730DW/MFC-J3530DW/MFC-J3930DW</t>
    <phoneticPr fontId="7" type="noConversion"/>
  </si>
  <si>
    <t>DCP-130C/135C/150C/153C/155C/157C/330C/350C/357C/540CN/560CN/750CN
750CW/750CNU/770CN/770CW
MFC-235C/240C/260C/3360C/440CN/460CN/465CN/480CN/5460CN/5860CN
630CD/630CDW/650CD/650CDW/660CN/665CW/680CN/685CW/845CW/850CDN
850CDWN/860CDN/870CDN/870CDWN/880CDN/880CDWN/885CW
FAX-1355/1360/1460/1560/2480C</t>
    <phoneticPr fontId="7" type="noConversion"/>
  </si>
  <si>
    <t>OfficeJet Pro 7720/7740/8210/8216/8702/8710/8715/8720/8725/8730/8740 All-in-One Printer</t>
    <phoneticPr fontId="18" type="noConversion"/>
  </si>
  <si>
    <t xml:space="preserve">OfficeJet Pro 6970 All-in-One Printer </t>
    <phoneticPr fontId="7" type="noConversion"/>
  </si>
  <si>
    <t>E-LM32</t>
  </si>
  <si>
    <t>E-M46</t>
  </si>
  <si>
    <t>B-LC11/16XLBK</t>
  </si>
  <si>
    <t>C13T937192</t>
    <phoneticPr fontId="7" type="noConversion"/>
  </si>
  <si>
    <t>C13T937292</t>
    <phoneticPr fontId="7" type="noConversion"/>
  </si>
  <si>
    <t>C13T937392</t>
    <phoneticPr fontId="7" type="noConversion"/>
  </si>
  <si>
    <t>C13T937492</t>
    <phoneticPr fontId="7" type="noConversion"/>
  </si>
  <si>
    <t>C13T938192</t>
    <phoneticPr fontId="7" type="noConversion"/>
  </si>
  <si>
    <t>WorkForce Pro WF-C5290/WF-C5790</t>
    <phoneticPr fontId="7" type="noConversion"/>
  </si>
  <si>
    <t>SAT-BK</t>
    <phoneticPr fontId="7" type="noConversion"/>
  </si>
  <si>
    <t>SAT-C</t>
    <phoneticPr fontId="7" type="noConversion"/>
  </si>
  <si>
    <t>SAT-M</t>
    <phoneticPr fontId="7" type="noConversion"/>
  </si>
  <si>
    <t>SAT-Y</t>
    <phoneticPr fontId="7" type="noConversion"/>
  </si>
  <si>
    <t>SAT-LC</t>
    <phoneticPr fontId="7" type="noConversion"/>
  </si>
  <si>
    <t>SAT-LM</t>
    <phoneticPr fontId="7" type="noConversion"/>
  </si>
  <si>
    <t>Workforce Pro WF-R5190DTW/WF-R5190 DW BAM/WF-R5690 DTWF/WF-R5690 DTWF BAM/WF-R5690DTWFL/WF-R5690DTWF</t>
    <phoneticPr fontId="7" type="noConversion"/>
  </si>
  <si>
    <t>WorkForce Pro WF-C8190DW/WF-C8190DTW/WF-C8610DWF/WF-C8690DWF/WF-C8690DTWF</t>
    <phoneticPr fontId="7" type="noConversion"/>
  </si>
  <si>
    <t>WorkForce Pro WF-C8190DW/WF-C8190DTW/WF-C8690DWF/WF-C8690DTWF</t>
    <phoneticPr fontId="7" type="noConversion"/>
  </si>
  <si>
    <t>HP 990X C(M0J89AN)</t>
  </si>
  <si>
    <t>HP 990X M(M0J93AN)</t>
  </si>
  <si>
    <t>HP 990X Y(M0J97AN)</t>
  </si>
  <si>
    <t>HP 991X C(M0J90AE)</t>
  </si>
  <si>
    <t>HP 991X M(M0J94AE)</t>
  </si>
  <si>
    <t>HP 991X Y(M0J98AE)</t>
  </si>
  <si>
    <t>HP 993X C(M0J92AA)</t>
  </si>
  <si>
    <t>HP 993X M(M0J96AA)</t>
  </si>
  <si>
    <t>HP 993X Y(M0K00AA)</t>
  </si>
  <si>
    <t>C13T878140</t>
    <phoneticPr fontId="7" type="noConversion"/>
  </si>
  <si>
    <t>C13T878240</t>
    <phoneticPr fontId="7" type="noConversion"/>
  </si>
  <si>
    <t>C13T878340</t>
    <phoneticPr fontId="7" type="noConversion"/>
  </si>
  <si>
    <t>C13T878440</t>
    <phoneticPr fontId="7" type="noConversion"/>
  </si>
  <si>
    <t>C13T01D400</t>
    <phoneticPr fontId="7" type="noConversion"/>
  </si>
  <si>
    <t>T9491</t>
    <phoneticPr fontId="7" type="noConversion"/>
  </si>
  <si>
    <t>WorkForce Pro WF-C529R/WF-C529RDTW/WF-C579RDTWF/WF-C579RD2TWF/WF-C579RDWF Series</t>
    <phoneticPr fontId="7" type="noConversion"/>
  </si>
  <si>
    <t>WorkForce Pro WF-C529R/WF-C579R</t>
    <phoneticPr fontId="7" type="noConversion"/>
  </si>
  <si>
    <t>T532 (C13T03J192/T532120-S)</t>
    <phoneticPr fontId="7" type="noConversion"/>
  </si>
  <si>
    <t>T522 (T00M192/T522120-S)</t>
    <phoneticPr fontId="7" type="noConversion"/>
  </si>
  <si>
    <t>T522 (T00M292/T522220-S)</t>
    <phoneticPr fontId="7" type="noConversion"/>
  </si>
  <si>
    <t>T522 (T00M392/T522320-S)</t>
    <phoneticPr fontId="7" type="noConversion"/>
  </si>
  <si>
    <t>T522 (T00M492/T522420-S)</t>
    <phoneticPr fontId="7" type="noConversion"/>
  </si>
  <si>
    <t>EcoTank ET-M1100/ET-M1120/ET-M1170/ET-M2170/ET-M3170</t>
    <phoneticPr fontId="7" type="noConversion"/>
  </si>
  <si>
    <t>Ink type</t>
    <phoneticPr fontId="7" type="noConversion"/>
  </si>
  <si>
    <t>Dye ink</t>
    <phoneticPr fontId="7" type="noConversion"/>
  </si>
  <si>
    <t>Dye / Pigment ink</t>
    <phoneticPr fontId="7" type="noConversion"/>
  </si>
  <si>
    <t>Dye / Pigment ink</t>
    <phoneticPr fontId="7" type="noConversion"/>
  </si>
  <si>
    <t>Dye ink / UV ink</t>
    <phoneticPr fontId="7" type="noConversion"/>
  </si>
  <si>
    <t>Pigment ink</t>
  </si>
  <si>
    <t>Pigment ink / Dye ink / UV ink</t>
    <phoneticPr fontId="7" type="noConversion"/>
  </si>
  <si>
    <t>/</t>
    <phoneticPr fontId="7" type="noConversion"/>
  </si>
  <si>
    <t>Pigment ink / Dye ink / UV ink</t>
    <phoneticPr fontId="7" type="noConversion"/>
  </si>
  <si>
    <t>Dye ink</t>
    <phoneticPr fontId="7" type="noConversion"/>
  </si>
  <si>
    <t>Pigment ink</t>
    <phoneticPr fontId="7" type="noConversion"/>
  </si>
  <si>
    <t>C-470XLBK</t>
  </si>
  <si>
    <t>C-1000MBK(PFI)</t>
  </si>
  <si>
    <t>C-1000PBK(PFI)</t>
  </si>
  <si>
    <t>C-1000C(PFI)</t>
  </si>
  <si>
    <t>C-1000M(PFI)</t>
  </si>
  <si>
    <t>C-1000Y(PFI)</t>
  </si>
  <si>
    <t>C-1000PC(PFI)</t>
  </si>
  <si>
    <t>C-1000PM(PFI)</t>
  </si>
  <si>
    <t>C-1000CO(PFI)</t>
  </si>
  <si>
    <t>C-1000BL(PFI)</t>
  </si>
  <si>
    <t>C-1000R(PFI)</t>
  </si>
  <si>
    <t>C-1000GY(PFI)</t>
  </si>
  <si>
    <t>C-1000PGY(PFI)</t>
  </si>
  <si>
    <t>E-04A1</t>
  </si>
  <si>
    <t>E-04A2</t>
  </si>
  <si>
    <t>E-04A3</t>
  </si>
  <si>
    <t>E-04A4</t>
  </si>
  <si>
    <t>E-04B1</t>
  </si>
  <si>
    <t>E-04B2</t>
  </si>
  <si>
    <t>E-04B3</t>
  </si>
  <si>
    <t>E-04B4</t>
  </si>
  <si>
    <t>E-IB02KA</t>
  </si>
  <si>
    <t>E-IB02CA</t>
  </si>
  <si>
    <t>E-IB02MA</t>
  </si>
  <si>
    <t>E-IB02YA</t>
  </si>
  <si>
    <t>E-01B1</t>
  </si>
  <si>
    <t>E-01B2</t>
  </si>
  <si>
    <t>E-01B3</t>
  </si>
  <si>
    <t>E-01B4</t>
  </si>
  <si>
    <t>E-01C1 EU</t>
  </si>
  <si>
    <t>E-01C2 EU</t>
  </si>
  <si>
    <t>E-01C3 EU</t>
  </si>
  <si>
    <t>E-01C4 EU</t>
  </si>
  <si>
    <t>E-01D1 EU</t>
  </si>
  <si>
    <t>E-01D2 EU</t>
  </si>
  <si>
    <t>E-01D3 EU</t>
  </si>
  <si>
    <t>E-01D4 EU</t>
  </si>
  <si>
    <t>E-01C1 AU</t>
  </si>
  <si>
    <t>E-01C2 AU</t>
  </si>
  <si>
    <t>E-01C3 AU</t>
  </si>
  <si>
    <t>E-01C4 AU</t>
  </si>
  <si>
    <t>E-01D1 AU</t>
  </si>
  <si>
    <t>E-01D2 AU</t>
  </si>
  <si>
    <t>E-01D3 AU</t>
  </si>
  <si>
    <t>E-01D4 AU</t>
  </si>
  <si>
    <t>E-9641</t>
  </si>
  <si>
    <t>E-9651</t>
  </si>
  <si>
    <t>E-9661</t>
  </si>
  <si>
    <t>E-IP03KA</t>
  </si>
  <si>
    <t>E-IP03KB</t>
  </si>
  <si>
    <t>E-IP04KA</t>
  </si>
  <si>
    <t>E-9441</t>
  </si>
  <si>
    <t>E-9442</t>
  </si>
  <si>
    <t>E-9443</t>
  </si>
  <si>
    <t>E-9444</t>
  </si>
  <si>
    <t>E-9451</t>
  </si>
  <si>
    <t>E-9452</t>
  </si>
  <si>
    <t>E-9453</t>
  </si>
  <si>
    <t>E-9454</t>
  </si>
  <si>
    <t>E-9461</t>
  </si>
  <si>
    <t>E-IP05KA</t>
  </si>
  <si>
    <t>E-IP05CA</t>
  </si>
  <si>
    <t>E-IP05MA</t>
  </si>
  <si>
    <t>E-IP05YA</t>
  </si>
  <si>
    <t>E-IP01KA</t>
  </si>
  <si>
    <t>E-IP01CA</t>
  </si>
  <si>
    <t>E-IP01MA</t>
  </si>
  <si>
    <t>E-IP01YA</t>
  </si>
  <si>
    <t>E-IP01KB</t>
  </si>
  <si>
    <t>E-IP01CB</t>
  </si>
  <si>
    <t>E-IP01MB</t>
  </si>
  <si>
    <t>E-IP01YB</t>
  </si>
  <si>
    <t>E-9371</t>
  </si>
  <si>
    <t>E-9372</t>
  </si>
  <si>
    <t>E-9373</t>
  </si>
  <si>
    <t>E-9374</t>
  </si>
  <si>
    <t>E-9381</t>
  </si>
  <si>
    <t>E-9481</t>
  </si>
  <si>
    <t>E-9482</t>
  </si>
  <si>
    <t>E-9483</t>
  </si>
  <si>
    <t>E-9484</t>
  </si>
  <si>
    <t>E-9501</t>
  </si>
  <si>
    <t>E-9491</t>
  </si>
  <si>
    <t>E-9492</t>
  </si>
  <si>
    <t>E-9493</t>
  </si>
  <si>
    <t>E-9494</t>
  </si>
  <si>
    <t>E-9731</t>
  </si>
  <si>
    <t>E-9732</t>
  </si>
  <si>
    <t>E-9733</t>
  </si>
  <si>
    <t>E-9734</t>
  </si>
  <si>
    <t>E-9741</t>
  </si>
  <si>
    <t>E-9742</t>
  </si>
  <si>
    <t>E-9743</t>
  </si>
  <si>
    <t>E-9744</t>
  </si>
  <si>
    <t>E-8781</t>
  </si>
  <si>
    <t>E-8782</t>
  </si>
  <si>
    <t>E-8783</t>
  </si>
  <si>
    <t>E-8784</t>
  </si>
  <si>
    <t>E-BK82</t>
  </si>
  <si>
    <t>E-CL82</t>
  </si>
  <si>
    <t>E-215BK(SW)</t>
  </si>
  <si>
    <t>E-215CL(SW)</t>
  </si>
  <si>
    <t>E-289</t>
  </si>
  <si>
    <t>E-290</t>
  </si>
  <si>
    <t>E-9071</t>
  </si>
  <si>
    <t>E-9072</t>
  </si>
  <si>
    <t>E-9073</t>
  </si>
  <si>
    <t>E-9074</t>
  </si>
  <si>
    <t>E-7531</t>
  </si>
  <si>
    <t>E-7532</t>
  </si>
  <si>
    <t>E-7533</t>
  </si>
  <si>
    <t>E-7534</t>
  </si>
  <si>
    <t>E-8501</t>
  </si>
  <si>
    <t>E-8502</t>
  </si>
  <si>
    <t>E-8503</t>
  </si>
  <si>
    <t>E-8504</t>
  </si>
  <si>
    <t>E-8505</t>
  </si>
  <si>
    <t>E-8506</t>
  </si>
  <si>
    <t>E-8507</t>
  </si>
  <si>
    <t>E-8508</t>
  </si>
  <si>
    <t>E-8509</t>
  </si>
  <si>
    <t>E-BK89</t>
  </si>
  <si>
    <t>E-MB89</t>
  </si>
  <si>
    <t>E-C89</t>
  </si>
  <si>
    <t>E-VM89</t>
  </si>
  <si>
    <t>E-Y89</t>
  </si>
  <si>
    <t>E-LC89</t>
  </si>
  <si>
    <t>E-VLM89</t>
  </si>
  <si>
    <t>E-GY89</t>
  </si>
  <si>
    <t>E-LGY89</t>
  </si>
  <si>
    <t>E-8511</t>
  </si>
  <si>
    <t>E-8512</t>
  </si>
  <si>
    <t>E-8513</t>
  </si>
  <si>
    <t>E-8514</t>
  </si>
  <si>
    <t>E-8515</t>
  </si>
  <si>
    <t>E-8516</t>
  </si>
  <si>
    <t>E-8517</t>
  </si>
  <si>
    <t>E-8518</t>
  </si>
  <si>
    <t>E-8519</t>
  </si>
  <si>
    <t>E-3241</t>
  </si>
  <si>
    <t>E-3242</t>
  </si>
  <si>
    <t>E-3243</t>
  </si>
  <si>
    <t>E-3244</t>
  </si>
  <si>
    <t>E-3247</t>
  </si>
  <si>
    <t>E-3248</t>
  </si>
  <si>
    <t>E-3249</t>
  </si>
  <si>
    <t>E-GL88</t>
  </si>
  <si>
    <t>E-3121</t>
  </si>
  <si>
    <t>E-3122</t>
  </si>
  <si>
    <t>E-3123</t>
  </si>
  <si>
    <t>E-3124</t>
  </si>
  <si>
    <t>E-3127</t>
  </si>
  <si>
    <t>E-3128</t>
  </si>
  <si>
    <t>E-3129</t>
  </si>
  <si>
    <t>E-1590</t>
  </si>
  <si>
    <t>E-GL66</t>
  </si>
  <si>
    <t>B-LC3233BK(V2)</t>
  </si>
  <si>
    <t>B-LC3235XLBK(V2)</t>
  </si>
  <si>
    <t>B-LC3237BK(V2)</t>
  </si>
  <si>
    <t>B-LC3237C(V2)</t>
  </si>
  <si>
    <t>B-LC3237M(V2)</t>
  </si>
  <si>
    <t>B-LC3237Y(V2)</t>
  </si>
  <si>
    <t>B-LC3239XLBK(V2)</t>
  </si>
  <si>
    <t>B-LC3239XLC(V2)</t>
  </si>
  <si>
    <t>B-LC3239XLM(V2)</t>
  </si>
  <si>
    <t>B-LC3239XLY(V2)</t>
  </si>
  <si>
    <t xml:space="preserve">B-LC3033XXLBK(V2)
</t>
  </si>
  <si>
    <t>B-LC3035XXLBK
(V2)</t>
  </si>
  <si>
    <t>B-LC3037XXLBK(V2)</t>
  </si>
  <si>
    <t>B-LC3037XXLC(V2)</t>
  </si>
  <si>
    <t>B-LC3037XXLM(V2)</t>
  </si>
  <si>
    <t>B-LC3037XXLY(V2)</t>
  </si>
  <si>
    <t>B-LC3039XXLBK(V2)</t>
  </si>
  <si>
    <t>B-LC3039XXLC(V2)</t>
  </si>
  <si>
    <t>B-LC3039XXLM(V2)</t>
  </si>
  <si>
    <t>B-LC3039XXLY(V2)</t>
  </si>
  <si>
    <t>B-LC3133XLBK(V2)</t>
  </si>
  <si>
    <t>B-LC3135XXLBK(V2)</t>
  </si>
  <si>
    <t>B-LC3139XXLBK(V2)</t>
  </si>
  <si>
    <t>B-LC3139XXLC(V2)</t>
  </si>
  <si>
    <t>B-LC3139XXLM(V2)</t>
  </si>
  <si>
    <t>B-LC3139XXLY(V2)</t>
  </si>
  <si>
    <t>B-LC3333BK(V2)</t>
  </si>
  <si>
    <t>B-LC3337XLBK(V2)</t>
  </si>
  <si>
    <t>B-LC3337XLC(V2)</t>
  </si>
  <si>
    <t>B-LC3337XLM(V2)</t>
  </si>
  <si>
    <t>B-LC3337XLY(V2)</t>
  </si>
  <si>
    <t>B-LC3339XXLBK(V2)</t>
  </si>
  <si>
    <t>B-LC3339XXLC(V2)</t>
  </si>
  <si>
    <t>B-LC3339XXLM(V2)</t>
  </si>
  <si>
    <t>B-LC3339XXLY(V2)</t>
  </si>
  <si>
    <t>B-LC3111BK(V4)</t>
  </si>
  <si>
    <t>B-LC3111C(V4)</t>
  </si>
  <si>
    <t>B-LC3111M(V4)</t>
  </si>
  <si>
    <t>B-LC3111Y(V4)</t>
  </si>
  <si>
    <t>B-LC3219XLBK(V4)</t>
  </si>
  <si>
    <t>B-LC3219XLC(V4)</t>
  </si>
  <si>
    <t>B-LC3219XLM(V4)</t>
  </si>
  <si>
    <t>B-LC3219XLY(V4)</t>
  </si>
  <si>
    <t>B-LC3017XLBK(V4)</t>
  </si>
  <si>
    <t>B-LC3017XLC(V4)</t>
  </si>
  <si>
    <t>B-LC3017XLM(V4)</t>
  </si>
  <si>
    <t>B-LC3017XLY(V4)</t>
  </si>
  <si>
    <t>B-LC3019XXLBK(V4)</t>
  </si>
  <si>
    <t>B-LC3019XXLC(V4)</t>
  </si>
  <si>
    <t>B-LC3019XXLM(V4)</t>
  </si>
  <si>
    <t>B-LC3019XXLY(V4)</t>
  </si>
  <si>
    <t>B-LC3029XXLBK(V4)</t>
  </si>
  <si>
    <t>B-LC3029XXLC(V4)</t>
  </si>
  <si>
    <t>B-LC3029XXLM(V4)</t>
  </si>
  <si>
    <t>B-LC3029XXLY(V4)</t>
  </si>
  <si>
    <t>B-LC3117BK(V4)</t>
  </si>
  <si>
    <t>B-LC3117C(V4)</t>
  </si>
  <si>
    <t>B-LC3117M(V4)</t>
  </si>
  <si>
    <t>B-LC3117Y(V4)</t>
  </si>
  <si>
    <t>B-LC21EXLBK</t>
  </si>
  <si>
    <t>B-LC110BK(V3)</t>
  </si>
  <si>
    <t>B-LC111BK(V3)</t>
  </si>
  <si>
    <t>B-LC60/61/65XLBK</t>
  </si>
  <si>
    <t>C-CLI571XLBK</t>
  </si>
  <si>
    <t>C-CLI571XLC</t>
  </si>
  <si>
    <t>C-CLI571XLM</t>
  </si>
  <si>
    <t>C-CLI571XLY</t>
  </si>
  <si>
    <t>C-CLI571XLGY</t>
  </si>
  <si>
    <t>C-CLI271XLBK</t>
  </si>
  <si>
    <t>C-CLI271XLC</t>
  </si>
  <si>
    <t>C-CLI271XLM</t>
  </si>
  <si>
    <t>C-CLI271XLY</t>
  </si>
  <si>
    <t>C-CLI271XLGY</t>
  </si>
  <si>
    <t>C-BCI370XLBK</t>
  </si>
  <si>
    <t>C-BCI371XLBK</t>
  </si>
  <si>
    <t>C-BCI371XLC</t>
  </si>
  <si>
    <t>C-BCI371XLM</t>
  </si>
  <si>
    <t>C-BCI371XLY</t>
  </si>
  <si>
    <t>C-BCI371XLGY</t>
  </si>
  <si>
    <t>C-PGI670XLBK</t>
  </si>
  <si>
    <t>C-CLI671XLBK</t>
  </si>
  <si>
    <t>C-CLI671XLC</t>
  </si>
  <si>
    <t>C-CLI671XLM</t>
  </si>
  <si>
    <t>C-CLI671XLY</t>
  </si>
  <si>
    <t>C-CLI671XLGY</t>
  </si>
  <si>
    <t>C-CLI171XLC</t>
  </si>
  <si>
    <t>C-CLI171XLM</t>
  </si>
  <si>
    <t>C-CLI171XLY</t>
  </si>
  <si>
    <t>C-CLI171XLGY</t>
  </si>
  <si>
    <t>C-CLI471XLBK</t>
  </si>
  <si>
    <t>C-CLI471XLC</t>
  </si>
  <si>
    <t>C-CLI471XLM</t>
  </si>
  <si>
    <t>C-CLI471XLY</t>
  </si>
  <si>
    <t>C-CLI471XLGY</t>
  </si>
  <si>
    <t>C-PGI770XLBK</t>
  </si>
  <si>
    <t>C-CLI771XLBK</t>
  </si>
  <si>
    <t>C-CLI771XLC</t>
  </si>
  <si>
    <t>C-CLI771XLM</t>
  </si>
  <si>
    <t>C-CLI771XLY</t>
  </si>
  <si>
    <t>C-CLI771XLGY</t>
  </si>
  <si>
    <t>C-PGI870XLBK</t>
  </si>
  <si>
    <t>C-CLI871XLBK</t>
  </si>
  <si>
    <t>C-CLI871XLC</t>
  </si>
  <si>
    <t>C-CLI871XLM</t>
  </si>
  <si>
    <t>C-CLI871XLY</t>
  </si>
  <si>
    <t>C-CLI871XLGY</t>
  </si>
  <si>
    <t>C-PGI970XLBK</t>
  </si>
  <si>
    <t>C-CLI971XLBK</t>
  </si>
  <si>
    <t>C-CLI971XLC</t>
  </si>
  <si>
    <t>C-CLI971XLM</t>
  </si>
  <si>
    <t>C-CLI971XLY</t>
  </si>
  <si>
    <t>C-CLI971XLGY</t>
  </si>
  <si>
    <t>C-555XXLBK</t>
  </si>
  <si>
    <t>C-551XLGY</t>
  </si>
  <si>
    <t>C-255XXLBK</t>
  </si>
  <si>
    <t>C-250XLBK</t>
  </si>
  <si>
    <t>C-251XLBK</t>
  </si>
  <si>
    <t>C-251XLC</t>
  </si>
  <si>
    <t>C-251XLM</t>
  </si>
  <si>
    <t>C-251XLY</t>
  </si>
  <si>
    <t>C-251XLGY</t>
  </si>
  <si>
    <t>C-355XXLBK</t>
  </si>
  <si>
    <t>C-655XXLBK</t>
  </si>
  <si>
    <t>C-650XLBK</t>
  </si>
  <si>
    <t>C-651XLBK</t>
  </si>
  <si>
    <t>C-651XLC</t>
  </si>
  <si>
    <t>C-651XLM</t>
  </si>
  <si>
    <t>C-651XLY</t>
  </si>
  <si>
    <t>C-651XLGY</t>
  </si>
  <si>
    <t>C-PGI150XLBK</t>
  </si>
  <si>
    <t>C-CLI151XLBK</t>
  </si>
  <si>
    <t>C-151XLC</t>
  </si>
  <si>
    <t>C-151XLM</t>
  </si>
  <si>
    <t>C-151XLY</t>
  </si>
  <si>
    <t>C-151XLGY</t>
  </si>
  <si>
    <t>C-455XXLBK</t>
  </si>
  <si>
    <t>C-PGI450XLBK</t>
  </si>
  <si>
    <t>C-CLI451XLBK</t>
  </si>
  <si>
    <t>C-451XLC</t>
  </si>
  <si>
    <t>C-451XLM</t>
  </si>
  <si>
    <t>C-451XLY</t>
  </si>
  <si>
    <t>C-451XLGY</t>
  </si>
  <si>
    <t>C-755XXLBK</t>
  </si>
  <si>
    <t>C-PGI750XLBK</t>
  </si>
  <si>
    <t>C-CLI751XLBK</t>
  </si>
  <si>
    <t>C-751XLC</t>
  </si>
  <si>
    <t>C-751XLM</t>
  </si>
  <si>
    <t>C-751XLY</t>
  </si>
  <si>
    <t>C-751XLGY</t>
  </si>
  <si>
    <t>C-PGI850XLBK</t>
  </si>
  <si>
    <t>C-CLI851XLBK</t>
  </si>
  <si>
    <t>C-851XLC</t>
  </si>
  <si>
    <t>C-851XLM</t>
  </si>
  <si>
    <t>C-851XLY</t>
  </si>
  <si>
    <t>C-851XLGY</t>
  </si>
  <si>
    <t>C-3/3eBK</t>
  </si>
  <si>
    <t>C-3/3ePBK/5/6BK</t>
  </si>
  <si>
    <t>C-3/3e/5/6C</t>
  </si>
  <si>
    <t>C-3/3e/5/6M</t>
  </si>
  <si>
    <t>C-3/3e/5/6Y</t>
  </si>
  <si>
    <t>C-3/3e/5/6PC</t>
  </si>
  <si>
    <t>C-3/3e/5/6PM</t>
  </si>
  <si>
    <t>C-6R</t>
  </si>
  <si>
    <t>C-6G</t>
  </si>
  <si>
    <t>E-603XLBK</t>
  </si>
  <si>
    <t>E-603XLC</t>
  </si>
  <si>
    <t>E-603XLM</t>
  </si>
  <si>
    <t>E-603XLY</t>
  </si>
  <si>
    <t>E-MUG-BK</t>
  </si>
  <si>
    <t>E-MUG-C</t>
  </si>
  <si>
    <t>E-MUG-M</t>
  </si>
  <si>
    <t>E-MUG-Y</t>
  </si>
  <si>
    <t>E-2071(2061)(SW)</t>
  </si>
  <si>
    <t>E-2061(2071)(SW)</t>
  </si>
  <si>
    <t>E-2062(SW)</t>
  </si>
  <si>
    <t>E-2063(SW)</t>
  </si>
  <si>
    <t>E-2064(SW)</t>
  </si>
  <si>
    <t>E-502XLBK</t>
  </si>
  <si>
    <t>E-502XLC</t>
  </si>
  <si>
    <t>E-502XLM</t>
  </si>
  <si>
    <t>E-502XLY</t>
  </si>
  <si>
    <t>E-03D1</t>
  </si>
  <si>
    <t>E-03C1</t>
  </si>
  <si>
    <t>E-03C2</t>
  </si>
  <si>
    <t>E-03C3</t>
  </si>
  <si>
    <t>E-03C4</t>
  </si>
  <si>
    <t>E-378XLBK</t>
  </si>
  <si>
    <t>E-378XLC</t>
  </si>
  <si>
    <t>E-378XLM</t>
  </si>
  <si>
    <t>E-378XLY</t>
  </si>
  <si>
    <t>E-378XLLC</t>
  </si>
  <si>
    <t>E-378XLLM</t>
  </si>
  <si>
    <t>E-478XLR</t>
  </si>
  <si>
    <t>E-478XLGY</t>
  </si>
  <si>
    <t>E-202XLBK</t>
  </si>
  <si>
    <t>E-202XLPBK</t>
  </si>
  <si>
    <t>E-202XLC</t>
  </si>
  <si>
    <t>E-202XLM</t>
  </si>
  <si>
    <t>E-202XLY</t>
  </si>
  <si>
    <t>E-312XLBK(SW)AU</t>
  </si>
  <si>
    <t>E-312XLC(SW)AU</t>
  </si>
  <si>
    <t>E-312XLM(SW)AU</t>
  </si>
  <si>
    <t>E-312XLY(SW)AU</t>
  </si>
  <si>
    <t>E-312XLLC(SW)AU</t>
  </si>
  <si>
    <t>E-312XLLM(SW)AU</t>
  </si>
  <si>
    <t>E-314XLGY(SW)AU</t>
  </si>
  <si>
    <t>E-314XLR(SW)AU</t>
  </si>
  <si>
    <t>E-302XLBK(SW) AU</t>
  </si>
  <si>
    <t>E-302XLPBK(SW) AU</t>
  </si>
  <si>
    <t>E-302XLC(SW) AU</t>
  </si>
  <si>
    <t>E-302XLM(SW) AU</t>
  </si>
  <si>
    <t>E-302XLY(SW) AU</t>
  </si>
  <si>
    <t>E-302XLBK(SW)NA</t>
  </si>
  <si>
    <t>E-302XLPBK(SW)NA</t>
  </si>
  <si>
    <t>E-302XLC(SW)NA</t>
  </si>
  <si>
    <t>E-302XLM(SW)NA</t>
  </si>
  <si>
    <t>E-302XLY(SW)NA</t>
  </si>
  <si>
    <t>E-312XLBK(SW) NA</t>
  </si>
  <si>
    <t>E-312XLC(SW) NA</t>
  </si>
  <si>
    <t>E-312XLM(SW) NA</t>
  </si>
  <si>
    <t>E-312XLY(SW) NA</t>
  </si>
  <si>
    <t>E-312XLLC(SW) NA</t>
  </si>
  <si>
    <t>E-312XLLM(SW) NA</t>
  </si>
  <si>
    <t>E-314XLR(SW) NA</t>
  </si>
  <si>
    <t>E-314XLGY(SW) NA</t>
  </si>
  <si>
    <t>E-01U1</t>
  </si>
  <si>
    <t>E-01U2</t>
  </si>
  <si>
    <t>E-01U3</t>
  </si>
  <si>
    <t>E-01U4</t>
  </si>
  <si>
    <t>E-01U5</t>
  </si>
  <si>
    <t>E-01U6</t>
  </si>
  <si>
    <t>E-3591</t>
  </si>
  <si>
    <t>E-3592</t>
  </si>
  <si>
    <t>E-3593</t>
  </si>
  <si>
    <t>E-3594</t>
  </si>
  <si>
    <t>E-BK84</t>
  </si>
  <si>
    <t>E-C84</t>
  </si>
  <si>
    <t>E-M84</t>
  </si>
  <si>
    <t>E-Y84</t>
  </si>
  <si>
    <t>E-802XLBK(SW)AU</t>
  </si>
  <si>
    <t>E-802XLC(SW)AU</t>
  </si>
  <si>
    <t>E-802XLM(SW)AU</t>
  </si>
  <si>
    <t>E-802XLY(SW)AU</t>
  </si>
  <si>
    <t>E-802XLBK(SW) NA</t>
  </si>
  <si>
    <t>E-802XLC(SW) NA</t>
  </si>
  <si>
    <t>E-802XLM(SW) NA</t>
  </si>
  <si>
    <t>E-802XLY(SW) NA</t>
  </si>
  <si>
    <t>E-3471</t>
  </si>
  <si>
    <t>E-3472</t>
  </si>
  <si>
    <t>E-3473</t>
  </si>
  <si>
    <t>E-3474</t>
  </si>
  <si>
    <t>E-BK86</t>
  </si>
  <si>
    <t>E-C86</t>
  </si>
  <si>
    <t>E-M86</t>
  </si>
  <si>
    <t>E-Y86</t>
  </si>
  <si>
    <t>E-702XLBK(SW)AU</t>
  </si>
  <si>
    <t>E-702XLC(SW)AU</t>
  </si>
  <si>
    <t>E-702XLM(SW)AU</t>
  </si>
  <si>
    <t>E-702XLY(SW)AU</t>
  </si>
  <si>
    <t>E-702XLBK(SW)NA</t>
  </si>
  <si>
    <t>E-702XLC(SW)NA</t>
  </si>
  <si>
    <t>E-702XLM(SW)NA</t>
  </si>
  <si>
    <t>E-702XLY(SW)NA</t>
  </si>
  <si>
    <t>E-372(SW)</t>
  </si>
  <si>
    <t>E-376(SW)</t>
  </si>
  <si>
    <t>E-2991(V6) EU</t>
  </si>
  <si>
    <t>E-2992(V6) EU</t>
  </si>
  <si>
    <t>E-2993(V6) EU</t>
  </si>
  <si>
    <t>E-2994(V6) EU</t>
  </si>
  <si>
    <t>E-2991 AU</t>
  </si>
  <si>
    <t>E-2992 AU</t>
  </si>
  <si>
    <t>E-2993 AU</t>
  </si>
  <si>
    <t>E-2994 AU</t>
  </si>
  <si>
    <t>E-288XLBK(SW) AU</t>
  </si>
  <si>
    <t>E-288XLC(SW) AU</t>
  </si>
  <si>
    <t>E-288XLM(SW) AU</t>
  </si>
  <si>
    <t>E-288XLY(SW) AU</t>
  </si>
  <si>
    <t>E-288XLBK(V7)(SW) NA</t>
  </si>
  <si>
    <t>E-288XLC(V7)(SW) NA</t>
  </si>
  <si>
    <t>E-288XLM(V7)(SW) NA</t>
  </si>
  <si>
    <t>E-288XLY(V7)(SW) NA</t>
  </si>
  <si>
    <t>E-2971(2961)(V2)(SW)</t>
  </si>
  <si>
    <t>E-2962(V2)(SW)</t>
  </si>
  <si>
    <t>E-2963(V2)(SW)</t>
  </si>
  <si>
    <t>E-2964(V2)(SW)</t>
  </si>
  <si>
    <t>E-3691(SW)</t>
  </si>
  <si>
    <t>E-3692(SW)</t>
  </si>
  <si>
    <t>E-3693(SW)</t>
  </si>
  <si>
    <t>E-3694(SW)</t>
  </si>
  <si>
    <t>E-3351(V6)</t>
  </si>
  <si>
    <t>E-3361(V6)</t>
  </si>
  <si>
    <t>E-3362(V6)</t>
  </si>
  <si>
    <t>E-3363(V6)</t>
  </si>
  <si>
    <t>E-3364(V6)</t>
  </si>
  <si>
    <t>E-410XLBK AU</t>
  </si>
  <si>
    <t>E-410XLPBK AU</t>
  </si>
  <si>
    <t>E-410XLC AU</t>
  </si>
  <si>
    <t>E-410XLM AU</t>
  </si>
  <si>
    <t>E-410XLY AU</t>
  </si>
  <si>
    <t>E-410XLBK(V3)(SW) NA</t>
  </si>
  <si>
    <t>E-410XLPBK(V3)(SW) NA</t>
  </si>
  <si>
    <t>E-410XLC(V3)(SW) NA</t>
  </si>
  <si>
    <t>E-410XLM(V3)(SW) NA</t>
  </si>
  <si>
    <t>E-410XLY(V3)(SW) NA</t>
  </si>
  <si>
    <t>E-220XLBK(SW) NA</t>
  </si>
  <si>
    <t>E-220XLC(SW) NA</t>
  </si>
  <si>
    <t>E-220XLM(SW) NA</t>
  </si>
  <si>
    <t>E-220XLY(SW) NA</t>
  </si>
  <si>
    <t>E-220(2941)XLBK AU</t>
  </si>
  <si>
    <t>E-220(2942)XLC AU</t>
  </si>
  <si>
    <t>E-220(2943)XLM AU</t>
  </si>
  <si>
    <t>E-220(2944)XLY AU</t>
  </si>
  <si>
    <t>E-1711(1701)</t>
  </si>
  <si>
    <t>E-1712(1702)</t>
  </si>
  <si>
    <t>E-1713(1703)</t>
  </si>
  <si>
    <t>E-1714(1704)</t>
  </si>
  <si>
    <t>E-1901(1911)</t>
  </si>
  <si>
    <t>E-1931(SW)</t>
  </si>
  <si>
    <t>E-1932(SW)</t>
  </si>
  <si>
    <t>E-1933(SW)</t>
  </si>
  <si>
    <t>E-1934(SW)</t>
  </si>
  <si>
    <t>E-1781/1771/1761(SW)</t>
  </si>
  <si>
    <t>E-1772/1762(SW)</t>
  </si>
  <si>
    <t>E-1773/1763(SW)</t>
  </si>
  <si>
    <t>E-1774/1764(SW)</t>
  </si>
  <si>
    <t>E-786BK/786XLBK(SW)</t>
  </si>
  <si>
    <t>E-786C/786XLC(SW)</t>
  </si>
  <si>
    <t>E-786M/786XLM(SW)</t>
  </si>
  <si>
    <t>E-786Y/786XLY(SW)</t>
  </si>
  <si>
    <t>E-786BK/786XLBK</t>
  </si>
  <si>
    <t>E-786C/786XLC</t>
  </si>
  <si>
    <t>E-786M/786XLM</t>
  </si>
  <si>
    <t>E-786Y/786XLY</t>
  </si>
  <si>
    <t>E-788XXLBK</t>
  </si>
  <si>
    <t>E-788XXLC</t>
  </si>
  <si>
    <t>E-788XXLM</t>
  </si>
  <si>
    <t>E-788XXLY</t>
  </si>
  <si>
    <t>E-7931</t>
  </si>
  <si>
    <t>E-7932</t>
  </si>
  <si>
    <t>E-7933</t>
  </si>
  <si>
    <t>E-7934</t>
  </si>
  <si>
    <t>E-3240</t>
  </si>
  <si>
    <t>E-3120</t>
  </si>
  <si>
    <t>E-0851 UV</t>
  </si>
  <si>
    <t>E-0852 UV</t>
  </si>
  <si>
    <t>E-0853 UV</t>
  </si>
  <si>
    <t>E-0854 UV</t>
  </si>
  <si>
    <t>E-0855 UV</t>
  </si>
  <si>
    <t>E-0856 UV</t>
  </si>
  <si>
    <t>E-0601</t>
  </si>
  <si>
    <t>E-0602</t>
  </si>
  <si>
    <t>E-0603</t>
  </si>
  <si>
    <t>E-0604</t>
  </si>
  <si>
    <t>E-0611</t>
  </si>
  <si>
    <t>E-0612</t>
  </si>
  <si>
    <t>E-0613</t>
  </si>
  <si>
    <t>E-0614</t>
  </si>
  <si>
    <t>E-0591</t>
  </si>
  <si>
    <t>E-0592</t>
  </si>
  <si>
    <t>E-0593</t>
  </si>
  <si>
    <t>E-0594</t>
  </si>
  <si>
    <t>E-0595</t>
  </si>
  <si>
    <t>E-0596</t>
  </si>
  <si>
    <t>E-0597</t>
  </si>
  <si>
    <t>E-0598</t>
  </si>
  <si>
    <t>E-0599</t>
  </si>
  <si>
    <t>E-0551</t>
  </si>
  <si>
    <t>E-0552</t>
  </si>
  <si>
    <t>E-0553</t>
  </si>
  <si>
    <t>E-0554</t>
  </si>
  <si>
    <t>E-0540</t>
  </si>
  <si>
    <t>E-0541</t>
  </si>
  <si>
    <t>E-0542</t>
  </si>
  <si>
    <t>E-0543</t>
  </si>
  <si>
    <t>E-0544</t>
  </si>
  <si>
    <t>E-0547</t>
  </si>
  <si>
    <t>E-0548</t>
  </si>
  <si>
    <t>E-0549</t>
  </si>
  <si>
    <t>E-0481</t>
  </si>
  <si>
    <t>E-0482</t>
  </si>
  <si>
    <t>E-0483</t>
  </si>
  <si>
    <t>E-0484</t>
  </si>
  <si>
    <t>E-0485</t>
  </si>
  <si>
    <t>E-0486</t>
  </si>
  <si>
    <t>E-0441</t>
  </si>
  <si>
    <t>E-0442</t>
  </si>
  <si>
    <t>E-0443</t>
  </si>
  <si>
    <t>E-0444</t>
  </si>
  <si>
    <t>E-0631</t>
  </si>
  <si>
    <t>E-0632</t>
  </si>
  <si>
    <t>E-0633</t>
  </si>
  <si>
    <t>E-0634</t>
  </si>
  <si>
    <t>E-0561</t>
  </si>
  <si>
    <t>E-0562</t>
  </si>
  <si>
    <t>E-0563</t>
  </si>
  <si>
    <t>E-0564</t>
  </si>
  <si>
    <t>E-0491</t>
  </si>
  <si>
    <t>E-0492</t>
  </si>
  <si>
    <t>E-0493</t>
  </si>
  <si>
    <t>E-0494</t>
  </si>
  <si>
    <t>E-0495</t>
  </si>
  <si>
    <t>E-0496</t>
  </si>
  <si>
    <t>E-0461</t>
  </si>
  <si>
    <t>E-0472</t>
  </si>
  <si>
    <t>E-0473</t>
  </si>
  <si>
    <t>E-0474</t>
  </si>
  <si>
    <t>E-0841</t>
  </si>
  <si>
    <t>E-0842</t>
  </si>
  <si>
    <t>E-0843</t>
  </si>
  <si>
    <t>E-0844</t>
  </si>
  <si>
    <t>B-LC3233C(V2)</t>
  </si>
  <si>
    <t>B-LC3233M(V2)</t>
  </si>
  <si>
    <t>B-LC3233Y(V2)</t>
  </si>
  <si>
    <t>B-LC3235XLC(V2)</t>
  </si>
  <si>
    <t>B-LC3235XLM(V2)</t>
  </si>
  <si>
    <t>B-LC3235XLY(V2)</t>
  </si>
  <si>
    <t>B-LC3033XXLC(V2)</t>
  </si>
  <si>
    <t>B-LC3033XXLM(V2)</t>
  </si>
  <si>
    <t>B-LC3033XXLY(V2)</t>
  </si>
  <si>
    <t>B-LC3035XXLC(V2)</t>
  </si>
  <si>
    <t>B-LC3035XXLM(V2)</t>
  </si>
  <si>
    <t>B-LC3035XXLY(V2)</t>
  </si>
  <si>
    <t>B-LC3133XLC(V2)</t>
  </si>
  <si>
    <t>B-LC3133XLM(V2)</t>
  </si>
  <si>
    <t>B-LC3133XLY(V2)</t>
  </si>
  <si>
    <t>B-LC3135XXLC(V2)</t>
  </si>
  <si>
    <t>B-LC3135XXLM(V2)</t>
  </si>
  <si>
    <t>B-LC3135XXLY(V2)</t>
  </si>
  <si>
    <t>B-LC3333C(V2)</t>
  </si>
  <si>
    <t>B-LC3333M(V2)</t>
  </si>
  <si>
    <t>B-LC3333Y(V2)</t>
  </si>
  <si>
    <t>B-LC3211BK(V4)</t>
  </si>
  <si>
    <t>B-LC3211C(V4)</t>
  </si>
  <si>
    <t>B-LC3211M(V4)</t>
  </si>
  <si>
    <t>B-LC3211Y(V4)</t>
  </si>
  <si>
    <t>B-LC3213BK(V4)</t>
  </si>
  <si>
    <t>B-LC3213C(V4)</t>
  </si>
  <si>
    <t>B-LC3213M(V4)</t>
  </si>
  <si>
    <t>B-LC3213Y(V4)</t>
  </si>
  <si>
    <t>B-LC3011BK(V4)</t>
  </si>
  <si>
    <t>B-LC3011C(V4)</t>
  </si>
  <si>
    <t>B-LC3011M(V4)</t>
  </si>
  <si>
    <t>B-LC3011Y(V4)</t>
  </si>
  <si>
    <t>B-LC3013XLBK(V4)</t>
  </si>
  <si>
    <t>B-LC3013XLC(V4)</t>
  </si>
  <si>
    <t>B-LC3013XLM(V4)</t>
  </si>
  <si>
    <t>B-LC3013XLY(V4)</t>
  </si>
  <si>
    <t>B-LC3311BK(V4)</t>
  </si>
  <si>
    <t>B-LC3311C(V4)</t>
  </si>
  <si>
    <t>B-LC3311M(V4)</t>
  </si>
  <si>
    <t>B-LC3311Y(V4)</t>
  </si>
  <si>
    <t>B-LC3313BK(V4)</t>
  </si>
  <si>
    <t>B-LC3313C(V4)</t>
  </si>
  <si>
    <t>B-LC3313M(V4)</t>
  </si>
  <si>
    <t>B-LC3313Y(V4)</t>
  </si>
  <si>
    <t>B-LC3511BK(V4)</t>
  </si>
  <si>
    <t>B-LC3511C(V4)</t>
  </si>
  <si>
    <t>B-LC3511M(V4)</t>
  </si>
  <si>
    <t>B-LC3511Y(V4)</t>
  </si>
  <si>
    <t>B-LC3513BK(V4)</t>
  </si>
  <si>
    <t>B-LC3513C(V4)</t>
  </si>
  <si>
    <t>B-LC3513M(V4)</t>
  </si>
  <si>
    <t>B-LC3513Y(V4)</t>
  </si>
  <si>
    <t>B-LC3217BK(V4)</t>
  </si>
  <si>
    <t>B-LC3217C(V4)</t>
  </si>
  <si>
    <t>B-LC3217M(V4)</t>
  </si>
  <si>
    <t>B-LC3217Y(V4)</t>
  </si>
  <si>
    <t>B-LC3119XLBK(V4)</t>
  </si>
  <si>
    <t>B-LC3119XLC(V4)</t>
  </si>
  <si>
    <t>B-LC3119XLM(V4)</t>
  </si>
  <si>
    <t>B-LC3119XLY(V4)</t>
  </si>
  <si>
    <t>B-LC3129XLBK(V4)</t>
  </si>
  <si>
    <t>B-LC3129XLC(V4)</t>
  </si>
  <si>
    <t>B-LC3129XLM(V4)</t>
  </si>
  <si>
    <t>B-LC3129XLY(V4)</t>
  </si>
  <si>
    <t>B-LC3317BK(V4)</t>
  </si>
  <si>
    <t>B-LC3317C(V4)</t>
  </si>
  <si>
    <t>B-LC3317M(V4)</t>
  </si>
  <si>
    <t>B-LC3317Y(V4)</t>
  </si>
  <si>
    <t>B-LC3319XLBK(V4)</t>
  </si>
  <si>
    <t>B-LC3319XLC(V4)</t>
  </si>
  <si>
    <t>B-LC3319XLM(V4)</t>
  </si>
  <si>
    <t>B-LC3319XLY(V4)</t>
  </si>
  <si>
    <t>B-LC3329XLBK(V4)</t>
  </si>
  <si>
    <t>B-LC3329XLC(V4)</t>
  </si>
  <si>
    <t>B-LC3329XLM(V4)</t>
  </si>
  <si>
    <t>B-LC3329XLY(V4)</t>
  </si>
  <si>
    <t>B-LC3617BK(V3)</t>
  </si>
  <si>
    <t>B-LC3617C(V3)</t>
  </si>
  <si>
    <t>B-LC3617M(V3)</t>
  </si>
  <si>
    <t>B-LC3617Y(V3)</t>
  </si>
  <si>
    <t>B-LC3619XLBK(V4)</t>
  </si>
  <si>
    <t>B-LC3619XLC(V4)</t>
  </si>
  <si>
    <t>B-LC3619XLM(V4)</t>
  </si>
  <si>
    <t>B-LC3619XLY(V4)</t>
  </si>
  <si>
    <t>B-LC3717BK(V3)</t>
  </si>
  <si>
    <t>B-LC3717C(V3)</t>
  </si>
  <si>
    <t>B-LC3717M(V3)</t>
  </si>
  <si>
    <t>B-LC3717Y(V3)</t>
  </si>
  <si>
    <t>B-LC3719XLBK(V4)</t>
  </si>
  <si>
    <t>B-LC3719XLC(V4)</t>
  </si>
  <si>
    <t>B-LC3719XLM(V4)</t>
  </si>
  <si>
    <t>B-LC3719XLY(V4)</t>
  </si>
  <si>
    <t>B-LC3919XLBK</t>
  </si>
  <si>
    <t>B-LC3919XLC</t>
  </si>
  <si>
    <t>B-LC3919XLM</t>
  </si>
  <si>
    <t>B-LC3919XLY</t>
  </si>
  <si>
    <t>B-LC223(221)BK(V3)</t>
  </si>
  <si>
    <t>B-LC223(221)C(V3)</t>
  </si>
  <si>
    <t>B-LC223(221)M(V3)</t>
  </si>
  <si>
    <t>B-LC223(221)Y(V3)</t>
  </si>
  <si>
    <t>B-LC225XLC(V3)</t>
  </si>
  <si>
    <t>B-LC225XLM(V3)</t>
  </si>
  <si>
    <t>B-LC225XLY(V3)</t>
  </si>
  <si>
    <t>B-LC227XLBK(V3)</t>
  </si>
  <si>
    <t>B-LC229XLBK(V3)</t>
  </si>
  <si>
    <t>B-LC203(201)XLBK(V3)</t>
  </si>
  <si>
    <t>B-LC203(201)XLC(V3)</t>
  </si>
  <si>
    <t>B-LC203(201)XLM(V3)</t>
  </si>
  <si>
    <t>B-LC203(201)XLY(V3)</t>
  </si>
  <si>
    <t>B-LC205XXLC(V3)</t>
  </si>
  <si>
    <t>B-LC205XXLM(V3)</t>
  </si>
  <si>
    <t>B-LC205XXLY(V3)</t>
  </si>
  <si>
    <t>B-LC207XXLBK(V3)</t>
  </si>
  <si>
    <t>B-LC209XXLBK(V3)</t>
  </si>
  <si>
    <t>B-LC211BK(V3)</t>
  </si>
  <si>
    <t>B-LC211C(V3)</t>
  </si>
  <si>
    <t>B-LC211M(V3)</t>
  </si>
  <si>
    <t>B-LC211Y(V3)</t>
  </si>
  <si>
    <t>B-LC213BK(V3)</t>
  </si>
  <si>
    <t>B-LC213C(V3)</t>
  </si>
  <si>
    <t>B-LC213M(V3)</t>
  </si>
  <si>
    <t>B-LC213Y(V3)</t>
  </si>
  <si>
    <t>B-LC215XLC(V3)</t>
  </si>
  <si>
    <t>B-LC215XLM(V3)</t>
  </si>
  <si>
    <t>B-LC215XLY(V3)</t>
  </si>
  <si>
    <t>B-LC217XLBK(V3)</t>
  </si>
  <si>
    <t>B-LC219BK(V3)</t>
  </si>
  <si>
    <t>B-LC233(231)BK(V3)</t>
  </si>
  <si>
    <t>B-LC233(231)C(V3)</t>
  </si>
  <si>
    <t>B-LC233(231)M(V3)</t>
  </si>
  <si>
    <t>B-LC233(231)Y(V3)</t>
  </si>
  <si>
    <t>B-LC235XLC(V3)</t>
  </si>
  <si>
    <t>B-LC235XLM(V3)</t>
  </si>
  <si>
    <t>B-LC235XLY(V3)</t>
  </si>
  <si>
    <t>B-LC237XLBK(V3)</t>
  </si>
  <si>
    <t>B-LC239XLBK(V3)</t>
  </si>
  <si>
    <t>B-LC263(261)BK(V3)</t>
  </si>
  <si>
    <t>B-LC263(261)C(V3)</t>
  </si>
  <si>
    <t>B-LC263(261)M(V3)</t>
  </si>
  <si>
    <t>B-LC263(261)Y(V3)</t>
  </si>
  <si>
    <t>B-LC663BK(V3)</t>
  </si>
  <si>
    <t>B-LC663C(V3)</t>
  </si>
  <si>
    <t>B-LC663M(V3)</t>
  </si>
  <si>
    <t>B-LC663Y(V3)</t>
  </si>
  <si>
    <t>B-LC665XLC(V3)</t>
  </si>
  <si>
    <t>B-LC665XLM(V3)</t>
  </si>
  <si>
    <t>B-LC665XLY(V3)</t>
  </si>
  <si>
    <t>B-LC669XLBK(V3)</t>
  </si>
  <si>
    <t>B-LC675XLC(V3)</t>
  </si>
  <si>
    <t>B-LC675XLM(V3)</t>
  </si>
  <si>
    <t>B-LC675XLY(V3)</t>
  </si>
  <si>
    <t>B-LC679XLBK(V3)</t>
  </si>
  <si>
    <t>B-LC699XLBK</t>
  </si>
  <si>
    <t>B-LC695XLC</t>
  </si>
  <si>
    <t>B-LC695XLM</t>
  </si>
  <si>
    <t>B-LC695XLY</t>
  </si>
  <si>
    <t>B-LC22EXXLBK(V3)</t>
  </si>
  <si>
    <t>B-LC22EXXLC(V3)</t>
  </si>
  <si>
    <t>B-LC22EXXLM(V3)</t>
  </si>
  <si>
    <t>B-LC22EXXLY(V3)</t>
  </si>
  <si>
    <t>B-LC22UXLBK</t>
  </si>
  <si>
    <t>B-LC20EXXLBK(V3)</t>
  </si>
  <si>
    <t>B-LC20EXXLC(V3)</t>
  </si>
  <si>
    <t>B-LC20EXXLM(V3)</t>
  </si>
  <si>
    <t>B-LC20EXXLY(V3)</t>
  </si>
  <si>
    <t>B-LC21EXLC</t>
  </si>
  <si>
    <t>B-LC21EXLM</t>
  </si>
  <si>
    <t>B-LC21EXLY</t>
  </si>
  <si>
    <t>B-LC23EXXLBK(V3)</t>
  </si>
  <si>
    <t>B-LC23EXXLC(V3)</t>
  </si>
  <si>
    <t>B-LC23EXXLM(V3)</t>
  </si>
  <si>
    <t>B-LC23EXXLY(V3)</t>
  </si>
  <si>
    <t>B-LC110C(V3)</t>
  </si>
  <si>
    <t>B-LC110M(V3)</t>
  </si>
  <si>
    <t>B-LC110Y(V3)</t>
  </si>
  <si>
    <t>B-LC111C(V3)</t>
  </si>
  <si>
    <t>B-LC111M(V3)</t>
  </si>
  <si>
    <t>B-LC111Y(V3)</t>
  </si>
  <si>
    <t>B-LC113BK(V3)</t>
  </si>
  <si>
    <t>B-LC113C(V3)</t>
  </si>
  <si>
    <t>B-LC113M(V3)</t>
  </si>
  <si>
    <t>B-LC113Y(V3)</t>
  </si>
  <si>
    <t>B-LC117XLBK(V3)</t>
  </si>
  <si>
    <t>B-LC115XLC(V3)</t>
  </si>
  <si>
    <t>B-LC115XLM(V3)</t>
  </si>
  <si>
    <t>B-LC115XLY(V3)</t>
  </si>
  <si>
    <t>B-LC119XLBK(V3)</t>
  </si>
  <si>
    <t>B-LC529XLBK</t>
  </si>
  <si>
    <t>B-LC525XLC</t>
  </si>
  <si>
    <t>B-LC525XLM</t>
  </si>
  <si>
    <t>B-LC525XLY</t>
  </si>
  <si>
    <t>B-LC539XLBK</t>
  </si>
  <si>
    <t>B-LC535XLC</t>
  </si>
  <si>
    <t>B-LC535XLM</t>
  </si>
  <si>
    <t>B-LC535XLY</t>
  </si>
  <si>
    <t>B-LC509XXLBK</t>
  </si>
  <si>
    <t>B-LC505XXLC</t>
  </si>
  <si>
    <t>B-LC505XXLM</t>
  </si>
  <si>
    <t>B-LC505XXLY</t>
  </si>
  <si>
    <t>B-LC549/599XLBK</t>
  </si>
  <si>
    <t>B-LC980/985/1100BK</t>
  </si>
  <si>
    <t>B-LC980/985/1100C</t>
  </si>
  <si>
    <t>B-LC980/985/1100M</t>
  </si>
  <si>
    <t>B-LC980/985/1100Y</t>
  </si>
  <si>
    <t>B-LC980/985/1100XLBK</t>
  </si>
  <si>
    <t>B-LC980/985/1100XLC</t>
  </si>
  <si>
    <t>B-LC980/985/1100XLM</t>
  </si>
  <si>
    <t>B-LC980/985/1100XLY</t>
  </si>
  <si>
    <t>B-LC60/61/65BK</t>
  </si>
  <si>
    <t>B-LC60/61/65C</t>
  </si>
  <si>
    <t>B-LC60/61/65M</t>
  </si>
  <si>
    <t>B-LC60/61/65Y</t>
  </si>
  <si>
    <t>B-LC60/61/65XLC</t>
  </si>
  <si>
    <t>B-LC60/61/65XLM</t>
  </si>
  <si>
    <t>B-LC60/61/65XLY</t>
  </si>
  <si>
    <t>B-LC11/16BK</t>
  </si>
  <si>
    <t>B-LC11/16C</t>
  </si>
  <si>
    <t>B-LC11/16M</t>
  </si>
  <si>
    <t>B-LC11/16Y</t>
  </si>
  <si>
    <t>B-LC11/16XLM</t>
  </si>
  <si>
    <t>B-LC11/16XLY</t>
  </si>
  <si>
    <t>B-LC38/39/67/975/990BK</t>
  </si>
  <si>
    <t>B-LC38/39/67/975/990C</t>
  </si>
  <si>
    <t>B-LC38/39/67/975/990M</t>
  </si>
  <si>
    <t>B-LC38/39/67/975/990Y</t>
  </si>
  <si>
    <t>B-LC38/39/67/975/990XLBK</t>
  </si>
  <si>
    <t>B-LC38/39/67/975/990XLC</t>
  </si>
  <si>
    <t>B-LC38/39/67/975/990XLM</t>
  </si>
  <si>
    <t>B-LC38/39/67/975/990XLY</t>
  </si>
  <si>
    <t>H-980XLBK(V2)</t>
  </si>
  <si>
    <t>H-980XLC(V2)</t>
  </si>
  <si>
    <t>H-980XLM(V2)</t>
  </si>
  <si>
    <t>H-980XLY(V2)</t>
  </si>
  <si>
    <t>H-970XLBK(V8)</t>
  </si>
  <si>
    <t>H-971XLC(V8)</t>
  </si>
  <si>
    <t>H-971XLM(V8)</t>
  </si>
  <si>
    <t>H-971XLY(V8)</t>
  </si>
  <si>
    <t>H-934XLBK(V8)</t>
  </si>
  <si>
    <t>H-935XLC(V8)</t>
  </si>
  <si>
    <t>H-935XLM(V8)</t>
  </si>
  <si>
    <t>H-935XLY(V8)</t>
  </si>
  <si>
    <t>H-932XLBK(ZCV3)</t>
  </si>
  <si>
    <t>H-933XLC(ZCV3)</t>
  </si>
  <si>
    <t>H-933XLM(ZCV3)</t>
  </si>
  <si>
    <t>H-933XLY(ZCV3)</t>
  </si>
  <si>
    <t>H-711XLBK(V7)</t>
  </si>
  <si>
    <t>H-711XLC(V7)</t>
  </si>
  <si>
    <t>H-711XLM(V7)</t>
  </si>
  <si>
    <t>H-711XLY(V7)</t>
  </si>
  <si>
    <t>H-950XLBK(V8)</t>
  </si>
  <si>
    <t>H-951XLC(V8)</t>
  </si>
  <si>
    <t>H-951XLM(V8)</t>
  </si>
  <si>
    <t>H-951XLY(V8)</t>
  </si>
  <si>
    <t>H-960XLBK(V2)</t>
  </si>
  <si>
    <t>H-960XXLBK(V2)</t>
  </si>
  <si>
    <t>H-920LBK</t>
  </si>
  <si>
    <t>H-C4936A-A(18BK)</t>
  </si>
  <si>
    <t>H-C4937A-A(18C)</t>
  </si>
  <si>
    <t>H-C4938A-A(18M)</t>
  </si>
  <si>
    <t>H-C4939A-A(18Y)</t>
  </si>
  <si>
    <t>S-410BK</t>
  </si>
  <si>
    <t>S-410C</t>
  </si>
  <si>
    <t>S-410M</t>
  </si>
  <si>
    <t>S-410Y</t>
  </si>
  <si>
    <t>C-570XLBK</t>
  </si>
  <si>
    <t>C-270XLBK</t>
  </si>
  <si>
    <t>C-1500XLBK</t>
  </si>
  <si>
    <t>C-1500XLC</t>
  </si>
  <si>
    <t>C-1500XLM</t>
  </si>
  <si>
    <t>C-1500XLY</t>
  </si>
  <si>
    <t>C-1200XLBK</t>
  </si>
  <si>
    <t>C-1200XLC</t>
  </si>
  <si>
    <t>C-1200XLM</t>
  </si>
  <si>
    <t>C-1200XLY</t>
  </si>
  <si>
    <t>C-1300XLBK</t>
  </si>
  <si>
    <t>C-1300XLC</t>
  </si>
  <si>
    <t>C-1300XLM</t>
  </si>
  <si>
    <t>C-1300XLY</t>
  </si>
  <si>
    <t>C-1600XLBK</t>
  </si>
  <si>
    <t>C-1600XLC</t>
  </si>
  <si>
    <t>C-1600XLM</t>
  </si>
  <si>
    <t>C-1600XLY</t>
  </si>
  <si>
    <t>C-1100XLBK</t>
  </si>
  <si>
    <t>C-1100XLC</t>
  </si>
  <si>
    <t>C-1100XLM</t>
  </si>
  <si>
    <t>C-1100XLY</t>
  </si>
  <si>
    <t>C-1400XLBK</t>
  </si>
  <si>
    <t>C-1400XLC</t>
  </si>
  <si>
    <t>C-1400XLM</t>
  </si>
  <si>
    <t>C-1400XLY</t>
  </si>
  <si>
    <t>C-1900XLBK</t>
  </si>
  <si>
    <t>C-1900XLC</t>
  </si>
  <si>
    <t>C-1900XLM</t>
  </si>
  <si>
    <t>C-1900XLY</t>
  </si>
  <si>
    <t>C-2500XLBK</t>
  </si>
  <si>
    <t>C-2500XLC</t>
  </si>
  <si>
    <t>C-2500XLM</t>
  </si>
  <si>
    <t>C-2500XLY</t>
  </si>
  <si>
    <t>C-2200XLBK</t>
  </si>
  <si>
    <t>C-2200XLC</t>
  </si>
  <si>
    <t>C-2200XLM</t>
  </si>
  <si>
    <t>C-2200XLY</t>
  </si>
  <si>
    <t>C-2300XLBK</t>
  </si>
  <si>
    <t>C-2300XLC</t>
  </si>
  <si>
    <t>C-2300XLM</t>
  </si>
  <si>
    <t>C-2300XLY</t>
  </si>
  <si>
    <t>C-2600XLBK</t>
  </si>
  <si>
    <t>C-2600XLC</t>
  </si>
  <si>
    <t>C-2600XLM</t>
  </si>
  <si>
    <t>C-2600XLY</t>
  </si>
  <si>
    <t>C-2100XLBK</t>
  </si>
  <si>
    <t>C-2100XLC</t>
  </si>
  <si>
    <t>C-2100XLM</t>
  </si>
  <si>
    <t>C-2100XLY</t>
  </si>
  <si>
    <t>C-2400XLBK</t>
  </si>
  <si>
    <t>C-2400XLC</t>
  </si>
  <si>
    <t>C-2400XLM</t>
  </si>
  <si>
    <t>C-2400XLY</t>
  </si>
  <si>
    <t>C-2700XLBK</t>
  </si>
  <si>
    <t>C-2700XLC</t>
  </si>
  <si>
    <t>C-2700XLM</t>
  </si>
  <si>
    <t>C-2700XLY</t>
  </si>
  <si>
    <t>C-2800XLBK</t>
  </si>
  <si>
    <t>C-2800XLC</t>
  </si>
  <si>
    <t>C-2800XLM</t>
  </si>
  <si>
    <t>C-2800XLY</t>
  </si>
  <si>
    <t>C-2900XLBK</t>
  </si>
  <si>
    <t>C-2900XLC</t>
  </si>
  <si>
    <t>C-2900XLM</t>
  </si>
  <si>
    <t>C-2900XLY</t>
  </si>
  <si>
    <t>C-29PBK</t>
  </si>
  <si>
    <t>C-29MBK</t>
  </si>
  <si>
    <t>C-29C</t>
  </si>
  <si>
    <t>C-29M</t>
  </si>
  <si>
    <t>C-29Y</t>
  </si>
  <si>
    <t>C-29R</t>
  </si>
  <si>
    <t>C-29GY</t>
  </si>
  <si>
    <t>C-29LGY</t>
  </si>
  <si>
    <t>C-29DGY</t>
  </si>
  <si>
    <t>C-29PC</t>
  </si>
  <si>
    <t>C-29PM</t>
  </si>
  <si>
    <t>C-29CO</t>
  </si>
  <si>
    <t>C-39PBK</t>
  </si>
  <si>
    <t>C-39MBK</t>
  </si>
  <si>
    <t>C-39C</t>
  </si>
  <si>
    <t>C-39M</t>
  </si>
  <si>
    <t>C-39Y</t>
  </si>
  <si>
    <t>C-39R</t>
  </si>
  <si>
    <t>C-39GY</t>
  </si>
  <si>
    <t>C-39LGY</t>
  </si>
  <si>
    <t>C-39DGY</t>
  </si>
  <si>
    <t>C-39PC</t>
  </si>
  <si>
    <t>C-39PM</t>
  </si>
  <si>
    <t>C-39CO</t>
  </si>
  <si>
    <t>E-2661</t>
  </si>
  <si>
    <t>E-2670</t>
  </si>
  <si>
    <t>E-8651XL</t>
  </si>
  <si>
    <t>E-BK95L</t>
  </si>
  <si>
    <t>E-BK73L</t>
  </si>
  <si>
    <t>E-2231XL</t>
  </si>
  <si>
    <t>E-2511</t>
  </si>
  <si>
    <t>E-9081(9071)</t>
  </si>
  <si>
    <t>E-9082(9072)</t>
  </si>
  <si>
    <t>E-9083(9073)</t>
  </si>
  <si>
    <t>E-9084(9074)</t>
  </si>
  <si>
    <t>E-7551/7541/7561</t>
  </si>
  <si>
    <t>E-7552/7542/7562</t>
  </si>
  <si>
    <t>E-7553/7543/7563</t>
  </si>
  <si>
    <t>E-7554/7544/7564</t>
  </si>
  <si>
    <t>E-BK93L</t>
  </si>
  <si>
    <t>E-C93L</t>
  </si>
  <si>
    <t>E-M93L</t>
  </si>
  <si>
    <t>E-Y93L</t>
  </si>
  <si>
    <t>E-7601</t>
  </si>
  <si>
    <t>E-7602</t>
  </si>
  <si>
    <t>E-7603</t>
  </si>
  <si>
    <t>E-7604</t>
  </si>
  <si>
    <t>E-7605</t>
  </si>
  <si>
    <t>E-7606</t>
  </si>
  <si>
    <t>E-7607</t>
  </si>
  <si>
    <t>E-7608</t>
  </si>
  <si>
    <t>E-7609</t>
  </si>
  <si>
    <t>E-BK79</t>
  </si>
  <si>
    <t>E-C79</t>
  </si>
  <si>
    <t>E-VM79</t>
  </si>
  <si>
    <t>E-Y79</t>
  </si>
  <si>
    <t>E-LC79</t>
  </si>
  <si>
    <t>E-VLM79</t>
  </si>
  <si>
    <t>E-GY79</t>
  </si>
  <si>
    <t>E-MB79</t>
  </si>
  <si>
    <t>E-LGY79</t>
  </si>
  <si>
    <t>E-7611</t>
  </si>
  <si>
    <t>E-7612</t>
  </si>
  <si>
    <t>E-7613</t>
  </si>
  <si>
    <t>E-7614</t>
  </si>
  <si>
    <t>E-7615</t>
  </si>
  <si>
    <t>E-7616</t>
  </si>
  <si>
    <t>E-7617</t>
  </si>
  <si>
    <t>E-7618</t>
  </si>
  <si>
    <t>E-7619</t>
  </si>
  <si>
    <t>E-BK88</t>
  </si>
  <si>
    <t>E-C88</t>
  </si>
  <si>
    <t>E-M88</t>
  </si>
  <si>
    <t>E-Y88</t>
  </si>
  <si>
    <t>E-MB88</t>
  </si>
  <si>
    <t>E-BL88</t>
  </si>
  <si>
    <t>E-R88</t>
  </si>
  <si>
    <t>E-OR88</t>
  </si>
  <si>
    <t>E-7441XL</t>
  </si>
  <si>
    <t>E-BK91L</t>
  </si>
  <si>
    <t>E-BK91M</t>
  </si>
  <si>
    <t>E-1571</t>
  </si>
  <si>
    <t>E-1572</t>
  </si>
  <si>
    <t>E-1573</t>
  </si>
  <si>
    <t>E-1574</t>
  </si>
  <si>
    <t>E-1575</t>
  </si>
  <si>
    <t>E-1576</t>
  </si>
  <si>
    <t>E-1577</t>
  </si>
  <si>
    <t>E-1578</t>
  </si>
  <si>
    <t>E-1579</t>
  </si>
  <si>
    <t>E-BK64</t>
  </si>
  <si>
    <t>E-C64</t>
  </si>
  <si>
    <t>E-VM64</t>
  </si>
  <si>
    <t>E-Y64</t>
  </si>
  <si>
    <t>E-LC64</t>
  </si>
  <si>
    <t>E-VLM64</t>
  </si>
  <si>
    <t>E-GY64</t>
  </si>
  <si>
    <t>E-MB64</t>
  </si>
  <si>
    <t>E-LGY64</t>
  </si>
  <si>
    <t>E-1591</t>
  </si>
  <si>
    <t>E-1592</t>
  </si>
  <si>
    <t>E-1593</t>
  </si>
  <si>
    <t>E-1594</t>
  </si>
  <si>
    <t>E-1597</t>
  </si>
  <si>
    <t>E-1598</t>
  </si>
  <si>
    <t>E-1599</t>
  </si>
  <si>
    <t>E-BK66</t>
  </si>
  <si>
    <t>E-C66</t>
  </si>
  <si>
    <t>E-M66</t>
  </si>
  <si>
    <t>E-Y66</t>
  </si>
  <si>
    <t>E-MB66</t>
  </si>
  <si>
    <t>E-BL66</t>
  </si>
  <si>
    <t>E-R66</t>
  </si>
  <si>
    <t>E-OR66</t>
  </si>
  <si>
    <t>B-LC12/40/71/73/75/400/1220/1240BK</t>
  </si>
  <si>
    <t>C-35BK</t>
  </si>
  <si>
    <t>C-36C</t>
  </si>
  <si>
    <t>C-19BK</t>
  </si>
  <si>
    <t>C-19C</t>
  </si>
  <si>
    <t>C-42BK</t>
  </si>
  <si>
    <t>C-42C</t>
  </si>
  <si>
    <t>C-42M</t>
  </si>
  <si>
    <t>C-42Y</t>
  </si>
  <si>
    <t>C-42PC</t>
  </si>
  <si>
    <t>C-42PM</t>
  </si>
  <si>
    <t>C-42LGY</t>
  </si>
  <si>
    <t>C-42GY</t>
  </si>
  <si>
    <t>C-43BK</t>
  </si>
  <si>
    <t>C-43C</t>
  </si>
  <si>
    <t>C-43M</t>
  </si>
  <si>
    <t>C-43Y</t>
  </si>
  <si>
    <t>C-43PC</t>
  </si>
  <si>
    <t>C-43PM</t>
  </si>
  <si>
    <t>C-43LGY</t>
  </si>
  <si>
    <t>C-43GY</t>
  </si>
  <si>
    <t>C-72PBK</t>
  </si>
  <si>
    <t>C-72MBK</t>
  </si>
  <si>
    <t>C-72C</t>
  </si>
  <si>
    <t>C-72M</t>
  </si>
  <si>
    <t>C-72Y</t>
  </si>
  <si>
    <t>C-72PC</t>
  </si>
  <si>
    <t>C-72PM</t>
  </si>
  <si>
    <t>C-72R</t>
  </si>
  <si>
    <t>C-72GY</t>
  </si>
  <si>
    <t>C-72CO</t>
  </si>
  <si>
    <t>C-73PBK</t>
  </si>
  <si>
    <t>C-73C</t>
  </si>
  <si>
    <t>C-73M</t>
  </si>
  <si>
    <t>C-73Y</t>
  </si>
  <si>
    <t>C-73PC</t>
  </si>
  <si>
    <t>C-73PM</t>
  </si>
  <si>
    <t>C-73R</t>
  </si>
  <si>
    <t>C-73GY</t>
  </si>
  <si>
    <t>C-73CO</t>
  </si>
  <si>
    <t>C-526GY</t>
  </si>
  <si>
    <t>C-225BK</t>
  </si>
  <si>
    <t>C-226BK</t>
  </si>
  <si>
    <t>C-226C</t>
  </si>
  <si>
    <t>C-226M</t>
  </si>
  <si>
    <t>C-226Y</t>
  </si>
  <si>
    <t>C-226GY</t>
  </si>
  <si>
    <t>C-125BK</t>
  </si>
  <si>
    <t>C-126BK</t>
  </si>
  <si>
    <t>C-126C</t>
  </si>
  <si>
    <t>C-126M</t>
  </si>
  <si>
    <t>C-126Y</t>
  </si>
  <si>
    <t>C-126GY</t>
  </si>
  <si>
    <t>C-425BK</t>
  </si>
  <si>
    <t>C-426BK</t>
  </si>
  <si>
    <t>C-426C</t>
  </si>
  <si>
    <t>C-426M</t>
  </si>
  <si>
    <t>C-426Y</t>
  </si>
  <si>
    <t>C-426GY</t>
  </si>
  <si>
    <t>C-725BK</t>
  </si>
  <si>
    <t>C-726BK</t>
  </si>
  <si>
    <t>C-726C</t>
  </si>
  <si>
    <t>C-726M</t>
  </si>
  <si>
    <t>C-726Y</t>
  </si>
  <si>
    <t>C-726GY</t>
  </si>
  <si>
    <t>C-825BK</t>
  </si>
  <si>
    <t>C-826BK</t>
  </si>
  <si>
    <t>C-826C</t>
  </si>
  <si>
    <t>C-826M</t>
  </si>
  <si>
    <t>C-826Y</t>
  </si>
  <si>
    <t>C-826GY</t>
  </si>
  <si>
    <t>C-521GY</t>
  </si>
  <si>
    <t>C-220BK</t>
  </si>
  <si>
    <t>C-221BK</t>
  </si>
  <si>
    <t>C-221C</t>
  </si>
  <si>
    <t>C-221M</t>
  </si>
  <si>
    <t>C-221Y</t>
  </si>
  <si>
    <t>C-221GY</t>
  </si>
  <si>
    <t>C-820BK</t>
  </si>
  <si>
    <t>C-821BK</t>
  </si>
  <si>
    <t>C-821C</t>
  </si>
  <si>
    <t>C-821M</t>
  </si>
  <si>
    <t>C-821Y</t>
  </si>
  <si>
    <t>C-821GY</t>
  </si>
  <si>
    <t>C-5BK</t>
  </si>
  <si>
    <t>C-8BK</t>
  </si>
  <si>
    <t>C-8C</t>
  </si>
  <si>
    <t>C-8M</t>
  </si>
  <si>
    <t>C-8Y</t>
  </si>
  <si>
    <t>C-8PC</t>
  </si>
  <si>
    <t>C-8PM</t>
  </si>
  <si>
    <t>C-8R</t>
  </si>
  <si>
    <t>C-8G</t>
  </si>
  <si>
    <t>C-1BK</t>
  </si>
  <si>
    <t>C-2PBK</t>
  </si>
  <si>
    <t>C-2C</t>
  </si>
  <si>
    <t>C-2M</t>
  </si>
  <si>
    <t>C-2Y</t>
  </si>
  <si>
    <t>C-2MBK</t>
  </si>
  <si>
    <t>C-2PC</t>
  </si>
  <si>
    <t>C-2PM</t>
  </si>
  <si>
    <t>C-2R</t>
  </si>
  <si>
    <t>C-2G</t>
  </si>
  <si>
    <t>C-2GY</t>
  </si>
  <si>
    <t>C-21/24BK</t>
  </si>
  <si>
    <t>C-21/24C</t>
  </si>
  <si>
    <t>C-15BK</t>
  </si>
  <si>
    <t>C-15/16C</t>
  </si>
  <si>
    <t>C-11BK</t>
  </si>
  <si>
    <t>C-11C</t>
  </si>
  <si>
    <t>C-10BK</t>
  </si>
  <si>
    <t>E-RDH-BK-L(V4)</t>
  </si>
  <si>
    <t>E-RDH-BK(V4)</t>
  </si>
  <si>
    <t>E-RDH-C(V4)</t>
  </si>
  <si>
    <t>E-RDH-M(V4)</t>
  </si>
  <si>
    <t>E-RDH-Y(V4)</t>
  </si>
  <si>
    <t>E-C78</t>
  </si>
  <si>
    <t>E-M78</t>
  </si>
  <si>
    <t>E-Y78</t>
  </si>
  <si>
    <t>E-2711</t>
  </si>
  <si>
    <t>E-2712</t>
  </si>
  <si>
    <t>E-2713</t>
  </si>
  <si>
    <t>E-2714</t>
  </si>
  <si>
    <t>E-2791</t>
  </si>
  <si>
    <t>E-C74</t>
  </si>
  <si>
    <t>E-M74</t>
  </si>
  <si>
    <t>E-Y74</t>
  </si>
  <si>
    <t>E-M75</t>
  </si>
  <si>
    <t>E-Y75</t>
  </si>
  <si>
    <t>E-252XLBK</t>
  </si>
  <si>
    <t>E-252XLC</t>
  </si>
  <si>
    <t>E-252XLM</t>
  </si>
  <si>
    <t>E-252XLY</t>
  </si>
  <si>
    <t>E-2541XXLBK</t>
  </si>
  <si>
    <t>E-1631(V2)</t>
  </si>
  <si>
    <t>E-1632(V2)</t>
  </si>
  <si>
    <t>E-1633(V2)</t>
  </si>
  <si>
    <t>E-1634(V2)</t>
  </si>
  <si>
    <t>E-2001XL</t>
  </si>
  <si>
    <t>E-2002XL</t>
  </si>
  <si>
    <t>E-2003XL</t>
  </si>
  <si>
    <t>E-2004XL</t>
  </si>
  <si>
    <t>E-1971/1961/1951(SW)(V2)</t>
  </si>
  <si>
    <t>E-1962/1952(SW)(V2)</t>
  </si>
  <si>
    <t>E-1963/1953(SW)(V2)</t>
  </si>
  <si>
    <t>E-1964/1954(SW)(V2)</t>
  </si>
  <si>
    <t>E-1902</t>
  </si>
  <si>
    <t>E-1903</t>
  </si>
  <si>
    <t>E-1904</t>
  </si>
  <si>
    <t>E-2431</t>
  </si>
  <si>
    <t>E-2432</t>
  </si>
  <si>
    <t>E-2433</t>
  </si>
  <si>
    <t>E-2434</t>
  </si>
  <si>
    <t>E-2435</t>
  </si>
  <si>
    <t>E-2436</t>
  </si>
  <si>
    <t>E-2631</t>
  </si>
  <si>
    <t>E-2632</t>
  </si>
  <si>
    <t>E-2633</t>
  </si>
  <si>
    <t>E-2634</t>
  </si>
  <si>
    <t>E-2730XL</t>
  </si>
  <si>
    <t>E-2731XL</t>
  </si>
  <si>
    <t>E-2732XL</t>
  </si>
  <si>
    <t>E-2733XL</t>
  </si>
  <si>
    <t>E-2734XL</t>
  </si>
  <si>
    <t>E-2771XL</t>
  </si>
  <si>
    <t>E-2772XL</t>
  </si>
  <si>
    <t>E-2773XL</t>
  </si>
  <si>
    <t>E-2774XL</t>
  </si>
  <si>
    <t>E-2775XL</t>
  </si>
  <si>
    <t>E-2776XL</t>
  </si>
  <si>
    <t>E-2690</t>
  </si>
  <si>
    <t>E-2691</t>
  </si>
  <si>
    <t>E-2692</t>
  </si>
  <si>
    <t>E-2693</t>
  </si>
  <si>
    <t>E-2694</t>
  </si>
  <si>
    <t>E-7901/7911</t>
  </si>
  <si>
    <t>E-7902/7912</t>
  </si>
  <si>
    <t>E-7903/7913</t>
  </si>
  <si>
    <t>E-7904/7914</t>
  </si>
  <si>
    <t>E-7891</t>
  </si>
  <si>
    <t>E-7892</t>
  </si>
  <si>
    <t>E-7893</t>
  </si>
  <si>
    <t>E-7894</t>
  </si>
  <si>
    <t>E-BK92L</t>
  </si>
  <si>
    <t>E-C92L</t>
  </si>
  <si>
    <t>E-M92L</t>
  </si>
  <si>
    <t>E-Y92L</t>
  </si>
  <si>
    <t>E-7921</t>
  </si>
  <si>
    <t>E-7922</t>
  </si>
  <si>
    <t>E-7923</t>
  </si>
  <si>
    <t>E-7924</t>
  </si>
  <si>
    <t>E-1321</t>
  </si>
  <si>
    <t>E-1322</t>
  </si>
  <si>
    <t>E-1323</t>
  </si>
  <si>
    <t>E-1324</t>
  </si>
  <si>
    <t>E-1361</t>
  </si>
  <si>
    <t>E-1401</t>
  </si>
  <si>
    <t>E-1402</t>
  </si>
  <si>
    <t>E-1403</t>
  </si>
  <si>
    <t>E-1404</t>
  </si>
  <si>
    <t>E-1241</t>
  </si>
  <si>
    <t>E-1242</t>
  </si>
  <si>
    <t>E-1243</t>
  </si>
  <si>
    <t>E-1244</t>
  </si>
  <si>
    <t>E-1251</t>
  </si>
  <si>
    <t>E-1252</t>
  </si>
  <si>
    <t>E-1253</t>
  </si>
  <si>
    <t>E-1254</t>
  </si>
  <si>
    <t>E-1261</t>
  </si>
  <si>
    <t>E-1262</t>
  </si>
  <si>
    <t>E-1263</t>
  </si>
  <si>
    <t>E-1264</t>
  </si>
  <si>
    <t>E-1271</t>
  </si>
  <si>
    <t>E-1272</t>
  </si>
  <si>
    <t>E-1273</t>
  </si>
  <si>
    <t>E-1274</t>
  </si>
  <si>
    <t>E-1351</t>
  </si>
  <si>
    <t>E-1371</t>
  </si>
  <si>
    <t>E-1411</t>
  </si>
  <si>
    <t>E-1412</t>
  </si>
  <si>
    <t>E-1413</t>
  </si>
  <si>
    <t>E-1414</t>
  </si>
  <si>
    <t>E-1421</t>
  </si>
  <si>
    <t>E-1431</t>
  </si>
  <si>
    <t>E-1432</t>
  </si>
  <si>
    <t>E-1433</t>
  </si>
  <si>
    <t>E-1434</t>
  </si>
  <si>
    <t>E-7011</t>
  </si>
  <si>
    <t>E-7012</t>
  </si>
  <si>
    <t>E-7013</t>
  </si>
  <si>
    <t>E-7014</t>
  </si>
  <si>
    <t>E-7021</t>
  </si>
  <si>
    <t>E-7022</t>
  </si>
  <si>
    <t>E-7023</t>
  </si>
  <si>
    <t>E-7024</t>
  </si>
  <si>
    <t>E-BK90L</t>
  </si>
  <si>
    <t>E-C90L</t>
  </si>
  <si>
    <t>E-M90L</t>
  </si>
  <si>
    <t>E-Y90L</t>
  </si>
  <si>
    <t>E-6761XL</t>
  </si>
  <si>
    <t>E-6762XL</t>
  </si>
  <si>
    <t>E-6763XL</t>
  </si>
  <si>
    <t>E-6764XL</t>
  </si>
  <si>
    <t>E-6771</t>
  </si>
  <si>
    <t>E-6772</t>
  </si>
  <si>
    <t>E-6773</t>
  </si>
  <si>
    <t>E-6774</t>
  </si>
  <si>
    <t>E-6781</t>
  </si>
  <si>
    <t>E-6782</t>
  </si>
  <si>
    <t>E-6783</t>
  </si>
  <si>
    <t>E-6784</t>
  </si>
  <si>
    <t>E-1001</t>
  </si>
  <si>
    <t>E-1002</t>
  </si>
  <si>
    <t>E-1003</t>
  </si>
  <si>
    <t>E-1004</t>
  </si>
  <si>
    <t>E-0961</t>
  </si>
  <si>
    <t>E-0962</t>
  </si>
  <si>
    <t>E-0963</t>
  </si>
  <si>
    <t>E-0964</t>
  </si>
  <si>
    <t>E-0965</t>
  </si>
  <si>
    <t>E-0966</t>
  </si>
  <si>
    <t>E-0967</t>
  </si>
  <si>
    <t>E-0968</t>
  </si>
  <si>
    <t>E-0969</t>
  </si>
  <si>
    <t>E-0870</t>
  </si>
  <si>
    <t>E-0871</t>
  </si>
  <si>
    <t>E-0872</t>
  </si>
  <si>
    <t>E-0873</t>
  </si>
  <si>
    <t>E-0874</t>
  </si>
  <si>
    <t>E-0877</t>
  </si>
  <si>
    <t>E-0878</t>
  </si>
  <si>
    <t>E-0879</t>
  </si>
  <si>
    <t>E-0801</t>
  </si>
  <si>
    <t>E-0802</t>
  </si>
  <si>
    <t>E-0803</t>
  </si>
  <si>
    <t>E-0804</t>
  </si>
  <si>
    <t>E-0805</t>
  </si>
  <si>
    <t>E-0806</t>
  </si>
  <si>
    <t>E-0791</t>
  </si>
  <si>
    <t>E-0792</t>
  </si>
  <si>
    <t>E-0793</t>
  </si>
  <si>
    <t>E-0794</t>
  </si>
  <si>
    <t>E-0795</t>
  </si>
  <si>
    <t>E-0796</t>
  </si>
  <si>
    <t>E-0711H</t>
  </si>
  <si>
    <t>E-Y59</t>
  </si>
  <si>
    <t>E-C55</t>
  </si>
  <si>
    <t>E-VM55</t>
  </si>
  <si>
    <t>E-Y55</t>
  </si>
  <si>
    <t>E-LC55</t>
  </si>
  <si>
    <t>E-VLM55</t>
  </si>
  <si>
    <t>E-GY55</t>
  </si>
  <si>
    <t>E-LGY55</t>
  </si>
  <si>
    <t>E-C53</t>
  </si>
  <si>
    <t>E-M53</t>
  </si>
  <si>
    <t>E-Y53</t>
  </si>
  <si>
    <t>E-R53</t>
  </si>
  <si>
    <t>E-OR53</t>
  </si>
  <si>
    <t>E-C46</t>
  </si>
  <si>
    <t>E-1031</t>
  </si>
  <si>
    <t>E-1032</t>
  </si>
  <si>
    <t>E-1033</t>
  </si>
  <si>
    <t>E-1034</t>
  </si>
  <si>
    <t>E-0811N</t>
  </si>
  <si>
    <t>E-0812N</t>
  </si>
  <si>
    <t>E-0813N</t>
  </si>
  <si>
    <t>E-0814N</t>
  </si>
  <si>
    <t>E-0815N</t>
  </si>
  <si>
    <t>E-0816N</t>
  </si>
  <si>
    <t>E-0821N</t>
  </si>
  <si>
    <t>E-0822N</t>
  </si>
  <si>
    <t>E-0823N</t>
  </si>
  <si>
    <t>E-0824N</t>
  </si>
  <si>
    <t>E-0825N</t>
  </si>
  <si>
    <t>E-0826N</t>
  </si>
  <si>
    <t>E-0821</t>
  </si>
  <si>
    <t>E-0822</t>
  </si>
  <si>
    <t>E-0823</t>
  </si>
  <si>
    <t>E-0824</t>
  </si>
  <si>
    <t>E-0825</t>
  </si>
  <si>
    <t>E-0826</t>
  </si>
  <si>
    <t>E-0731HN</t>
  </si>
  <si>
    <t>E-0731N</t>
  </si>
  <si>
    <t>E-0732N</t>
  </si>
  <si>
    <t>E-0733N</t>
  </si>
  <si>
    <t>E-0734N</t>
  </si>
  <si>
    <t>E-0731N-C</t>
  </si>
  <si>
    <t>E-0732N-C</t>
  </si>
  <si>
    <t>E-0733N-C</t>
  </si>
  <si>
    <t>E-0734N-C</t>
  </si>
  <si>
    <t>E-0731</t>
  </si>
  <si>
    <t>E-0732</t>
  </si>
  <si>
    <t>E-0733</t>
  </si>
  <si>
    <t>E-0734</t>
  </si>
  <si>
    <t>E-0751</t>
  </si>
  <si>
    <t>E-0752</t>
  </si>
  <si>
    <t>E-0753</t>
  </si>
  <si>
    <t>E-0754</t>
  </si>
  <si>
    <t>E-0971</t>
  </si>
  <si>
    <t>E-0981</t>
  </si>
  <si>
    <t>E-0982</t>
  </si>
  <si>
    <t>E-0983</t>
  </si>
  <si>
    <t>E-0984</t>
  </si>
  <si>
    <t>E-0985</t>
  </si>
  <si>
    <t>E-0986</t>
  </si>
  <si>
    <t>E-0992</t>
  </si>
  <si>
    <t>E-0993</t>
  </si>
  <si>
    <t>E-0994</t>
  </si>
  <si>
    <t>E-0995</t>
  </si>
  <si>
    <t>E-0996</t>
  </si>
  <si>
    <t>E-0881</t>
  </si>
  <si>
    <t>E-0882</t>
  </si>
  <si>
    <t>E-0883</t>
  </si>
  <si>
    <t>E-0884</t>
  </si>
  <si>
    <t>E-0781</t>
  </si>
  <si>
    <t>E-0782</t>
  </si>
  <si>
    <t>E-0783</t>
  </si>
  <si>
    <t>E-0784</t>
  </si>
  <si>
    <t>E-0785</t>
  </si>
  <si>
    <t>E-0786</t>
  </si>
  <si>
    <t>E-0691</t>
  </si>
  <si>
    <t>E-0692</t>
  </si>
  <si>
    <t>E-0693</t>
  </si>
  <si>
    <t>E-0694</t>
  </si>
  <si>
    <t>E-0681</t>
  </si>
  <si>
    <t>E-0682</t>
  </si>
  <si>
    <t>E-0683</t>
  </si>
  <si>
    <t>E-0684</t>
  </si>
  <si>
    <t>E-1171</t>
  </si>
  <si>
    <t>E-1151</t>
  </si>
  <si>
    <t>E-0901N</t>
  </si>
  <si>
    <t>E-0901</t>
  </si>
  <si>
    <t>E-0921</t>
  </si>
  <si>
    <t>E-0922</t>
  </si>
  <si>
    <t>E-0923</t>
  </si>
  <si>
    <t>E-0924</t>
  </si>
  <si>
    <t>E-0921N</t>
  </si>
  <si>
    <t>E-0922N</t>
  </si>
  <si>
    <t>E-0923N</t>
  </si>
  <si>
    <t>E-0924N</t>
  </si>
  <si>
    <t>E-1041</t>
  </si>
  <si>
    <t>E-1191</t>
  </si>
  <si>
    <t>E-1091</t>
  </si>
  <si>
    <t>E-1092</t>
  </si>
  <si>
    <t>E-1093</t>
  </si>
  <si>
    <t>E-1094</t>
  </si>
  <si>
    <t>E-1091-C</t>
  </si>
  <si>
    <t>E-1092-C</t>
  </si>
  <si>
    <t>E-1093-C</t>
  </si>
  <si>
    <t>E-1094-C</t>
  </si>
  <si>
    <t>E-0851N</t>
  </si>
  <si>
    <t>E-0852N</t>
  </si>
  <si>
    <t>E-0853N</t>
  </si>
  <si>
    <t>E-0854N</t>
  </si>
  <si>
    <t>E-0855N</t>
  </si>
  <si>
    <t>E-0856N</t>
  </si>
  <si>
    <t>E-0851</t>
  </si>
  <si>
    <t>E-0852</t>
  </si>
  <si>
    <t>E-0853</t>
  </si>
  <si>
    <t>E-0854</t>
  </si>
  <si>
    <t>E-0855</t>
  </si>
  <si>
    <t>E-0856</t>
  </si>
  <si>
    <t>E-0761</t>
  </si>
  <si>
    <t>E-0762</t>
  </si>
  <si>
    <t>E-0763</t>
  </si>
  <si>
    <t>E-0764</t>
  </si>
  <si>
    <t>E-CL45</t>
  </si>
  <si>
    <t>E-5852</t>
  </si>
  <si>
    <t>E-557</t>
  </si>
  <si>
    <t>E-CL34</t>
  </si>
  <si>
    <t>E-5591</t>
  </si>
  <si>
    <t>E-5592</t>
  </si>
  <si>
    <t>E-5593</t>
  </si>
  <si>
    <t>E-5594</t>
  </si>
  <si>
    <t>E-5595</t>
  </si>
  <si>
    <t>E-5596</t>
  </si>
  <si>
    <t>E-C47</t>
  </si>
  <si>
    <t>E-M47</t>
  </si>
  <si>
    <t>E-Y47</t>
  </si>
  <si>
    <t>E-C35</t>
  </si>
  <si>
    <t>E-M35</t>
  </si>
  <si>
    <t>E-Y35</t>
  </si>
  <si>
    <t>E-BK42</t>
  </si>
  <si>
    <t>E-C42</t>
  </si>
  <si>
    <t>E-M42</t>
  </si>
  <si>
    <t>E-Y42</t>
  </si>
  <si>
    <t>E-C37</t>
  </si>
  <si>
    <t>E-M37</t>
  </si>
  <si>
    <t>E-Y37</t>
  </si>
  <si>
    <t>E-LC37</t>
  </si>
  <si>
    <t>E-LM37</t>
  </si>
  <si>
    <t>E-GY37</t>
  </si>
  <si>
    <t>E-LGY37</t>
  </si>
  <si>
    <t>E-GL33</t>
  </si>
  <si>
    <t>E-Y33</t>
  </si>
  <si>
    <t>E-R33</t>
  </si>
  <si>
    <t>E-BL33</t>
  </si>
  <si>
    <t>E-LC32</t>
  </si>
  <si>
    <t>E-C31</t>
  </si>
  <si>
    <t>E-M31</t>
  </si>
  <si>
    <t>E-Y31</t>
  </si>
  <si>
    <t>E-0321</t>
  </si>
  <si>
    <t>E-0322</t>
  </si>
  <si>
    <t>E-0323</t>
  </si>
  <si>
    <t>E-0324</t>
  </si>
  <si>
    <t>E-0422</t>
  </si>
  <si>
    <t>E-0423</t>
  </si>
  <si>
    <t>E-0424</t>
  </si>
  <si>
    <t>E-0341</t>
  </si>
  <si>
    <t>E-0342</t>
  </si>
  <si>
    <t>E-0343</t>
  </si>
  <si>
    <t>E-0344</t>
  </si>
  <si>
    <t>E-0345</t>
  </si>
  <si>
    <t>E-0346</t>
  </si>
  <si>
    <t>E-0347</t>
  </si>
  <si>
    <t>E-0348</t>
  </si>
  <si>
    <t>E-0331</t>
  </si>
  <si>
    <t>E-0332</t>
  </si>
  <si>
    <t>E-0333</t>
  </si>
  <si>
    <t>E-0334</t>
  </si>
  <si>
    <t>E-0335</t>
  </si>
  <si>
    <t>E-0336</t>
  </si>
  <si>
    <t>E-BK23</t>
  </si>
  <si>
    <t>E-C23</t>
  </si>
  <si>
    <t>E-M23</t>
  </si>
  <si>
    <t>E-Y23</t>
  </si>
  <si>
    <t>E-LC23</t>
  </si>
  <si>
    <t>E-LM23</t>
  </si>
  <si>
    <t>E-GY23</t>
  </si>
  <si>
    <t>E-MB23</t>
  </si>
  <si>
    <t>E-BK22</t>
  </si>
  <si>
    <t>E-C22</t>
  </si>
  <si>
    <t>E-M22</t>
  </si>
  <si>
    <t>E-Y22</t>
  </si>
  <si>
    <t>E-BK21</t>
  </si>
  <si>
    <t>E-C21</t>
  </si>
  <si>
    <t>E-M21</t>
  </si>
  <si>
    <t>E-Y21</t>
  </si>
  <si>
    <t>E-LC21</t>
  </si>
  <si>
    <t>E-LM21</t>
  </si>
  <si>
    <t>E-066</t>
  </si>
  <si>
    <t>E-067</t>
  </si>
  <si>
    <t>E-057</t>
  </si>
  <si>
    <t>E-058</t>
  </si>
  <si>
    <t>E-040</t>
  </si>
  <si>
    <t>E-041</t>
  </si>
  <si>
    <t>E-S020110/SO20193/T053</t>
  </si>
  <si>
    <t>E-S020089/SO20191/T014/T052</t>
  </si>
  <si>
    <t>E-S020108/SO20189/T051</t>
  </si>
  <si>
    <t>E-S020093/SO20187/T013/T050</t>
  </si>
  <si>
    <t>E-038</t>
  </si>
  <si>
    <t>E-039</t>
  </si>
  <si>
    <t>E-036</t>
  </si>
  <si>
    <t>E-037</t>
  </si>
  <si>
    <t>E-028</t>
  </si>
  <si>
    <t>E-029</t>
  </si>
  <si>
    <t>E-026</t>
  </si>
  <si>
    <t>E-027</t>
  </si>
  <si>
    <t>E-019</t>
  </si>
  <si>
    <t>E-020</t>
  </si>
  <si>
    <t>E-017</t>
  </si>
  <si>
    <t>E-018</t>
  </si>
  <si>
    <t>E-009</t>
  </si>
  <si>
    <t>E-007</t>
  </si>
  <si>
    <t>E-008</t>
  </si>
  <si>
    <t>E-1BK02</t>
  </si>
  <si>
    <t>E-5CL02</t>
  </si>
  <si>
    <t>E-1BK04</t>
  </si>
  <si>
    <t>E-3CL04</t>
  </si>
  <si>
    <t>E-5CL03</t>
  </si>
  <si>
    <t>E-1BK05</t>
  </si>
  <si>
    <t>E-5CL05</t>
  </si>
  <si>
    <t>E-5CL06</t>
  </si>
  <si>
    <t>E-MJIC7</t>
  </si>
  <si>
    <t>E-MJIC8C</t>
  </si>
  <si>
    <t>E-MJIC8</t>
  </si>
  <si>
    <t>E-PMIC1C</t>
  </si>
  <si>
    <t>E-1BK12</t>
  </si>
  <si>
    <t>E-3CL12</t>
  </si>
  <si>
    <t>E-1BK13</t>
  </si>
  <si>
    <t>E-5CL13</t>
  </si>
  <si>
    <t>E-BK28</t>
  </si>
  <si>
    <t>E-CL28</t>
  </si>
  <si>
    <t>E-BK29</t>
  </si>
  <si>
    <t>E-CL29</t>
  </si>
  <si>
    <t>B-LC123(121)BK(V3)</t>
  </si>
  <si>
    <t>B-LC123(121)C(V3)</t>
  </si>
  <si>
    <t>B-LC123(121)M(V3)</t>
  </si>
  <si>
    <t>B-LC123(121)Y(V3)</t>
  </si>
  <si>
    <t>B-LC127XLBK(V3)</t>
  </si>
  <si>
    <t>B-LC125XLC(V3)</t>
  </si>
  <si>
    <t>B-LC125XLM(V3)</t>
  </si>
  <si>
    <t>B-LC125XLY(V3)</t>
  </si>
  <si>
    <t>B-LC129XLBK(V3)</t>
  </si>
  <si>
    <t>B-LC103(101)XLBK(V3)</t>
  </si>
  <si>
    <t>B-LC103(101)XLC(V3)</t>
  </si>
  <si>
    <t>B-LC103(101)XLM(V3)</t>
  </si>
  <si>
    <t>B-LC103(101)XLY(V3)</t>
  </si>
  <si>
    <t>B-LC107XXLBK(V3)</t>
  </si>
  <si>
    <t>B-LC105XXLC(V3)</t>
  </si>
  <si>
    <t>B-LC105XXLM(V3)</t>
  </si>
  <si>
    <t>B-LC105XXLY(V3)</t>
  </si>
  <si>
    <t>B-LC109XXLBK(V3)</t>
  </si>
  <si>
    <t>B-LC133(131)BK(V3)</t>
  </si>
  <si>
    <t>B-LC133(131)C(V3)</t>
  </si>
  <si>
    <t>B-LC133(131)M(V3)</t>
  </si>
  <si>
    <t>B-LC133(131)Y(V3)</t>
  </si>
  <si>
    <t>B-LC137XLBK(V3)</t>
  </si>
  <si>
    <t>B-LC135XLC(V3)</t>
  </si>
  <si>
    <t>B-LC135XLM(V3)</t>
  </si>
  <si>
    <t>B-LC135XLY(V3)</t>
  </si>
  <si>
    <t>B-LC139XLBK(V3)</t>
  </si>
  <si>
    <t>B-LC163(161)BK(V3)</t>
  </si>
  <si>
    <t>B-LC163(161)C(V3)</t>
  </si>
  <si>
    <t>B-LC163(161)M(V3)</t>
  </si>
  <si>
    <t>B-LC163(161)Y(V3)</t>
  </si>
  <si>
    <t>B-LC563BK(V3)</t>
  </si>
  <si>
    <t>B-LC563C(V3)</t>
  </si>
  <si>
    <t>B-LC563M(V3)</t>
  </si>
  <si>
    <t>B-LC563Y(V3)</t>
  </si>
  <si>
    <t>B-LC567XLBK(V3)</t>
  </si>
  <si>
    <t>B-LC565XLC(V3)</t>
  </si>
  <si>
    <t>B-LC565XLM(V3)</t>
  </si>
  <si>
    <t>B-LC565XLY(V3)</t>
  </si>
  <si>
    <t>B-LC569XLBK(V3)</t>
  </si>
  <si>
    <t>B-LC12EXXLBK</t>
  </si>
  <si>
    <t>B-LC12EXXLC</t>
  </si>
  <si>
    <t>B-LC12EXXLM</t>
  </si>
  <si>
    <t>B-LC12EXXLY</t>
  </si>
  <si>
    <t>B-LC10EXXLBK</t>
  </si>
  <si>
    <t>B-LC10EXXLC</t>
  </si>
  <si>
    <t>B-LC10EXXLM</t>
  </si>
  <si>
    <t>B-LC10EXXLY</t>
  </si>
  <si>
    <t>B-LC15EXXLBK</t>
  </si>
  <si>
    <t>B-LC15EXXLC</t>
  </si>
  <si>
    <t>B-LC15EXXLM</t>
  </si>
  <si>
    <t>B-LC15EXXLY</t>
  </si>
  <si>
    <t>B-LC12/40/71/73/75/400/1220/1240C</t>
  </si>
  <si>
    <t>B-LC12/40/71/73/75/400/1220/1240M</t>
  </si>
  <si>
    <t>B-LC12/40/71/73/75/400/1220/1240Y</t>
  </si>
  <si>
    <t>B-LC17/77/79/450/1280XLBK</t>
  </si>
  <si>
    <t>B-LC10/37/51/57/960/970/1000BK</t>
  </si>
  <si>
    <t>B-LC10/37/51/57/960/970/1000C</t>
  </si>
  <si>
    <t>B-LC10/37/51/57/960/970/1000M</t>
  </si>
  <si>
    <t>B-LC10/37/51/57/960/970/1000Y</t>
  </si>
  <si>
    <t>B-LCD10/37/51/57/960/970/1000BK</t>
  </si>
  <si>
    <t>B-LCD10/37/51/57/960/970/1000C</t>
  </si>
  <si>
    <t>B-LCD10/37/51/57/960/970/1000M</t>
  </si>
  <si>
    <t>B-LCD10/37/51/57/960/970/1000Y</t>
  </si>
  <si>
    <t>B-LC09/41/47/900/950BK</t>
  </si>
  <si>
    <t>B-LC09/41/47/900/950C</t>
  </si>
  <si>
    <t>B-LC09/41/47/900/950M</t>
  </si>
  <si>
    <t>B-LC09/41/47/900/950Y</t>
  </si>
  <si>
    <t>H-655BK</t>
  </si>
  <si>
    <t>H-655C</t>
  </si>
  <si>
    <t>H-655M</t>
  </si>
  <si>
    <t>H-655Y</t>
  </si>
  <si>
    <t>H-685BK</t>
  </si>
  <si>
    <t>H-685C</t>
  </si>
  <si>
    <t>H-685M</t>
  </si>
  <si>
    <t>H-685Y</t>
  </si>
  <si>
    <t>H-670XLBK</t>
  </si>
  <si>
    <t>H-670XLC</t>
  </si>
  <si>
    <t>H-670XLM</t>
  </si>
  <si>
    <t>H-670XLY</t>
  </si>
  <si>
    <t>H-920BK</t>
  </si>
  <si>
    <t>H-564XLPBK</t>
  </si>
  <si>
    <t>H-564XLC</t>
  </si>
  <si>
    <t>H-564XLM</t>
  </si>
  <si>
    <t>H-564XLY</t>
  </si>
  <si>
    <t>H-178XLM</t>
  </si>
  <si>
    <t>H-862XLPBK</t>
  </si>
  <si>
    <t>H-862XLC</t>
  </si>
  <si>
    <t>H-862XLM</t>
  </si>
  <si>
    <t>H-862XLY</t>
  </si>
  <si>
    <t>H-363XLBK</t>
  </si>
  <si>
    <t>H-363XLC</t>
  </si>
  <si>
    <t>H-363XLM</t>
  </si>
  <si>
    <t>H-363XLY</t>
  </si>
  <si>
    <t>H-363XLLC</t>
  </si>
  <si>
    <t>H-363XLLM</t>
  </si>
  <si>
    <t>H-363LABK</t>
  </si>
  <si>
    <t>H-02XLBK</t>
  </si>
  <si>
    <t>H-02XLC</t>
  </si>
  <si>
    <t>H-02XLM</t>
  </si>
  <si>
    <t>H-02XLY</t>
  </si>
  <si>
    <t>H-02XLLC</t>
  </si>
  <si>
    <t>H-02XLLM</t>
  </si>
  <si>
    <t>H-177XLBK</t>
  </si>
  <si>
    <t>H-177XLC</t>
  </si>
  <si>
    <t>H-177XLM</t>
  </si>
  <si>
    <t>H-177XLY</t>
  </si>
  <si>
    <t>H-177XLLC</t>
  </si>
  <si>
    <t>H-177XLLM</t>
  </si>
  <si>
    <t>H-C4844A-A(10BK)</t>
  </si>
  <si>
    <t>H-CH565A-A(82BK)</t>
  </si>
  <si>
    <t>H-C4911A-A(82C)</t>
  </si>
  <si>
    <t>H-C4912A-A(82M)</t>
  </si>
  <si>
    <t>H-C4913A-A(82Y)</t>
  </si>
  <si>
    <t>H-C9396A-A(88BK)</t>
  </si>
  <si>
    <t>H-C9391A-A(88C)</t>
  </si>
  <si>
    <t>H-C9392A-A(88M)</t>
  </si>
  <si>
    <t>H-C9393A-A(88Y)</t>
  </si>
  <si>
    <t>K-30XLBK</t>
  </si>
  <si>
    <t>K-30XLC</t>
  </si>
  <si>
    <t>K-10XLBK</t>
  </si>
  <si>
    <t>K-10XLC</t>
  </si>
  <si>
    <t>A-10XLBK</t>
  </si>
  <si>
    <t>A-10XLC</t>
  </si>
  <si>
    <t>L-200XLBK</t>
  </si>
  <si>
    <t>L-200XLC</t>
  </si>
  <si>
    <t>L-200XLM</t>
  </si>
  <si>
    <t>L-200XLY</t>
  </si>
  <si>
    <t>L-200/210XLBK</t>
  </si>
  <si>
    <t>L-200/210XLC</t>
  </si>
  <si>
    <t>L-200/210XLM</t>
  </si>
  <si>
    <t>L-200/210XLY</t>
  </si>
  <si>
    <t>L-220XLBK</t>
  </si>
  <si>
    <t>L-220XLC</t>
  </si>
  <si>
    <t>L-220XLM</t>
  </si>
  <si>
    <t>L-220XLY</t>
  </si>
  <si>
    <t>L-155XLBK</t>
  </si>
  <si>
    <t>L-150XLBK</t>
  </si>
  <si>
    <t>L-150XLC</t>
  </si>
  <si>
    <t>L-150XLM</t>
  </si>
  <si>
    <t>L-150XLY</t>
  </si>
  <si>
    <t>L-100/105/108XLBK</t>
  </si>
  <si>
    <t>L-100/108XLC</t>
  </si>
  <si>
    <t>L-100/108XLM</t>
  </si>
  <si>
    <t>L-100/108XLY</t>
  </si>
  <si>
    <t>D-31/32/33/34BK</t>
  </si>
  <si>
    <t>D-31/32/33C</t>
  </si>
  <si>
    <t>D-31/32/33M</t>
  </si>
  <si>
    <t>D-31/32/33Y</t>
  </si>
  <si>
    <t>D-21/22/23/24BK</t>
  </si>
  <si>
    <t>D-21/22/23/24C</t>
  </si>
  <si>
    <t>D-905</t>
  </si>
  <si>
    <t>D-906</t>
  </si>
  <si>
    <t>GC41BK</t>
  </si>
  <si>
    <t>GC41C</t>
  </si>
  <si>
    <t>GC41M</t>
  </si>
  <si>
    <t>GC41Y</t>
  </si>
  <si>
    <t>GC41KH</t>
  </si>
  <si>
    <t>GC41CH</t>
  </si>
  <si>
    <t>GC41MH</t>
  </si>
  <si>
    <t>GC41YH</t>
  </si>
  <si>
    <t>GC31K</t>
  </si>
  <si>
    <t>GC31C</t>
  </si>
  <si>
    <t>GC31M</t>
  </si>
  <si>
    <t>GC31Y</t>
  </si>
  <si>
    <t>GC31KH</t>
  </si>
  <si>
    <t>GC31CH</t>
  </si>
  <si>
    <t>GC31MH</t>
  </si>
  <si>
    <t>GC31YH</t>
  </si>
  <si>
    <t>GC21K</t>
  </si>
  <si>
    <t>GC21C</t>
  </si>
  <si>
    <t>GC21M</t>
  </si>
  <si>
    <t>GC21Y</t>
  </si>
  <si>
    <t>GC21KH</t>
  </si>
  <si>
    <t>GC21CH</t>
  </si>
  <si>
    <t>GC21MH</t>
  </si>
  <si>
    <t>GC21YH</t>
  </si>
  <si>
    <t>S-M210/M215</t>
  </si>
  <si>
    <t>S-C210</t>
  </si>
  <si>
    <t>793-5(R)</t>
  </si>
  <si>
    <t>793-5(B)</t>
  </si>
  <si>
    <t>765-9(R)</t>
  </si>
  <si>
    <t>765-9(B)</t>
  </si>
  <si>
    <t>765-E(R)</t>
  </si>
  <si>
    <t>765-E(B)</t>
  </si>
  <si>
    <t>27ml</t>
  </si>
  <si>
    <t>12.5ml</t>
  </si>
  <si>
    <t>10.5ml</t>
  </si>
  <si>
    <t>22ml</t>
  </si>
  <si>
    <t>38ml</t>
  </si>
  <si>
    <t>13ml</t>
  </si>
  <si>
    <t>72ml</t>
  </si>
  <si>
    <t>33ml</t>
  </si>
  <si>
    <t>23ml</t>
  </si>
  <si>
    <t>12ml</t>
  </si>
  <si>
    <t>9.5ml</t>
  </si>
  <si>
    <t>14ml</t>
  </si>
  <si>
    <t>15ml</t>
  </si>
  <si>
    <t>21ml</t>
  </si>
  <si>
    <t>C-9BK</t>
  </si>
  <si>
    <t>28ml</t>
  </si>
  <si>
    <t>C-7EBK</t>
  </si>
  <si>
    <t>C-7EC</t>
  </si>
  <si>
    <t>C-7EM</t>
  </si>
  <si>
    <t>C-7EY</t>
  </si>
  <si>
    <t>C-7EPC</t>
  </si>
  <si>
    <t>C-7EPM</t>
  </si>
  <si>
    <t>C-7ER</t>
  </si>
  <si>
    <t>C-7EG</t>
  </si>
  <si>
    <t>10ml</t>
  </si>
  <si>
    <t>12.3ml</t>
  </si>
  <si>
    <t>5.7ml</t>
  </si>
  <si>
    <t>6.3ml</t>
  </si>
  <si>
    <t>3ml</t>
  </si>
  <si>
    <t>5.5ml</t>
  </si>
  <si>
    <t>8ml</t>
  </si>
  <si>
    <t>18.5ml</t>
  </si>
  <si>
    <t>70ml</t>
  </si>
  <si>
    <t>135ml</t>
  </si>
  <si>
    <t>18.2ml</t>
  </si>
  <si>
    <t>11.2ml</t>
  </si>
  <si>
    <t>E-IB06KA</t>
  </si>
  <si>
    <t>13.6ml</t>
  </si>
  <si>
    <t>E-IB06CA</t>
  </si>
  <si>
    <t>E-IB06MA</t>
  </si>
  <si>
    <t>E-IB06YA</t>
  </si>
  <si>
    <t>E-KAM-BK-L</t>
  </si>
  <si>
    <t>11.6ml</t>
  </si>
  <si>
    <t>E-KAM-C-L</t>
  </si>
  <si>
    <t>12.6ml</t>
  </si>
  <si>
    <t>E-KAM-M-L</t>
  </si>
  <si>
    <t>E-KAM-Y-L</t>
  </si>
  <si>
    <t>E-KAM-LC-L</t>
  </si>
  <si>
    <t>E-KAM-LM-L</t>
  </si>
  <si>
    <t>E-SOR-BK</t>
  </si>
  <si>
    <t>13.2ml</t>
  </si>
  <si>
    <t>E-SOR-C</t>
  </si>
  <si>
    <t>E-SOR-M</t>
  </si>
  <si>
    <t>E-SOR-Y</t>
  </si>
  <si>
    <t>E-SOR-R</t>
  </si>
  <si>
    <t>E-SOR-GY</t>
  </si>
  <si>
    <t>E-KUI-BK-L</t>
  </si>
  <si>
    <t>E-KUI-C-L</t>
  </si>
  <si>
    <t>E-KUI-M-L</t>
  </si>
  <si>
    <t>E-KUI-Y-L</t>
  </si>
  <si>
    <t>E-KUI-LC-L</t>
  </si>
  <si>
    <t>E-KUI-LM-L</t>
  </si>
  <si>
    <t>50ml</t>
  </si>
  <si>
    <t>30ml</t>
  </si>
  <si>
    <t>120ml</t>
  </si>
  <si>
    <t>62ml</t>
  </si>
  <si>
    <t>240ml</t>
  </si>
  <si>
    <t>90ml</t>
  </si>
  <si>
    <t>104ml</t>
  </si>
  <si>
    <t>198ml</t>
  </si>
  <si>
    <t>780ml</t>
  </si>
  <si>
    <t>74ml</t>
  </si>
  <si>
    <t>60ml</t>
  </si>
  <si>
    <t>40ml</t>
  </si>
  <si>
    <t>190ml</t>
  </si>
  <si>
    <t>16ml</t>
  </si>
  <si>
    <t>E-ITH-BK</t>
  </si>
  <si>
    <t>7.9ml</t>
  </si>
  <si>
    <t>E-ITH-C</t>
  </si>
  <si>
    <t>E-ITH-M</t>
  </si>
  <si>
    <t>E-ITH-Y</t>
  </si>
  <si>
    <t>6.9ml</t>
  </si>
  <si>
    <t>E-ITH-LC</t>
  </si>
  <si>
    <t>9.3ml</t>
  </si>
  <si>
    <t>E-ITH-LM</t>
  </si>
  <si>
    <t>8.3ml</t>
  </si>
  <si>
    <t>E-YTH-BK</t>
  </si>
  <si>
    <t>E-YTH-C</t>
  </si>
  <si>
    <t>E-YTH-M</t>
  </si>
  <si>
    <t>E-YTH-Y</t>
  </si>
  <si>
    <t>E-YTH-R</t>
  </si>
  <si>
    <t>E-YTH-GY</t>
  </si>
  <si>
    <t>42ml</t>
  </si>
  <si>
    <t>55ml</t>
  </si>
  <si>
    <t>E-BK70L</t>
  </si>
  <si>
    <t>9.4ml</t>
  </si>
  <si>
    <t>E-C70L</t>
  </si>
  <si>
    <t>E-M70L</t>
  </si>
  <si>
    <t>E-Y70L</t>
  </si>
  <si>
    <t>E-LC70L</t>
  </si>
  <si>
    <t>E-LM70L</t>
  </si>
  <si>
    <t>E-BK80L</t>
  </si>
  <si>
    <t>E-C80L</t>
  </si>
  <si>
    <t>E-M80L</t>
  </si>
  <si>
    <t>E-Y80L</t>
  </si>
  <si>
    <t>E-LC80L</t>
  </si>
  <si>
    <t>E-LM80L</t>
  </si>
  <si>
    <t>36ml</t>
  </si>
  <si>
    <t>8.8ml</t>
  </si>
  <si>
    <t>11.4ml</t>
  </si>
  <si>
    <t>185ml</t>
  </si>
  <si>
    <t>87ml</t>
  </si>
  <si>
    <t>29.5ml</t>
  </si>
  <si>
    <t>17ml</t>
  </si>
  <si>
    <t>205ml</t>
  </si>
  <si>
    <t>65ml</t>
  </si>
  <si>
    <t>32ml</t>
  </si>
  <si>
    <t>13.5ml</t>
  </si>
  <si>
    <t>48ml</t>
  </si>
  <si>
    <t>17.2ml</t>
  </si>
  <si>
    <t>17.5ml</t>
  </si>
  <si>
    <t>16.2ml</t>
  </si>
  <si>
    <t>37.2ml</t>
  </si>
  <si>
    <t>14.2ml</t>
  </si>
  <si>
    <t>40.5ml</t>
  </si>
  <si>
    <t>63ml</t>
  </si>
  <si>
    <t>34.8ml</t>
  </si>
  <si>
    <t>28.2ml</t>
  </si>
  <si>
    <t>42.3ml</t>
  </si>
  <si>
    <t>27.3ml</t>
  </si>
  <si>
    <t>11.5ml</t>
  </si>
  <si>
    <t>127ml</t>
  </si>
  <si>
    <t>140ml</t>
  </si>
  <si>
    <t>70mlE-HSM-BK</t>
  </si>
  <si>
    <t>70mlE-HSM-C</t>
  </si>
  <si>
    <t>70mlE-HSM-M</t>
  </si>
  <si>
    <t>70mlE-HSM-Y</t>
  </si>
  <si>
    <t>16.5ml</t>
  </si>
  <si>
    <t>128ml</t>
  </si>
  <si>
    <t>52ml</t>
  </si>
  <si>
    <t>11ml</t>
  </si>
  <si>
    <t>8.5ml</t>
  </si>
  <si>
    <t>20ml</t>
  </si>
  <si>
    <t>58ml</t>
  </si>
  <si>
    <t>19ml</t>
  </si>
  <si>
    <t>25ml</t>
  </si>
  <si>
    <t>B-LC211BK</t>
  </si>
  <si>
    <t>B-LC211C</t>
  </si>
  <si>
    <t>B-LC211M</t>
  </si>
  <si>
    <t>B-LC211Y</t>
  </si>
  <si>
    <t>B-LC213BK</t>
  </si>
  <si>
    <t>B-LC213C</t>
  </si>
  <si>
    <t>B-LC213M</t>
  </si>
  <si>
    <t>B-LC213Y</t>
  </si>
  <si>
    <t>B-LC111BK</t>
  </si>
  <si>
    <t>B-LC111C</t>
  </si>
  <si>
    <t>B-LC111M</t>
  </si>
  <si>
    <t>B-LC111Y</t>
  </si>
  <si>
    <t>B-LC113BK</t>
  </si>
  <si>
    <t>B-LC113C</t>
  </si>
  <si>
    <t>B-LC113M</t>
  </si>
  <si>
    <t>B-LC113Y</t>
  </si>
  <si>
    <t>B-LC12BK</t>
  </si>
  <si>
    <t>29ml</t>
  </si>
  <si>
    <t>B-LC12C</t>
  </si>
  <si>
    <t>18ml</t>
  </si>
  <si>
    <t>B-LC12M</t>
  </si>
  <si>
    <t>B-LC12Y</t>
  </si>
  <si>
    <t>510ml</t>
  </si>
  <si>
    <t>260ml</t>
  </si>
  <si>
    <t>26ml</t>
  </si>
  <si>
    <t>53ml</t>
  </si>
  <si>
    <t>160ml</t>
  </si>
  <si>
    <t>100ml</t>
  </si>
  <si>
    <t>110ml</t>
  </si>
  <si>
    <t>H-831A BK</t>
  </si>
  <si>
    <t>H-831A C</t>
  </si>
  <si>
    <t>H-831A M</t>
  </si>
  <si>
    <t>H-831A Y</t>
  </si>
  <si>
    <t>H-831A LC</t>
  </si>
  <si>
    <t>H-831A LM</t>
  </si>
  <si>
    <t>80ml</t>
  </si>
  <si>
    <t>69ml</t>
  </si>
  <si>
    <t>24ml</t>
  </si>
  <si>
    <t>68ml</t>
  </si>
  <si>
    <t>37ml</t>
  </si>
  <si>
    <t>75ml</t>
  </si>
  <si>
    <t>HP DeskJet GT 5810/5820/5822,Ink Tank 310/319/410/415/416/418/419</t>
    <phoneticPr fontId="7" type="noConversion"/>
  </si>
  <si>
    <t xml:space="preserve">WorkForce Pro WF-3720/WF-3725/WF-3730/WF-3733 </t>
    <phoneticPr fontId="7" type="noConversion"/>
  </si>
  <si>
    <t>PX-M884F/PX-S884/PX-S885</t>
    <phoneticPr fontId="7" type="noConversion"/>
  </si>
  <si>
    <t>PX-S05B/PX-S05W/PX-S06B/W</t>
    <phoneticPr fontId="7" type="noConversion"/>
  </si>
  <si>
    <t>MFC-J815DW/MFC-J995DW/MFC-J995DW XL</t>
    <phoneticPr fontId="7" type="noConversion"/>
  </si>
  <si>
    <t>IPSiO SG 2010L/2100/2200/3100/3200/7100</t>
    <phoneticPr fontId="7" type="noConversion"/>
  </si>
  <si>
    <t>GX-e7700/e5500/e3300/e2600/SG 5100</t>
    <phoneticPr fontId="7" type="noConversion"/>
  </si>
  <si>
    <t>GX-e7700/e5500/SG 5100</t>
    <phoneticPr fontId="7" type="noConversion"/>
  </si>
  <si>
    <t>For use in</t>
    <phoneticPr fontId="7" type="noConversion"/>
  </si>
  <si>
    <t>Products No.</t>
    <phoneticPr fontId="7" type="noConversion"/>
  </si>
  <si>
    <t>OEM No.</t>
    <phoneticPr fontId="7" type="noConversion"/>
  </si>
  <si>
    <t>Brand</t>
    <phoneticPr fontId="7" type="noConversion"/>
  </si>
  <si>
    <t>Canon Ink tank</t>
    <phoneticPr fontId="7" type="noConversion"/>
  </si>
  <si>
    <t>Epson Ecotank ink</t>
    <phoneticPr fontId="7" type="noConversion"/>
  </si>
  <si>
    <t>Brother ink tank</t>
    <phoneticPr fontId="7" type="noConversion"/>
  </si>
  <si>
    <t>HP ink tank</t>
    <phoneticPr fontId="7" type="noConversion"/>
  </si>
  <si>
    <t>/</t>
    <phoneticPr fontId="7" type="noConversion"/>
  </si>
  <si>
    <t>Epson</t>
    <phoneticPr fontId="7" type="noConversion"/>
  </si>
  <si>
    <t>Brother</t>
    <phoneticPr fontId="7" type="noConversion"/>
  </si>
  <si>
    <t>140mlT7741</t>
  </si>
  <si>
    <t>70mlT6731</t>
  </si>
  <si>
    <t>70mlT6732</t>
  </si>
  <si>
    <t>70mlT6733</t>
  </si>
  <si>
    <t>70mlT6734</t>
  </si>
  <si>
    <t>70mlT6735</t>
  </si>
  <si>
    <t>70mlT6736</t>
  </si>
  <si>
    <t>140mlE-KSU-BK-L</t>
    <phoneticPr fontId="7" type="noConversion"/>
  </si>
  <si>
    <t>100mlBT6000/6001/6009BK</t>
  </si>
  <si>
    <t>70mlT6641</t>
  </si>
  <si>
    <t>70mlT6642</t>
  </si>
  <si>
    <t>70mlT6643</t>
  </si>
  <si>
    <t>70mlT6644</t>
  </si>
  <si>
    <t>100mlBTD60BK</t>
  </si>
  <si>
    <t>50mlBT5000/5001/5009C</t>
  </si>
  <si>
    <t>50mlBT5000/5001/5009M</t>
  </si>
  <si>
    <t>50mlBT5000/5001/5009Y</t>
  </si>
  <si>
    <t>70mlE-502C</t>
  </si>
  <si>
    <t>70mlE-502M</t>
  </si>
  <si>
    <t>70mlE-502Y</t>
  </si>
  <si>
    <t>70mlE-512C</t>
  </si>
  <si>
    <t>70mlE-512M</t>
  </si>
  <si>
    <t>70mlE-512PBK</t>
  </si>
  <si>
    <t>70mlE-512Y</t>
  </si>
  <si>
    <t>90mlHP 30BK</t>
  </si>
  <si>
    <t>70mlHP 31C</t>
  </si>
  <si>
    <t>70mlHP 31M</t>
  </si>
  <si>
    <t>70mlHP 31Y</t>
  </si>
  <si>
    <t>70mlGT52C</t>
  </si>
  <si>
    <t>70mlGT52M</t>
  </si>
  <si>
    <t>70mlGT52Y</t>
  </si>
  <si>
    <t>70mlT6721</t>
  </si>
  <si>
    <t>70mlT6722</t>
  </si>
  <si>
    <t>70mlT6723</t>
  </si>
  <si>
    <t>70mlT6724</t>
  </si>
  <si>
    <t>127mlE-502BK</t>
  </si>
  <si>
    <t>140mlE-512BK</t>
  </si>
  <si>
    <t>90mlGT51BK</t>
  </si>
  <si>
    <t xml:space="preserve">PIXMA IP4840/IP4940/IX6540/MG5140/MG5240/MG5340/MG6140/MG6240/MG8140/MG8240/MX714/MX884/MX894
</t>
    <phoneticPr fontId="7" type="noConversion"/>
  </si>
  <si>
    <t xml:space="preserve">PIXMA IP4840/IP4940/IX6540/MG5140/MG5240/MG5340/MG6140/MG6240/MG8140/MG8240          
MX714/MX884/MX894
</t>
    <phoneticPr fontId="7" type="noConversion"/>
  </si>
  <si>
    <t>PIXMA  IP4870/IP4970/IX6560/MG5170/MG5270/MG5370/MG6170/MG6270/MG8170/MG8270           
MX886/MX897</t>
    <phoneticPr fontId="7" type="noConversion"/>
  </si>
  <si>
    <t>PIXMA IP4880/IP4980/IX6580/MG5180/MG5280/MG5380/MG6180/MG6280/MG8180/MG8280               
MX888/MX898</t>
    <phoneticPr fontId="7" type="noConversion"/>
  </si>
  <si>
    <t xml:space="preserve">PIXMA IP3600/IP4600/IP4700/MX860/MX870/MP540/MP550/MP560/MP620/MP630/MP640/MP980/MP990 </t>
    <phoneticPr fontId="7" type="noConversion"/>
  </si>
  <si>
    <t>PIXMA IP3600/IP4600/IP4700/MX860/MX870/ MP550/MP560/MP620/MP620B/MP630/MP640/MP640R/MP980/MP990</t>
    <phoneticPr fontId="7" type="noConversion"/>
  </si>
  <si>
    <t xml:space="preserve">PIXUS IP3600/IP4600/IP4700/MX860/MX870/MP540/MP550/MP560/MP620/MP630/MP640/MP980/MP990
</t>
    <phoneticPr fontId="7" type="noConversion"/>
  </si>
  <si>
    <t>i70/i80  SELPHY  DS700/DS810/PIXMA   iP90 mini220</t>
    <phoneticPr fontId="7" type="noConversion"/>
  </si>
  <si>
    <t>PIXUS IP3600/IP4600/IP4700/MX860/MX870/MP540/MP550/MP560/MP620/MP630/MP640/MP980/MP990</t>
    <phoneticPr fontId="7" type="noConversion"/>
  </si>
  <si>
    <t>E-C70L</t>
    <phoneticPr fontId="7" type="noConversion"/>
  </si>
  <si>
    <t>E-SAT-BK</t>
  </si>
  <si>
    <t>E-SAT-C</t>
  </si>
  <si>
    <t>E-SAT-M</t>
  </si>
  <si>
    <t>E-SAT-Y</t>
  </si>
  <si>
    <t>E-SAT-LC</t>
  </si>
  <si>
    <t>E-SAT-LM</t>
  </si>
  <si>
    <t>E-1631</t>
  </si>
  <si>
    <t>E-1632</t>
  </si>
  <si>
    <t>E-1633</t>
  </si>
  <si>
    <t>E-1634</t>
  </si>
  <si>
    <t>H-C5016A-A(84BK)</t>
  </si>
  <si>
    <t>H-C9425A-A(85C)</t>
  </si>
  <si>
    <t>H-C9426A-A(85M)</t>
  </si>
  <si>
    <t>H-C9427A-A(85Y)</t>
  </si>
  <si>
    <t>H-C9428A-A(85LC)</t>
  </si>
  <si>
    <t>H-C9429A-A(85LM)</t>
  </si>
  <si>
    <t>C-7BK</t>
  </si>
  <si>
    <t>C-9PBK</t>
  </si>
  <si>
    <t>C-9C</t>
  </si>
  <si>
    <t>C-9M</t>
  </si>
  <si>
    <t>C-9Y</t>
  </si>
  <si>
    <t>C-9MBK</t>
  </si>
  <si>
    <t>C-9PC</t>
  </si>
  <si>
    <t>C-9PM</t>
  </si>
  <si>
    <t>C-9G</t>
  </si>
  <si>
    <t>C-9R</t>
  </si>
  <si>
    <t>C-9GY</t>
  </si>
  <si>
    <t>E-3491</t>
  </si>
  <si>
    <t>E-3492</t>
  </si>
  <si>
    <t>E-3493</t>
  </si>
  <si>
    <t>E-3494</t>
  </si>
  <si>
    <t>E-3641</t>
  </si>
  <si>
    <t>E-3642</t>
  </si>
  <si>
    <t>E-3643</t>
  </si>
  <si>
    <t>E-3644</t>
  </si>
  <si>
    <t>E-1881</t>
  </si>
  <si>
    <t>E-1882</t>
  </si>
  <si>
    <t>E-1883</t>
  </si>
  <si>
    <t>E-1884</t>
  </si>
  <si>
    <t>E-1661(1671)</t>
  </si>
  <si>
    <t>E-1662</t>
  </si>
  <si>
    <t>E-1663</t>
  </si>
  <si>
    <t>E-1664</t>
  </si>
  <si>
    <t>E-2551</t>
  </si>
  <si>
    <t>E-2561</t>
  </si>
  <si>
    <t>E-2562</t>
  </si>
  <si>
    <t>E-2563</t>
  </si>
  <si>
    <t>E-2564</t>
  </si>
  <si>
    <t>E-2551(SW)</t>
  </si>
  <si>
    <t>E-2561(SW)</t>
  </si>
  <si>
    <t>E-2562(SW)</t>
  </si>
  <si>
    <t>E-2563(SW)</t>
  </si>
  <si>
    <t>E-2564(SW)</t>
  </si>
  <si>
    <t>E-1331</t>
  </si>
  <si>
    <t>E-1332</t>
  </si>
  <si>
    <t>E-1333</t>
  </si>
  <si>
    <t>E-1334</t>
  </si>
  <si>
    <t>E-1381</t>
  </si>
  <si>
    <t>E-1382</t>
  </si>
  <si>
    <t>E-1383</t>
  </si>
  <si>
    <t>E-1384</t>
  </si>
  <si>
    <t>Dye / Pigment ink</t>
    <phoneticPr fontId="7" type="noConversion"/>
  </si>
  <si>
    <t>Dye / Pigment ink</t>
    <phoneticPr fontId="7" type="noConversion"/>
  </si>
  <si>
    <t>Dye ink</t>
    <phoneticPr fontId="7" type="noConversion"/>
  </si>
  <si>
    <t>H-363BK(EU)</t>
  </si>
  <si>
    <t>H-363C(EU)</t>
  </si>
  <si>
    <t>H-363M(EU)</t>
  </si>
  <si>
    <t>H-363Y(EU)</t>
  </si>
  <si>
    <t>H-363LC(EU)</t>
  </si>
  <si>
    <t>H-363LM(EU)</t>
  </si>
  <si>
    <t>H-02BK</t>
  </si>
  <si>
    <t>H-02C</t>
  </si>
  <si>
    <t>H-02M</t>
  </si>
  <si>
    <t>H-02Y</t>
  </si>
  <si>
    <t>H-02LC</t>
  </si>
  <si>
    <t>H-02LM</t>
  </si>
  <si>
    <t>H-177BK</t>
  </si>
  <si>
    <t>H-177C</t>
  </si>
  <si>
    <t>H-177M</t>
  </si>
  <si>
    <t>H-177Y</t>
  </si>
  <si>
    <t>H-177LC</t>
  </si>
  <si>
    <t>H-177LM</t>
  </si>
  <si>
    <t>ml</t>
  </si>
  <si>
    <t>860ml</t>
  </si>
  <si>
    <t>220ml</t>
  </si>
  <si>
    <t>402ml</t>
  </si>
  <si>
    <t>192ml</t>
  </si>
  <si>
    <t>1520ml</t>
  </si>
  <si>
    <t>735ml</t>
  </si>
  <si>
    <t>9ml</t>
  </si>
  <si>
    <t>59ml</t>
  </si>
  <si>
    <t>11.7ml</t>
  </si>
  <si>
    <t>27.2ml</t>
  </si>
  <si>
    <t>23.7ml</t>
  </si>
  <si>
    <t>39.3ml</t>
  </si>
  <si>
    <t>7ml</t>
  </si>
  <si>
    <t>465ml</t>
  </si>
  <si>
    <t>76ml</t>
  </si>
  <si>
    <t>27.5ml</t>
  </si>
  <si>
    <t>77ml</t>
  </si>
  <si>
    <t>45ml</t>
  </si>
  <si>
    <t>35ml</t>
  </si>
  <si>
    <t>Ink Volume</t>
    <phoneticPr fontId="7" type="noConversion"/>
  </si>
  <si>
    <t>Cyan</t>
  </si>
  <si>
    <t>Photo Cyan</t>
  </si>
  <si>
    <t>Magenta</t>
  </si>
  <si>
    <t>Yellow</t>
  </si>
  <si>
    <t>Light Cyan</t>
  </si>
  <si>
    <t>Light Magenta</t>
  </si>
  <si>
    <t>Light Black</t>
  </si>
  <si>
    <t>Gray</t>
  </si>
  <si>
    <t>Gray</t>
    <phoneticPr fontId="7" type="noConversion"/>
  </si>
  <si>
    <t>Light Gray</t>
  </si>
  <si>
    <t>Light Gray</t>
    <phoneticPr fontId="7" type="noConversion"/>
  </si>
  <si>
    <t>Light Light Black</t>
    <phoneticPr fontId="7" type="noConversion"/>
  </si>
  <si>
    <t>Cyan</t>
    <phoneticPr fontId="7" type="noConversion"/>
  </si>
  <si>
    <t>Orange</t>
  </si>
  <si>
    <t>Photo Blue</t>
  </si>
  <si>
    <t>Photo Black</t>
  </si>
  <si>
    <t>Photo Gray</t>
    <phoneticPr fontId="7" type="noConversion"/>
  </si>
  <si>
    <t>Photo Magenta</t>
  </si>
  <si>
    <t>Photo Black</t>
    <phoneticPr fontId="7" type="noConversion"/>
  </si>
  <si>
    <t>Dark Gray</t>
    <phoneticPr fontId="7" type="noConversion"/>
  </si>
  <si>
    <t>ICC37</t>
  </si>
  <si>
    <t>ICM37</t>
  </si>
  <si>
    <t>ICY37</t>
  </si>
  <si>
    <t>ICLC37</t>
  </si>
  <si>
    <t>ICLM37</t>
  </si>
  <si>
    <t>ICGY37</t>
  </si>
  <si>
    <t>ICLGY37</t>
  </si>
  <si>
    <t>HP 980BK (D8J10)</t>
    <phoneticPr fontId="7" type="noConversion"/>
  </si>
  <si>
    <t>HP 980Y(D8J09)</t>
    <phoneticPr fontId="7" type="noConversion"/>
  </si>
  <si>
    <t>HP 971XLM(CN627AM)</t>
    <phoneticPr fontId="7" type="noConversion"/>
  </si>
  <si>
    <t>HP 971XLY(CN628AM)</t>
    <phoneticPr fontId="7" type="noConversion"/>
  </si>
  <si>
    <t>HP 934XLBK</t>
    <phoneticPr fontId="7" type="noConversion"/>
  </si>
  <si>
    <t>HP 935XLC</t>
    <phoneticPr fontId="7" type="noConversion"/>
  </si>
  <si>
    <t>HP 935XLM</t>
    <phoneticPr fontId="7" type="noConversion"/>
  </si>
  <si>
    <t>HP 933XLC(CN054AE)</t>
    <phoneticPr fontId="7" type="noConversion"/>
  </si>
  <si>
    <t>HP 933XLM(CN055AE)</t>
    <phoneticPr fontId="7" type="noConversion"/>
  </si>
  <si>
    <t>HP 933XLY(CN056AE)</t>
    <phoneticPr fontId="7" type="noConversion"/>
  </si>
  <si>
    <t>HP 711C(CZ130A)</t>
    <phoneticPr fontId="7" type="noConversion"/>
  </si>
  <si>
    <t>HP 950XLBK(CN045AN)</t>
    <phoneticPr fontId="7" type="noConversion"/>
  </si>
  <si>
    <t>HP 951XLC(CN046AN)</t>
    <phoneticPr fontId="7" type="noConversion"/>
  </si>
  <si>
    <t>HP 951XLY(CN048AN)</t>
    <phoneticPr fontId="7" type="noConversion"/>
  </si>
  <si>
    <t>HP 940XLBK(C4906A)</t>
    <phoneticPr fontId="7" type="noConversion"/>
  </si>
  <si>
    <t>HP 940XLM(C4908A)</t>
    <phoneticPr fontId="7" type="noConversion"/>
  </si>
  <si>
    <t>Pigment ink / Dye ink / UV ink</t>
    <phoneticPr fontId="7" type="noConversion"/>
  </si>
  <si>
    <t>HP 10(C4844A)</t>
    <phoneticPr fontId="7" type="noConversion"/>
  </si>
  <si>
    <t>HP 11(C4836A)</t>
    <phoneticPr fontId="7" type="noConversion"/>
  </si>
  <si>
    <t>HP 11(C4837A)</t>
    <phoneticPr fontId="7" type="noConversion"/>
  </si>
  <si>
    <t>HP 11(C4838A)</t>
    <phoneticPr fontId="7" type="noConversion"/>
  </si>
  <si>
    <t>HP 18(C4936A)</t>
    <phoneticPr fontId="7" type="noConversion"/>
  </si>
  <si>
    <t>HP 18(C4937A)</t>
    <phoneticPr fontId="7" type="noConversion"/>
  </si>
  <si>
    <t>HP 18(C4938A)</t>
    <phoneticPr fontId="7" type="noConversion"/>
  </si>
  <si>
    <t>HP 18(C4939A)</t>
    <phoneticPr fontId="7" type="noConversion"/>
  </si>
  <si>
    <t>HP 82(CH565A)</t>
    <phoneticPr fontId="7" type="noConversion"/>
  </si>
  <si>
    <t>HP 82(C4913A)</t>
    <phoneticPr fontId="7" type="noConversion"/>
  </si>
  <si>
    <t>HP 82(C4912A)</t>
    <phoneticPr fontId="7" type="noConversion"/>
  </si>
  <si>
    <t>HP 82(C4911A)</t>
    <phoneticPr fontId="7" type="noConversion"/>
  </si>
  <si>
    <t>HP 88(C9393A)</t>
    <phoneticPr fontId="7" type="noConversion"/>
  </si>
  <si>
    <t>HP 88(C9392A)</t>
    <phoneticPr fontId="7" type="noConversion"/>
  </si>
  <si>
    <t>HP 88(C9391A)</t>
    <phoneticPr fontId="7" type="noConversion"/>
  </si>
  <si>
    <t>HP 88(C9396A)</t>
    <phoneticPr fontId="7" type="noConversion"/>
  </si>
  <si>
    <t>HP 84(C5016A)</t>
    <phoneticPr fontId="7" type="noConversion"/>
  </si>
  <si>
    <t>HP 85(C9429A)</t>
    <phoneticPr fontId="7" type="noConversion"/>
  </si>
  <si>
    <t>HP 85(C9428A)</t>
    <phoneticPr fontId="7" type="noConversion"/>
  </si>
  <si>
    <t>HP 85(C9427A)</t>
    <phoneticPr fontId="7" type="noConversion"/>
  </si>
  <si>
    <t>HP 85(C9426A)</t>
    <phoneticPr fontId="7" type="noConversion"/>
  </si>
  <si>
    <t>HP 85(C9425A)</t>
    <phoneticPr fontId="7" type="noConversion"/>
  </si>
  <si>
    <t>HP 904XLY(T6M12AL)</t>
    <phoneticPr fontId="18" type="noConversion"/>
  </si>
  <si>
    <t>HP 913A BK (L0R95AE)</t>
    <phoneticPr fontId="18" type="noConversion"/>
  </si>
  <si>
    <t>HP 913A C (F6T77AE)</t>
    <phoneticPr fontId="18" type="noConversion"/>
  </si>
  <si>
    <t>HP 913A M (F6T78AE)</t>
    <phoneticPr fontId="18" type="noConversion"/>
  </si>
  <si>
    <t>HP 913A Y (F6T79AE)</t>
    <phoneticPr fontId="18" type="noConversion"/>
  </si>
  <si>
    <t>HP 973X BK(L0S07AE)</t>
    <phoneticPr fontId="18" type="noConversion"/>
  </si>
  <si>
    <t>HP 972A BK (F6T80AN)</t>
    <phoneticPr fontId="18" type="noConversion"/>
  </si>
  <si>
    <t>HP 972A C (L0R86AN)</t>
    <phoneticPr fontId="18" type="noConversion"/>
  </si>
  <si>
    <t>HP 972A M (L0R89AN)</t>
    <phoneticPr fontId="18" type="noConversion"/>
  </si>
  <si>
    <t>HP 972A Y (L0R92AN)</t>
    <phoneticPr fontId="18" type="noConversion"/>
  </si>
  <si>
    <t>HP 981X BK(L0R12A)</t>
    <phoneticPr fontId="7" type="noConversion"/>
  </si>
  <si>
    <t>HP 981X C(L0R09A)</t>
    <phoneticPr fontId="7" type="noConversion"/>
  </si>
  <si>
    <t>HP 981X M(L0R10A)</t>
    <phoneticPr fontId="7" type="noConversion"/>
  </si>
  <si>
    <t>HP 981Y BK(L0R16A)</t>
    <phoneticPr fontId="7" type="noConversion"/>
  </si>
  <si>
    <t>HP 981X Y(L0R11A)</t>
    <phoneticPr fontId="7" type="noConversion"/>
  </si>
  <si>
    <t>HP 981Y C(L0R13A)</t>
    <phoneticPr fontId="7" type="noConversion"/>
  </si>
  <si>
    <t>HP 981Y M(L0R14A)</t>
    <phoneticPr fontId="7" type="noConversion"/>
  </si>
  <si>
    <t>HP 981Y Y(L0R15A)</t>
    <phoneticPr fontId="7" type="noConversion"/>
  </si>
  <si>
    <t>HP 975A BK (L0R97AA)</t>
    <phoneticPr fontId="18" type="noConversion"/>
  </si>
  <si>
    <t>HP 975A C (L0R88AA)</t>
    <phoneticPr fontId="18" type="noConversion"/>
  </si>
  <si>
    <t>HP 975A M (L0R91AA)</t>
    <phoneticPr fontId="18" type="noConversion"/>
  </si>
  <si>
    <t>HP 975A Y (L0R94AA)</t>
    <phoneticPr fontId="18" type="noConversion"/>
  </si>
  <si>
    <t>HP 974A BK(L0R96AL)</t>
    <phoneticPr fontId="18" type="noConversion"/>
  </si>
  <si>
    <t>HP 974A C(L0R87AL)</t>
    <phoneticPr fontId="18" type="noConversion"/>
  </si>
  <si>
    <t>HP 974A M(L0R90AL)</t>
    <phoneticPr fontId="18" type="noConversion"/>
  </si>
  <si>
    <t>HP 974A Y(L0R93AL)</t>
    <phoneticPr fontId="18" type="noConversion"/>
  </si>
  <si>
    <t>HP 980BK (D8J10)</t>
    <phoneticPr fontId="7" type="noConversion"/>
  </si>
  <si>
    <t>HP 980C (D8J07)</t>
    <phoneticPr fontId="7" type="noConversion"/>
  </si>
  <si>
    <t>HP 980M(D8J08)</t>
    <phoneticPr fontId="7" type="noConversion"/>
  </si>
  <si>
    <t>HP 980Y(D8J09)</t>
    <phoneticPr fontId="7" type="noConversion"/>
  </si>
  <si>
    <t>HP 970XLBK(CN625AM)</t>
    <phoneticPr fontId="7" type="noConversion"/>
  </si>
  <si>
    <t>HP 971XLC(CN626AM)</t>
    <phoneticPr fontId="7" type="noConversion"/>
  </si>
  <si>
    <t>HP 971XLM(CN627AM)</t>
    <phoneticPr fontId="7" type="noConversion"/>
  </si>
  <si>
    <t>HP 971XLY(CN628AM)</t>
    <phoneticPr fontId="7" type="noConversion"/>
  </si>
  <si>
    <t>HP 934XLBK</t>
    <phoneticPr fontId="7" type="noConversion"/>
  </si>
  <si>
    <t>HP 935XLC</t>
    <phoneticPr fontId="7" type="noConversion"/>
  </si>
  <si>
    <t>HP 935XLM</t>
    <phoneticPr fontId="7" type="noConversion"/>
  </si>
  <si>
    <t>HP 935XLY</t>
    <phoneticPr fontId="7" type="noConversion"/>
  </si>
  <si>
    <t>HP 932XLBK(CN053AE)</t>
    <phoneticPr fontId="7" type="noConversion"/>
  </si>
  <si>
    <t>HP 933XLC(CN054AE)</t>
    <phoneticPr fontId="7" type="noConversion"/>
  </si>
  <si>
    <t>HP 933XLM(CN055AE)</t>
    <phoneticPr fontId="7" type="noConversion"/>
  </si>
  <si>
    <t>HP 933XLY(CN056AE)</t>
    <phoneticPr fontId="7" type="noConversion"/>
  </si>
  <si>
    <t>HP 711BK(CZ133A)</t>
    <phoneticPr fontId="7" type="noConversion"/>
  </si>
  <si>
    <t>HP 711C(CZ130A)</t>
    <phoneticPr fontId="7" type="noConversion"/>
  </si>
  <si>
    <t>HP 711M(CZ131A)</t>
    <phoneticPr fontId="7" type="noConversion"/>
  </si>
  <si>
    <t>HP 711Y(CZ132A)</t>
    <phoneticPr fontId="7" type="noConversion"/>
  </si>
  <si>
    <t>HP 950XLBK(CN045AN)</t>
    <phoneticPr fontId="7" type="noConversion"/>
  </si>
  <si>
    <t>HP 951XLM(CN047AN)</t>
    <phoneticPr fontId="7" type="noConversion"/>
  </si>
  <si>
    <t>HP 951XLC(CN046AN)</t>
    <phoneticPr fontId="7" type="noConversion"/>
  </si>
  <si>
    <t>HP 951XLY(CN048AN)</t>
    <phoneticPr fontId="7" type="noConversion"/>
  </si>
  <si>
    <t>HP 960XLBK(CZ666AA)</t>
    <phoneticPr fontId="7" type="noConversion"/>
  </si>
  <si>
    <t>HP 655BK(CZ109AE)</t>
    <phoneticPr fontId="7" type="noConversion"/>
  </si>
  <si>
    <t>HP 655C(CZ110AE)</t>
    <phoneticPr fontId="7" type="noConversion"/>
  </si>
  <si>
    <t>HP 655M(CZ111AE)</t>
    <phoneticPr fontId="7" type="noConversion"/>
  </si>
  <si>
    <t>HP 655Y(CZ112AE)</t>
    <phoneticPr fontId="7" type="noConversion"/>
  </si>
  <si>
    <t>HP 685BK(CZ121AA)</t>
    <phoneticPr fontId="7" type="noConversion"/>
  </si>
  <si>
    <t>HP 685C(CZ122AA)</t>
    <phoneticPr fontId="7" type="noConversion"/>
  </si>
  <si>
    <t>HP 685M(CZ123AA)</t>
    <phoneticPr fontId="7" type="noConversion"/>
  </si>
  <si>
    <t>HP 685Y(CZ124AA)</t>
    <phoneticPr fontId="7" type="noConversion"/>
  </si>
  <si>
    <t>HP 670XLBK(CZ117AL)</t>
    <phoneticPr fontId="7" type="noConversion"/>
  </si>
  <si>
    <t>HP 670XLC(CZ118AL)</t>
    <phoneticPr fontId="7" type="noConversion"/>
  </si>
  <si>
    <t>HP 670XLM(CZ119AL)</t>
    <phoneticPr fontId="7" type="noConversion"/>
  </si>
  <si>
    <t>HP 670XLY(CZ120AL)</t>
    <phoneticPr fontId="7" type="noConversion"/>
  </si>
  <si>
    <t>HP 940XLBK(C4906A)</t>
    <phoneticPr fontId="7" type="noConversion"/>
  </si>
  <si>
    <t>HP 940XLC(C4907A)</t>
    <phoneticPr fontId="7" type="noConversion"/>
  </si>
  <si>
    <t>HP 940XLM(C4908A)</t>
    <phoneticPr fontId="7" type="noConversion"/>
  </si>
  <si>
    <t>HP 940XLY(C4909A)</t>
    <phoneticPr fontId="7" type="noConversion"/>
  </si>
  <si>
    <t>EP-712A/EP-812A</t>
    <phoneticPr fontId="7" type="noConversion"/>
  </si>
  <si>
    <t>C13T04L192</t>
  </si>
  <si>
    <t>C13T04L292</t>
  </si>
  <si>
    <t>C13T04L392</t>
  </si>
  <si>
    <t>C13T04L492</t>
  </si>
  <si>
    <t>C13T02X192</t>
  </si>
  <si>
    <t>C13T02X292</t>
  </si>
  <si>
    <t>C13T02X392</t>
  </si>
  <si>
    <t>C13T02X492</t>
  </si>
  <si>
    <t>E-04E1</t>
  </si>
  <si>
    <t>E-04E2</t>
  </si>
  <si>
    <t>E-04E3</t>
  </si>
  <si>
    <t>E-04E4</t>
  </si>
  <si>
    <t>HK</t>
    <phoneticPr fontId="7" type="noConversion"/>
  </si>
  <si>
    <t>C13T936192</t>
  </si>
  <si>
    <t>C13T936292</t>
  </si>
  <si>
    <t>C13T936392</t>
  </si>
  <si>
    <t>C13T936492</t>
  </si>
  <si>
    <t>E-9361</t>
    <phoneticPr fontId="7" type="noConversion"/>
  </si>
  <si>
    <t>E-9362</t>
  </si>
  <si>
    <t>E-9363</t>
  </si>
  <si>
    <t>E-9364</t>
  </si>
  <si>
    <t>T902XL1</t>
    <phoneticPr fontId="7" type="noConversion"/>
  </si>
  <si>
    <t>T902XL2</t>
    <phoneticPr fontId="7" type="noConversion"/>
  </si>
  <si>
    <t>T902XL3</t>
    <phoneticPr fontId="7" type="noConversion"/>
  </si>
  <si>
    <t>T902XL4</t>
    <phoneticPr fontId="7" type="noConversion"/>
  </si>
  <si>
    <t>T902XXL1</t>
    <phoneticPr fontId="7" type="noConversion"/>
  </si>
  <si>
    <t>LC21EBK</t>
    <phoneticPr fontId="7" type="noConversion"/>
  </si>
  <si>
    <t>Color</t>
    <phoneticPr fontId="7" type="noConversion"/>
  </si>
  <si>
    <t>South Asia</t>
    <phoneticPr fontId="7" type="noConversion"/>
  </si>
  <si>
    <t>Nordic</t>
    <phoneticPr fontId="7" type="noConversion"/>
  </si>
  <si>
    <t>Eastern Europe</t>
    <phoneticPr fontId="7" type="noConversion"/>
  </si>
  <si>
    <t>Southern Europe</t>
    <phoneticPr fontId="7" type="noConversion"/>
  </si>
  <si>
    <t>North America</t>
    <phoneticPr fontId="7" type="noConversion"/>
  </si>
  <si>
    <t>Central America</t>
    <phoneticPr fontId="7" type="noConversion"/>
  </si>
  <si>
    <t>South America</t>
    <phoneticPr fontId="7" type="noConversion"/>
  </si>
  <si>
    <t>Russia</t>
    <phoneticPr fontId="7" type="noConversion"/>
  </si>
  <si>
    <t>Oceania</t>
    <phoneticPr fontId="7" type="noConversion"/>
  </si>
  <si>
    <t>Africa</t>
    <phoneticPr fontId="7" type="noConversion"/>
  </si>
  <si>
    <t>South Africa</t>
    <phoneticPr fontId="7" type="noConversion"/>
  </si>
  <si>
    <t>Middle East</t>
    <phoneticPr fontId="7" type="noConversion"/>
  </si>
  <si>
    <t>Turkey</t>
    <phoneticPr fontId="18" type="noConversion"/>
  </si>
  <si>
    <t>China</t>
    <phoneticPr fontId="7" type="noConversion"/>
  </si>
  <si>
    <t>India</t>
    <phoneticPr fontId="18" type="noConversion"/>
  </si>
  <si>
    <t>Hong Kong, Macau and Taiwan / Singapore</t>
    <phoneticPr fontId="18" type="noConversion"/>
  </si>
  <si>
    <t>Southeast Asia</t>
    <phoneticPr fontId="7" type="noConversion"/>
  </si>
  <si>
    <t>Korea</t>
    <phoneticPr fontId="7" type="noConversion"/>
  </si>
  <si>
    <t>Japan</t>
    <phoneticPr fontId="7" type="noConversion"/>
  </si>
  <si>
    <t>Germany</t>
    <phoneticPr fontId="18" type="noConversion"/>
  </si>
  <si>
    <t>United Kingdom</t>
    <phoneticPr fontId="7" type="noConversion"/>
  </si>
  <si>
    <t>GI-50PGBK</t>
  </si>
  <si>
    <t>GI-50C</t>
  </si>
  <si>
    <t>GI-50M</t>
  </si>
  <si>
    <t>GI-50Y</t>
  </si>
  <si>
    <t>PIXMA GM2050/GM4050/G5050/G6050/G7050</t>
  </si>
  <si>
    <t>PIXMA G5050/G6050/G7050</t>
  </si>
  <si>
    <t>Dye ink</t>
  </si>
  <si>
    <t>New</t>
  </si>
  <si>
    <t>Hot</t>
  </si>
  <si>
    <t>Central Europe</t>
    <phoneticPr fontId="7" type="noConversion"/>
  </si>
  <si>
    <t>PIXMA IP4850/IP4950/IX6550/MG5150/MG5250/MG5350/MG6150/MG6250/MG8150/MG8250  
MX715/MX885/MX895</t>
    <phoneticPr fontId="7" type="noConversion"/>
  </si>
  <si>
    <t>PIXMA 
IX6520/IP4820/IP4920
MG5120/MG5220/MG5220RFB/MG5320/MG6110/MG6120/MG6120Refurbished/MG6220/MG8120/MG8120B/MG8220
MX712/MX882/MX892</t>
    <phoneticPr fontId="18" type="noConversion"/>
  </si>
  <si>
    <t>PIXUS MG6130/MG6230/MG8130/MG8230</t>
    <phoneticPr fontId="7" type="noConversion"/>
  </si>
  <si>
    <t>PIXMA  
IP4810/IP4910/IX6510/MG5210/MG5310/MG6110/MG6210</t>
    <phoneticPr fontId="7" type="noConversion"/>
  </si>
  <si>
    <r>
      <t>C-580XXLBK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</si>
  <si>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rPr>
        <b/>
        <sz val="10"/>
        <color theme="1"/>
        <rFont val="Arial Unicode MS"/>
        <family val="2"/>
        <charset val="134"/>
      </rPr>
      <t>√</t>
    </r>
  </si>
  <si>
    <r>
      <t>C-581XXLBK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</si>
  <si>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C-581XXLC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</si>
  <si>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C-581XXLM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</si>
  <si>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C-581XXLY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</si>
  <si>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C-581XXLPB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</si>
  <si>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C-280XXLBK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</si>
  <si>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C-281XXLBK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</si>
  <si>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C-281XXLC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</si>
  <si>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C-281XXLM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</si>
  <si>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C-281XXLY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</si>
  <si>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C-281XXLPB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</si>
  <si>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C-380XLBK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</si>
  <si>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</si>
  <si>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</si>
  <si>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</si>
  <si>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</si>
  <si>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C-381XLGY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</si>
  <si>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</si>
  <si>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C-381GY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</si>
  <si>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</si>
  <si>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</si>
  <si>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C-381Y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</si>
  <si>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C-N10XLBK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</si>
  <si>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C-N11XLBK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</si>
  <si>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C-N11XLPB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</si>
  <si>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C-N11XLC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</si>
  <si>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C-N11XLM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</si>
  <si>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C-N11XLY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</si>
  <si>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C-680XXLBK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</si>
  <si>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C-681XXLBK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</si>
  <si>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C-681XXLC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</si>
  <si>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C-681XXLM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</si>
  <si>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C-681XXLY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</si>
  <si>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C-681XXLPB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</si>
  <si>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C-480XXLBK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</si>
  <si>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C-481XXLBK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</si>
  <si>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C-481XXLC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</si>
  <si>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C-481XXLM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</si>
  <si>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C-481XXLY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</si>
  <si>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C-481XXLPB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</si>
  <si>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C-780XLBK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</si>
  <si>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C-781XLBK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</si>
  <si>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C-781XLC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</si>
  <si>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C-781XLM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</si>
  <si>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C-781XLY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</si>
  <si>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C-781XLPB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</si>
  <si>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C-880XLBK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</si>
  <si>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C-881XLBK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</si>
  <si>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C-881XLC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</si>
  <si>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C-881XLM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</si>
  <si>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C-881XLY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</si>
  <si>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C-881XLPB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</si>
  <si>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C-980XLBK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</si>
  <si>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C-981XLBK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</si>
  <si>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C-981XLC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</si>
  <si>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C-981XLM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</si>
  <si>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C-981XLY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</si>
  <si>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C-981XLPB</t>
    </r>
    <r>
      <rPr>
        <sz val="9"/>
        <color theme="1" tint="4.9989318521683403E-2"/>
        <rFont val="微软雅黑"/>
        <family val="2"/>
        <charset val="134"/>
      </rPr>
      <t>（</t>
    </r>
    <r>
      <rPr>
        <sz val="9"/>
        <color theme="1" tint="4.9989318521683403E-2"/>
        <rFont val="Arial"/>
        <family val="2"/>
      </rPr>
      <t>SW</t>
    </r>
    <r>
      <rPr>
        <sz val="9"/>
        <color theme="1" tint="4.9989318521683403E-2"/>
        <rFont val="微软雅黑"/>
        <family val="2"/>
        <charset val="134"/>
      </rPr>
      <t>）</t>
    </r>
  </si>
  <si>
    <r>
      <t>C-380XLBK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</si>
  <si>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t>C-381BK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</si>
  <si>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t>C-381C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</si>
  <si>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t>C-381M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</si>
  <si>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t>C-381Y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</si>
  <si>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t>C-381GY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</t>
    </r>
    <r>
      <rPr>
        <sz val="10"/>
        <color theme="1" tint="4.9989318521683403E-2"/>
        <rFont val="Arial Unicode MS"/>
        <family val="2"/>
        <charset val="134"/>
      </rPr>
      <t>）</t>
    </r>
  </si>
  <si>
    <r>
      <rPr>
        <b/>
        <sz val="10"/>
        <color theme="1"/>
        <rFont val="Arial Unicode MS"/>
        <family val="2"/>
        <charset val="134"/>
      </rPr>
      <t>√</t>
    </r>
    <phoneticPr fontId="7" type="noConversion"/>
  </si>
  <si>
    <r>
      <rPr>
        <b/>
        <sz val="10"/>
        <color theme="1"/>
        <rFont val="Arial Unicode MS"/>
        <family val="2"/>
        <charset val="134"/>
      </rPr>
      <t>√</t>
    </r>
    <phoneticPr fontId="7" type="noConversion"/>
  </si>
  <si>
    <r>
      <rPr>
        <b/>
        <sz val="10"/>
        <color theme="1"/>
        <rFont val="Arial Unicode MS"/>
        <family val="2"/>
        <charset val="134"/>
      </rPr>
      <t>√</t>
    </r>
    <phoneticPr fontId="7" type="noConversion"/>
  </si>
  <si>
    <r>
      <t>E-902XLBK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SW)</t>
    </r>
  </si>
  <si>
    <r>
      <t>E-902XLC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SW)</t>
    </r>
  </si>
  <si>
    <r>
      <t>E-902XLM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SW)</t>
    </r>
  </si>
  <si>
    <r>
      <t>E-902XLY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SW)</t>
    </r>
  </si>
  <si>
    <r>
      <t>E-902XXLBK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SW)</t>
    </r>
  </si>
  <si>
    <r>
      <t>T33XLBK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T3351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</si>
  <si>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T33XLC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T3362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</si>
  <si>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T33XLM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T3363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</si>
  <si>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T33XLY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T3364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</si>
  <si>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T410XLBK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T3391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</si>
  <si>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T410XLPBK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T3401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</si>
  <si>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T410XLC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T3402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</si>
  <si>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T410XLM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T3403</t>
    </r>
    <r>
      <rPr>
        <sz val="10"/>
        <color theme="1" tint="4.9989318521683403E-2"/>
        <rFont val="Arial Unicode MS"/>
        <family val="2"/>
        <charset val="134"/>
      </rPr>
      <t>）</t>
    </r>
  </si>
  <si>
    <r>
      <t>T410XLY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T3404</t>
    </r>
    <r>
      <rPr>
        <sz val="10"/>
        <color theme="1" tint="4.9989318521683403E-2"/>
        <rFont val="Arial Unicode MS"/>
        <family val="2"/>
        <charset val="134"/>
      </rPr>
      <t>）</t>
    </r>
  </si>
  <si>
    <r>
      <rPr>
        <b/>
        <sz val="10"/>
        <color rgb="FFFF0000"/>
        <rFont val="Arial Unicode MS"/>
        <family val="2"/>
        <charset val="134"/>
      </rPr>
      <t>√</t>
    </r>
  </si>
  <si>
    <r>
      <rPr>
        <b/>
        <sz val="10"/>
        <color theme="1"/>
        <rFont val="Arial Unicode MS"/>
        <family val="2"/>
        <charset val="134"/>
      </rPr>
      <t>√</t>
    </r>
    <phoneticPr fontId="18" type="noConversion"/>
  </si>
  <si>
    <r>
      <rPr>
        <b/>
        <sz val="10"/>
        <color theme="1"/>
        <rFont val="Arial Unicode MS"/>
        <family val="2"/>
        <charset val="134"/>
      </rPr>
      <t>√</t>
    </r>
    <phoneticPr fontId="18" type="noConversion"/>
  </si>
  <si>
    <r>
      <rPr>
        <b/>
        <sz val="10"/>
        <color theme="1"/>
        <rFont val="Arial Unicode MS"/>
        <family val="2"/>
        <charset val="134"/>
      </rPr>
      <t>√</t>
    </r>
    <phoneticPr fontId="18" type="noConversion"/>
  </si>
  <si>
    <r>
      <rPr>
        <b/>
        <sz val="9"/>
        <rFont val="Arial Unicode MS"/>
        <family val="2"/>
        <charset val="134"/>
      </rPr>
      <t>√</t>
    </r>
    <phoneticPr fontId="18" type="noConversion"/>
  </si>
  <si>
    <r>
      <rPr>
        <b/>
        <sz val="9"/>
        <rFont val="Arial Unicode MS"/>
        <family val="2"/>
        <charset val="134"/>
      </rPr>
      <t>√</t>
    </r>
    <phoneticPr fontId="18" type="noConversion"/>
  </si>
  <si>
    <r>
      <rPr>
        <b/>
        <sz val="9"/>
        <rFont val="Arial Unicode MS"/>
        <family val="2"/>
        <charset val="134"/>
      </rPr>
      <t>√</t>
    </r>
    <phoneticPr fontId="18" type="noConversion"/>
  </si>
  <si>
    <r>
      <t>H-364XLBK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CN684EE</t>
    </r>
    <r>
      <rPr>
        <sz val="10"/>
        <color theme="1" tint="4.9989318521683403E-2"/>
        <rFont val="Arial Unicode MS"/>
        <family val="2"/>
        <charset val="134"/>
      </rPr>
      <t>）</t>
    </r>
  </si>
  <si>
    <r>
      <t>H-564XLBK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CN684WN</t>
    </r>
    <r>
      <rPr>
        <sz val="10"/>
        <color theme="1" tint="4.9989318521683403E-2"/>
        <rFont val="Arial Unicode MS"/>
        <family val="2"/>
        <charset val="134"/>
      </rPr>
      <t>）</t>
    </r>
  </si>
  <si>
    <r>
      <t>H-178XLBK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CN684HJ</t>
    </r>
    <r>
      <rPr>
        <sz val="10"/>
        <color theme="1" tint="4.9989318521683403E-2"/>
        <rFont val="Arial Unicode MS"/>
        <family val="2"/>
        <charset val="134"/>
      </rPr>
      <t>）</t>
    </r>
  </si>
  <si>
    <r>
      <t>H-862XLBK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CN684ZZ</t>
    </r>
    <r>
      <rPr>
        <sz val="10"/>
        <color theme="1" tint="4.9989318521683403E-2"/>
        <rFont val="Arial Unicode MS"/>
        <family val="2"/>
        <charset val="134"/>
      </rPr>
      <t>）</t>
    </r>
  </si>
  <si>
    <r>
      <rPr>
        <b/>
        <sz val="10"/>
        <color theme="1"/>
        <rFont val="Arial Unicode MS"/>
        <family val="2"/>
        <charset val="134"/>
      </rPr>
      <t>多米尼克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海地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洪都拉斯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危地马拉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哥斯达黎加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巴拿马</t>
    </r>
    <phoneticPr fontId="7" type="noConversion"/>
  </si>
  <si>
    <r>
      <rPr>
        <b/>
        <sz val="10"/>
        <color theme="1"/>
        <rFont val="Arial Unicode MS"/>
        <family val="2"/>
        <charset val="134"/>
      </rPr>
      <t>哥伦比亚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委内瑞拉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秘鲁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智利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阿根廷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乌拉圭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巴拉圭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玻利维亚</t>
    </r>
    <phoneticPr fontId="7" type="noConversion"/>
  </si>
  <si>
    <r>
      <rPr>
        <b/>
        <sz val="10"/>
        <color theme="1"/>
        <rFont val="Arial Unicode MS"/>
        <family val="2"/>
        <charset val="134"/>
      </rPr>
      <t>新西兰</t>
    </r>
    <phoneticPr fontId="18" type="noConversion"/>
  </si>
  <si>
    <r>
      <rPr>
        <b/>
        <sz val="10"/>
        <color theme="1"/>
        <rFont val="Arial Unicode MS"/>
        <family val="2"/>
        <charset val="134"/>
      </rPr>
      <t>多米尼克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海地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洪都拉斯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危地马拉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哥斯达黎加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巴拿马</t>
    </r>
    <phoneticPr fontId="7" type="noConversion"/>
  </si>
  <si>
    <r>
      <rPr>
        <b/>
        <sz val="10"/>
        <color theme="1"/>
        <rFont val="Arial Unicode MS"/>
        <family val="2"/>
        <charset val="134"/>
      </rPr>
      <t>新西兰</t>
    </r>
    <phoneticPr fontId="18" type="noConversion"/>
  </si>
  <si>
    <r>
      <rPr>
        <b/>
        <sz val="10"/>
        <color theme="1"/>
        <rFont val="Arial Unicode MS"/>
        <family val="2"/>
        <charset val="134"/>
      </rPr>
      <t>哥伦比亚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委内瑞拉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秘鲁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智利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阿根廷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乌拉圭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巴拉圭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玻利维亚</t>
    </r>
    <phoneticPr fontId="7" type="noConversion"/>
  </si>
  <si>
    <r>
      <rPr>
        <b/>
        <sz val="10"/>
        <color theme="1"/>
        <rFont val="Arial Unicode MS"/>
        <family val="2"/>
        <charset val="134"/>
      </rPr>
      <t>新西兰</t>
    </r>
    <phoneticPr fontId="18" type="noConversion"/>
  </si>
  <si>
    <r>
      <rPr>
        <b/>
        <sz val="10"/>
        <color theme="1"/>
        <rFont val="Arial Unicode MS"/>
        <family val="2"/>
        <charset val="134"/>
      </rPr>
      <t>哥伦比亚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委内瑞拉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秘鲁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智利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阿根廷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乌拉圭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巴拉圭</t>
    </r>
    <r>
      <rPr>
        <b/>
        <sz val="10"/>
        <color theme="1"/>
        <rFont val="Arial"/>
        <family val="2"/>
      </rPr>
      <t>/</t>
    </r>
    <r>
      <rPr>
        <b/>
        <sz val="10"/>
        <color theme="1"/>
        <rFont val="Arial Unicode MS"/>
        <family val="2"/>
        <charset val="134"/>
      </rPr>
      <t>玻利维亚</t>
    </r>
    <phoneticPr fontId="7" type="noConversion"/>
  </si>
  <si>
    <r>
      <t>H-C4836A-A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11C</t>
    </r>
    <r>
      <rPr>
        <sz val="10"/>
        <color theme="1" tint="4.9989318521683403E-2"/>
        <rFont val="Arial Unicode MS"/>
        <family val="2"/>
        <charset val="134"/>
      </rPr>
      <t>）</t>
    </r>
  </si>
  <si>
    <r>
      <t>H-C4837A-A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11M</t>
    </r>
    <r>
      <rPr>
        <sz val="10"/>
        <color theme="1" tint="4.9989318521683403E-2"/>
        <rFont val="Arial Unicode MS"/>
        <family val="2"/>
        <charset val="134"/>
      </rPr>
      <t>）</t>
    </r>
  </si>
  <si>
    <r>
      <t>H-C4838A-A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11Y</t>
    </r>
    <r>
      <rPr>
        <sz val="10"/>
        <color theme="1" tint="4.9989318521683403E-2"/>
        <rFont val="Arial Unicode MS"/>
        <family val="2"/>
        <charset val="134"/>
      </rPr>
      <t>）</t>
    </r>
  </si>
  <si>
    <r>
      <rPr>
        <b/>
        <sz val="10"/>
        <rFont val="Arial Unicode MS"/>
        <family val="2"/>
        <charset val="134"/>
      </rPr>
      <t>√</t>
    </r>
  </si>
  <si>
    <r>
      <t>769-0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R</t>
    </r>
    <r>
      <rPr>
        <sz val="10"/>
        <color theme="1" tint="4.9989318521683403E-2"/>
        <rFont val="Arial Unicode MS"/>
        <family val="2"/>
        <charset val="134"/>
      </rPr>
      <t>）</t>
    </r>
  </si>
  <si>
    <r>
      <t>769-0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B</t>
    </r>
    <r>
      <rPr>
        <sz val="10"/>
        <color theme="1" tint="4.9989318521683403E-2"/>
        <rFont val="Arial Unicode MS"/>
        <family val="2"/>
        <charset val="134"/>
      </rPr>
      <t>）</t>
    </r>
  </si>
  <si>
    <r>
      <t>797-0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R</t>
    </r>
    <r>
      <rPr>
        <sz val="10"/>
        <color theme="1" tint="4.9989318521683403E-2"/>
        <rFont val="Arial Unicode MS"/>
        <family val="2"/>
        <charset val="134"/>
      </rPr>
      <t>）</t>
    </r>
  </si>
  <si>
    <r>
      <t>797-0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B</t>
    </r>
    <r>
      <rPr>
        <sz val="10"/>
        <color theme="1" tint="4.9989318521683403E-2"/>
        <rFont val="Arial Unicode MS"/>
        <family val="2"/>
        <charset val="134"/>
      </rPr>
      <t>）</t>
    </r>
  </si>
  <si>
    <t>Pigment ink / Dye ink</t>
    <phoneticPr fontId="7" type="noConversion"/>
  </si>
  <si>
    <t>PIXMA MG5720/MG5721 Black Silver/MG5722 White Silver/MG6820/MG6821 Black Silver/MG6822/MG7720
PIXMA TS5020/6020/8020/9020</t>
    <phoneticPr fontId="7" type="noConversion"/>
  </si>
  <si>
    <t>PIXMA MG7720 PIXMA TS8020/9020</t>
    <phoneticPr fontId="7" type="noConversion"/>
  </si>
  <si>
    <t>Canon imagePrograf Pro-1000</t>
    <phoneticPr fontId="7" type="noConversion"/>
  </si>
  <si>
    <t>PIXUS MG5430/5530/MG5630/6330/6530/MG6730/
7130/7530/7530F/iP7230/MX923/IX6830/IP8730</t>
    <phoneticPr fontId="18" type="noConversion"/>
  </si>
  <si>
    <t>PIXUS MG5430/5530/MG5630/6330/6530/MG6730/
7130/7530/7530F/iP7230/MX923/IX6830/IP8730</t>
    <phoneticPr fontId="18" type="noConversion"/>
  </si>
  <si>
    <t>PIXUS MG5430/5530/MG5630/6330/6530/MG6730/
7130/7530/7530F/iP7230/MX923/IX6830/IP8730</t>
    <phoneticPr fontId="18" type="noConversion"/>
  </si>
  <si>
    <t>PIXUS MG6330/MG6530/MG6730/7130/7530/7530F/IP8730</t>
    <phoneticPr fontId="7" type="noConversion"/>
  </si>
  <si>
    <t>PIXMA MG6310/PIXMA MG7110/MG7510/Ip8710</t>
    <phoneticPr fontId="7" type="noConversion"/>
  </si>
  <si>
    <t>PIXMA MX924/IX6840</t>
    <phoneticPr fontId="7" type="noConversion"/>
  </si>
  <si>
    <t>PIXMA MG5440/MG5540/MG5640/MG6340/MG6440/MG6640/MG7140/MG7540/Ip7240/MX924/IX6540/IX6840/IP8740</t>
    <phoneticPr fontId="7" type="noConversion"/>
  </si>
  <si>
    <t>PIXMA MG5440/MG5540/MG5640/MG6340/MG6440/MG6640/MG7140/MG7540/Ip7240/MX924/IX6540/IX6840/IP8740</t>
    <phoneticPr fontId="7" type="noConversion"/>
  </si>
  <si>
    <t>PIXMA MX727/MX927/Ix6770/IX6870</t>
    <phoneticPr fontId="7" type="noConversion"/>
  </si>
  <si>
    <t>PIXMA MG5470/MG5670/MG6370/MG6470/MG6670/MG7170/MG7570/MX727/MX927/Ip7270/IX6770/MG5570/IX6870/IP8770</t>
    <phoneticPr fontId="7" type="noConversion"/>
  </si>
  <si>
    <t>PIXMA MG5470/MG5670/MG6370/MG6470/MG6670/MG7170/MG7570/MX727/MX927/Ip7270/IX6770/MG5570/IX6870/IP8770</t>
    <phoneticPr fontId="7" type="noConversion"/>
  </si>
  <si>
    <t>PIXMA MG5480/MG5580/MG5680/MG6380/MG6400/MG6680/MG7180/MG7580/IP7280/IP8780/MX728/MX928/IX6780/IX6880</t>
    <phoneticPr fontId="18" type="noConversion"/>
  </si>
  <si>
    <t>PIXMA MG5480/MG5580/MG5680/MG6380/MG6400/MG6680/MG7180/MG7580/IP7280/IP8780/MX728/MX928/IX6780/IX6880</t>
    <phoneticPr fontId="7" type="noConversion"/>
  </si>
  <si>
    <t>PIXMA MG5480/MG5580/MG5680/MG6380/MG6400/MG6680/MG7180/MG7580/IP7280/IP8780/MX728/MX928/IX6780/IX6880</t>
    <phoneticPr fontId="7" type="noConversion"/>
  </si>
  <si>
    <t>PIXMA MG6380/MG7180/MG7580/PIXMA iP8780</t>
    <phoneticPr fontId="7" type="noConversion"/>
  </si>
  <si>
    <t>PIXMA MG5460/MG5560/MG5660/MG6360/MG6460/MG6660/MG7160/MG7560/PIXMA MX926/MX726/
  PIXMA Ip7260/Ip8760/iX6860</t>
    <phoneticPr fontId="7" type="noConversion"/>
  </si>
  <si>
    <t>PIXMA MG5460/MG5560/MG5660/MG6360/MG6460/MG6660/MG7160/MG7560/PIXMA MX926/MX726/
  PIXMA Ip7260/Ip8760/iX6860</t>
    <phoneticPr fontId="7" type="noConversion"/>
  </si>
  <si>
    <r>
      <rPr>
        <b/>
        <sz val="10"/>
        <color theme="1" tint="4.9989318521683403E-2"/>
        <rFont val="Arial Unicode MS"/>
        <family val="2"/>
        <charset val="134"/>
      </rPr>
      <t>√</t>
    </r>
  </si>
  <si>
    <r>
      <rPr>
        <b/>
        <sz val="10"/>
        <color theme="1" tint="4.9989318521683403E-2"/>
        <rFont val="Arial Unicode MS"/>
        <family val="2"/>
        <charset val="134"/>
      </rPr>
      <t>√</t>
    </r>
    <phoneticPr fontId="18" type="noConversion"/>
  </si>
  <si>
    <t>HK</t>
    <phoneticPr fontId="7" type="noConversion"/>
  </si>
  <si>
    <t>HK</t>
    <phoneticPr fontId="7" type="noConversion"/>
  </si>
  <si>
    <t>Officejet Pro 3620/3610 Eaio</t>
    <phoneticPr fontId="7" type="noConversion"/>
  </si>
  <si>
    <r>
      <t>PLXUS IP100/IP110</t>
    </r>
    <r>
      <rPr>
        <sz val="8"/>
        <color theme="1" tint="4.9989318521683403E-2"/>
        <rFont val="Arial Unicode MS"/>
        <family val="2"/>
        <charset val="134"/>
      </rPr>
      <t>、</t>
    </r>
    <r>
      <rPr>
        <sz val="8"/>
        <color theme="1" tint="4.9989318521683403E-2"/>
        <rFont val="Arial"/>
        <family val="2"/>
      </rPr>
      <t>MINI260</t>
    </r>
    <r>
      <rPr>
        <sz val="8"/>
        <color theme="1" tint="4.9989318521683403E-2"/>
        <rFont val="Arial Unicode MS"/>
        <family val="2"/>
        <charset val="134"/>
      </rPr>
      <t>、</t>
    </r>
    <r>
      <rPr>
        <sz val="8"/>
        <color theme="1" tint="4.9989318521683403E-2"/>
        <rFont val="Arial"/>
        <family val="2"/>
      </rPr>
      <t>MINI360</t>
    </r>
  </si>
  <si>
    <r>
      <t>PIXMA iP3300/iP4200/iP4300/iP4500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iP5200/iP5200R/
iP5300/iX4000/iX5000/ MP500/MP510/MP530/MP600/MP600R</t>
    </r>
    <r>
      <rPr>
        <sz val="8"/>
        <color theme="1" tint="4.9989318521683403E-2"/>
        <rFont val="Arial Unicode MS"/>
        <family val="2"/>
        <charset val="134"/>
      </rPr>
      <t xml:space="preserve">，
</t>
    </r>
    <r>
      <rPr>
        <sz val="8"/>
        <color theme="1" tint="4.9989318521683403E-2"/>
        <rFont val="Arial"/>
        <family val="2"/>
      </rPr>
      <t>MP800/MP800R//MP810/MP830/MP950/MP960</t>
    </r>
    <phoneticPr fontId="7" type="noConversion"/>
  </si>
  <si>
    <r>
      <t>PIXMA iP4200/iP4300/ iP4500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iP5200/iP5200R/iP5300/iP6600D/iP6700D/MP500/ MP530/ MP600/MP600R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MP800/MP800R/MP810/MP830/MP950/MP960/Pro9000</t>
    </r>
  </si>
  <si>
    <r>
      <t>PIXMA iP3300/iP4200/iP4300/ iP4500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iP5200/iP5200R/iP5300/iP6600D/iP6700D/  iX4000/iX5000/MP500/MP510/MP530/MP600/MP600R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MP800/MP800R/MP810/MP830/ MP950/MP960/Pro9000</t>
    </r>
  </si>
  <si>
    <r>
      <t>PIXMA iP8500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I series i990/i9900/i9950</t>
    </r>
    <phoneticPr fontId="7" type="noConversion"/>
  </si>
  <si>
    <r>
      <t>PIXMA iP8500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I series i9900/i9950</t>
    </r>
    <phoneticPr fontId="7" type="noConversion"/>
  </si>
  <si>
    <r>
      <t>BJC-2000SP/2100/2100SP/4000/4100/4200/4200SP/4300/4310SP/4400/
4550/4650/5000/5100/ 5500/5500T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 xml:space="preserve">S100/S100SP/S200/S200x/S200SP/
S200SPx/S300/S330 Photo
MultiPass  C70/C75/C80
FAX   B180C/B210C/B215C/B230C
PIXMA  iP1000/iP1500/iP2000/MP110/MP130
PIXUS   MP375R
i250/i255/i320/i350/i355/i450/i450x/i455/i470D/i475D
SmartBase MP360/MP370/MP390/ MPC190/ MPC190S/MPC200/MPC200 Photo/ MPC360/MPC390  </t>
    </r>
  </si>
  <si>
    <r>
      <rPr>
        <sz val="8"/>
        <color theme="1" tint="4.9989318521683403E-2"/>
        <rFont val="Arial Unicode MS"/>
        <family val="2"/>
        <charset val="134"/>
      </rPr>
      <t>洗浄インク</t>
    </r>
    <phoneticPr fontId="7" type="noConversion"/>
  </si>
  <si>
    <r>
      <t>PIXUS</t>
    </r>
    <r>
      <rPr>
        <sz val="8"/>
        <color theme="1" tint="4.9989318521683403E-2"/>
        <rFont val="Arial Unicode MS"/>
        <family val="2"/>
        <charset val="134"/>
      </rPr>
      <t>　</t>
    </r>
    <r>
      <rPr>
        <sz val="8"/>
        <color theme="1" tint="4.9989318521683403E-2"/>
        <rFont val="Arial"/>
        <family val="2"/>
      </rPr>
      <t>MG5430/5530/MG5630/6330/6530/MG6730/
7130/7530/7530F/iP7230/MX923/IX6830/IP8730</t>
    </r>
    <phoneticPr fontId="18" type="noConversion"/>
  </si>
  <si>
    <r>
      <t>PIXUS</t>
    </r>
    <r>
      <rPr>
        <sz val="8"/>
        <color theme="1" tint="4.9989318521683403E-2"/>
        <rFont val="Arial Unicode MS"/>
        <family val="2"/>
        <charset val="134"/>
      </rPr>
      <t>　</t>
    </r>
    <r>
      <rPr>
        <sz val="8"/>
        <color theme="1" tint="4.9989318521683403E-2"/>
        <rFont val="Arial"/>
        <family val="2"/>
      </rPr>
      <t>MG6330/MG6530/MG6730/7130/7530/7530F/IP8730</t>
    </r>
    <phoneticPr fontId="7" type="noConversion"/>
  </si>
  <si>
    <r>
      <t>PIXUS</t>
    </r>
    <r>
      <rPr>
        <sz val="8"/>
        <color theme="1" tint="4.9989318521683403E-2"/>
        <rFont val="Arial Unicode MS"/>
        <family val="2"/>
        <charset val="134"/>
      </rPr>
      <t>　</t>
    </r>
    <r>
      <rPr>
        <sz val="8"/>
        <color theme="1" tint="4.9989318521683403E-2"/>
        <rFont val="Arial"/>
        <family val="2"/>
      </rPr>
      <t>MG6130/MG6230/MG8130/MG8230</t>
    </r>
    <phoneticPr fontId="7" type="noConversion"/>
  </si>
  <si>
    <r>
      <t>Stylus Photo P50/T59/R265/270/285/290/360
RX560/585/610/650/685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PX650W/660/660+/700W/710W/720WD
730WD/800FW/810W/820FWD/830FWD/TX659/710W</t>
    </r>
    <phoneticPr fontId="18" type="noConversion"/>
  </si>
  <si>
    <r>
      <t>Stylus Photo P50/T59/R265/270/285/290/360
RX560/585/610/650/685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PX650W/660/660+/700W/710W/720WD
730WD/800FW/810W/820FWD/830FWD/TX659/710W</t>
    </r>
  </si>
  <si>
    <r>
      <t>Stylus Photo 1400/1500W</t>
    </r>
    <r>
      <rPr>
        <sz val="8"/>
        <color theme="1" tint="4.9989318521683403E-2"/>
        <rFont val="Arial Unicode MS"/>
        <family val="2"/>
        <charset val="134"/>
      </rPr>
      <t>、</t>
    </r>
    <r>
      <rPr>
        <sz val="8"/>
        <color theme="1" tint="4.9989318521683403E-2"/>
        <rFont val="Arial"/>
        <family val="2"/>
      </rPr>
      <t>P50</t>
    </r>
    <r>
      <rPr>
        <sz val="8"/>
        <color theme="1" tint="4.9989318521683403E-2"/>
        <rFont val="Arial Unicode MS"/>
        <family val="2"/>
        <charset val="134"/>
      </rPr>
      <t xml:space="preserve">、
</t>
    </r>
    <r>
      <rPr>
        <sz val="8"/>
        <color theme="1" tint="4.9989318521683403E-2"/>
        <rFont val="Arial"/>
        <family val="2"/>
      </rPr>
      <t>Artisan 1430
PX650/660/660+/700W/710W/720WD/730WD/800FW/810FW/820FWD/830FWD</t>
    </r>
  </si>
  <si>
    <r>
      <t>Stylus Photo 1400/1500W</t>
    </r>
    <r>
      <rPr>
        <sz val="8"/>
        <color theme="1" tint="4.9989318521683403E-2"/>
        <rFont val="Arial Unicode MS"/>
        <family val="2"/>
        <charset val="134"/>
      </rPr>
      <t>、</t>
    </r>
    <r>
      <rPr>
        <sz val="8"/>
        <color theme="1" tint="4.9989318521683403E-2"/>
        <rFont val="Arial"/>
        <family val="2"/>
      </rPr>
      <t>P50</t>
    </r>
    <r>
      <rPr>
        <sz val="8"/>
        <color theme="1" tint="4.9989318521683403E-2"/>
        <rFont val="Arial Unicode MS"/>
        <family val="2"/>
        <charset val="134"/>
      </rPr>
      <t xml:space="preserve">、
</t>
    </r>
    <r>
      <rPr>
        <sz val="8"/>
        <color theme="1" tint="4.9989318521683403E-2"/>
        <rFont val="Arial"/>
        <family val="2"/>
      </rPr>
      <t>Artisan 1430
PX650/660/660+/700W/710W/720WD/730WD/800FW/810FW/820FWD/830FWD</t>
    </r>
    <phoneticPr fontId="7" type="noConversion"/>
  </si>
  <si>
    <r>
      <rPr>
        <sz val="8"/>
        <color theme="1" tint="4.9989318521683403E-2"/>
        <rFont val="Arial Unicode MS"/>
        <family val="2"/>
        <charset val="134"/>
      </rPr>
      <t>南美地区：</t>
    </r>
    <r>
      <rPr>
        <sz val="8"/>
        <color theme="1" tint="4.9989318521683403E-2"/>
        <rFont val="Arial"/>
        <family val="2"/>
      </rPr>
      <t>Stylus TX200/TX210/TX400/TX410/office TX300F/T30</t>
    </r>
    <r>
      <rPr>
        <sz val="8"/>
        <color theme="1" tint="4.9989318521683403E-2"/>
        <rFont val="Arial Unicode MS"/>
        <family val="2"/>
        <charset val="134"/>
      </rPr>
      <t>；
亚太地区：</t>
    </r>
    <r>
      <rPr>
        <sz val="8"/>
        <color theme="1" tint="4.9989318521683403E-2"/>
        <rFont val="Arial"/>
        <family val="2"/>
      </rPr>
      <t>Stylus TX200/TX210/TX400/TX410/TX550W/Office T1100/T30/TX300F/TX510FN/TX600FW/TX610FW</t>
    </r>
  </si>
  <si>
    <r>
      <t>T20/TX100/TX110(</t>
    </r>
    <r>
      <rPr>
        <sz val="8"/>
        <color theme="1" tint="4.9989318521683403E-2"/>
        <rFont val="Arial Unicode MS"/>
        <family val="2"/>
        <charset val="134"/>
      </rPr>
      <t>南美地区）</t>
    </r>
  </si>
  <si>
    <r>
      <t>Stylus C91/CX4300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T27</t>
    </r>
  </si>
  <si>
    <r>
      <t>ME2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ME200 Stylus C58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CX2800</t>
    </r>
  </si>
  <si>
    <r>
      <t>Stylus C70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C70+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C80/C80N/C80WN/C82/C82N/
C82WN/CX5100/CX5200//CX5300/CX5400</t>
    </r>
  </si>
  <si>
    <r>
      <t>Stylus C70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C70+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C80/C80N/C80WN</t>
    </r>
  </si>
  <si>
    <r>
      <rPr>
        <sz val="8"/>
        <color theme="1" tint="4.9989318521683403E-2"/>
        <rFont val="微软雅黑"/>
        <family val="2"/>
        <charset val="134"/>
      </rPr>
      <t>洗浄インク</t>
    </r>
    <phoneticPr fontId="7" type="noConversion"/>
  </si>
  <si>
    <r>
      <t>DCP-T310,DCP-T510W,DCP-T710W,MFC-T810W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MFCT910DW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HL-T4000DW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MFC-T4500DW</t>
    </r>
    <phoneticPr fontId="7" type="noConversion"/>
  </si>
  <si>
    <r>
      <t>Brother DCP-T300,DCP-T500W,DCP-T700W,MFC-T800W,DCP-T310,DCP-T510W,DCP-T710W,MFC-T810W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MFCT910DW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HL-T4000DW</t>
    </r>
    <r>
      <rPr>
        <sz val="8"/>
        <color theme="1" tint="4.9989318521683403E-2"/>
        <rFont val="Arial Unicode MS"/>
        <family val="2"/>
        <charset val="134"/>
      </rPr>
      <t>，</t>
    </r>
    <r>
      <rPr>
        <sz val="8"/>
        <color theme="1" tint="4.9989318521683403E-2"/>
        <rFont val="Arial"/>
        <family val="2"/>
      </rPr>
      <t>MFC-T4500DW</t>
    </r>
    <phoneticPr fontId="7" type="noConversion"/>
  </si>
  <si>
    <r>
      <t>Designjet 90r/10ps/20ps/50ps/30/120/130
series</t>
    </r>
    <r>
      <rPr>
        <sz val="8"/>
        <color theme="1" tint="4.9989318521683403E-2"/>
        <rFont val="Arial Unicode MS"/>
        <family val="2"/>
        <charset val="134"/>
      </rPr>
      <t>、</t>
    </r>
    <r>
      <rPr>
        <sz val="8"/>
        <color theme="1" tint="4.9989318521683403E-2"/>
        <rFont val="Arial"/>
        <family val="2"/>
      </rPr>
      <t>Business Inkjet2600</t>
    </r>
    <phoneticPr fontId="7" type="noConversion"/>
  </si>
  <si>
    <r>
      <t>BCI-380</t>
    </r>
    <r>
      <rPr>
        <b/>
        <sz val="10"/>
        <color theme="1" tint="4.9989318521683403E-2"/>
        <rFont val="Arial"/>
        <family val="2"/>
      </rPr>
      <t>XL</t>
    </r>
    <r>
      <rPr>
        <sz val="10"/>
        <color theme="1" tint="4.9989318521683403E-2"/>
        <rFont val="Arial"/>
        <family val="2"/>
      </rPr>
      <t>BK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</si>
  <si>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T9641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</si>
  <si>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T9651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</si>
  <si>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T9661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</si>
  <si>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T33XLPBK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T3361</t>
    </r>
    <r>
      <rPr>
        <sz val="10"/>
        <color theme="1" tint="4.9989318521683403E-2"/>
        <rFont val="Arial Unicode MS"/>
        <family val="2"/>
        <charset val="134"/>
      </rPr>
      <t>）</t>
    </r>
    <phoneticPr fontId="7" type="noConversion"/>
  </si>
  <si>
    <r>
      <t>T504 BK(</t>
    </r>
    <r>
      <rPr>
        <b/>
        <sz val="10"/>
        <color theme="1" tint="4.9989318521683403E-2"/>
        <rFont val="Arial"/>
        <family val="2"/>
      </rPr>
      <t>T5041</t>
    </r>
    <r>
      <rPr>
        <sz val="10"/>
        <color theme="1" tint="4.9989318521683403E-2"/>
        <rFont val="Arial"/>
        <family val="2"/>
      </rPr>
      <t>20-AL)</t>
    </r>
    <phoneticPr fontId="7" type="noConversion"/>
  </si>
  <si>
    <r>
      <t>T504 C(</t>
    </r>
    <r>
      <rPr>
        <b/>
        <sz val="10"/>
        <color theme="1" tint="4.9989318521683403E-2"/>
        <rFont val="Arial"/>
        <family val="2"/>
      </rPr>
      <t>T5042</t>
    </r>
    <r>
      <rPr>
        <sz val="10"/>
        <color theme="1" tint="4.9989318521683403E-2"/>
        <rFont val="Arial"/>
        <family val="2"/>
      </rPr>
      <t>20-AL)</t>
    </r>
    <phoneticPr fontId="7" type="noConversion"/>
  </si>
  <si>
    <r>
      <t>T504 M(</t>
    </r>
    <r>
      <rPr>
        <b/>
        <sz val="10"/>
        <color theme="1" tint="4.9989318521683403E-2"/>
        <rFont val="Arial"/>
        <family val="2"/>
      </rPr>
      <t>T5043</t>
    </r>
    <r>
      <rPr>
        <sz val="10"/>
        <color theme="1" tint="4.9989318521683403E-2"/>
        <rFont val="Arial"/>
        <family val="2"/>
      </rPr>
      <t>20-AL)</t>
    </r>
    <phoneticPr fontId="7" type="noConversion"/>
  </si>
  <si>
    <r>
      <t>T504 Y(</t>
    </r>
    <r>
      <rPr>
        <b/>
        <sz val="10"/>
        <color theme="1" tint="4.9989318521683403E-2"/>
        <rFont val="Arial"/>
        <family val="2"/>
      </rPr>
      <t>T5044</t>
    </r>
    <r>
      <rPr>
        <sz val="10"/>
        <color theme="1" tint="4.9989318521683403E-2"/>
        <rFont val="Arial"/>
        <family val="2"/>
      </rPr>
      <t>20-AL)</t>
    </r>
    <phoneticPr fontId="7" type="noConversion"/>
  </si>
  <si>
    <r>
      <t>101 BK (C13</t>
    </r>
    <r>
      <rPr>
        <b/>
        <sz val="10"/>
        <color theme="1" tint="4.9989318521683403E-2"/>
        <rFont val="Arial"/>
        <family val="2"/>
      </rPr>
      <t>T03V1</t>
    </r>
    <r>
      <rPr>
        <sz val="10"/>
        <color theme="1" tint="4.9989318521683403E-2"/>
        <rFont val="Arial"/>
        <family val="2"/>
      </rPr>
      <t>4A)</t>
    </r>
    <phoneticPr fontId="7" type="noConversion"/>
  </si>
  <si>
    <r>
      <t>101 C (C13</t>
    </r>
    <r>
      <rPr>
        <b/>
        <sz val="10"/>
        <color theme="1" tint="4.9989318521683403E-2"/>
        <rFont val="Arial"/>
        <family val="2"/>
      </rPr>
      <t>T03V2</t>
    </r>
    <r>
      <rPr>
        <sz val="10"/>
        <color theme="1" tint="4.9989318521683403E-2"/>
        <rFont val="Arial"/>
        <family val="2"/>
      </rPr>
      <t>4A</t>
    </r>
    <phoneticPr fontId="7" type="noConversion"/>
  </si>
  <si>
    <r>
      <t>101 M (C13</t>
    </r>
    <r>
      <rPr>
        <b/>
        <sz val="10"/>
        <color theme="1" tint="4.9989318521683403E-2"/>
        <rFont val="Arial"/>
        <family val="2"/>
      </rPr>
      <t>T03V3</t>
    </r>
    <r>
      <rPr>
        <sz val="10"/>
        <color theme="1" tint="4.9989318521683403E-2"/>
        <rFont val="Arial"/>
        <family val="2"/>
      </rPr>
      <t>4A</t>
    </r>
    <phoneticPr fontId="7" type="noConversion"/>
  </si>
  <si>
    <r>
      <t>101 Y (C13</t>
    </r>
    <r>
      <rPr>
        <b/>
        <sz val="10"/>
        <color theme="1" tint="4.9989318521683403E-2"/>
        <rFont val="Arial"/>
        <family val="2"/>
      </rPr>
      <t>T03V4</t>
    </r>
    <r>
      <rPr>
        <sz val="10"/>
        <color theme="1" tint="4.9989318521683403E-2"/>
        <rFont val="Arial"/>
        <family val="2"/>
      </rPr>
      <t>4A)</t>
    </r>
    <phoneticPr fontId="7" type="noConversion"/>
  </si>
  <si>
    <r>
      <t>103 BK(C13T00S14A</t>
    </r>
    <r>
      <rPr>
        <sz val="10"/>
        <color theme="1" tint="4.9989318521683403E-2"/>
        <rFont val="Arial Unicode MS"/>
        <family val="2"/>
        <charset val="134"/>
      </rPr>
      <t>）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</si>
  <si>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T00P1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</si>
  <si>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T00P2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</si>
  <si>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T00P3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</si>
  <si>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T00P4</t>
    </r>
    <r>
      <rPr>
        <sz val="10"/>
        <color theme="1" tint="4.9989318521683403E-2"/>
        <rFont val="Arial"/>
        <family val="2"/>
      </rPr>
      <t>40</t>
    </r>
    <phoneticPr fontId="7" type="noConversion"/>
  </si>
  <si>
    <r>
      <t>001 BK (C13</t>
    </r>
    <r>
      <rPr>
        <b/>
        <sz val="10"/>
        <color theme="1" tint="4.9989318521683403E-2"/>
        <rFont val="Arial"/>
        <family val="2"/>
      </rPr>
      <t>T03Y1</t>
    </r>
    <r>
      <rPr>
        <sz val="10"/>
        <color theme="1" tint="4.9989318521683403E-2"/>
        <rFont val="Arial"/>
        <family val="2"/>
      </rPr>
      <t>00)</t>
    </r>
    <phoneticPr fontId="7" type="noConversion"/>
  </si>
  <si>
    <r>
      <t>001 C (C13</t>
    </r>
    <r>
      <rPr>
        <b/>
        <sz val="10"/>
        <color theme="1" tint="4.9989318521683403E-2"/>
        <rFont val="Arial"/>
        <family val="2"/>
      </rPr>
      <t>T03Y2</t>
    </r>
    <r>
      <rPr>
        <sz val="10"/>
        <color theme="1" tint="4.9989318521683403E-2"/>
        <rFont val="Arial"/>
        <family val="2"/>
      </rPr>
      <t>00)</t>
    </r>
    <phoneticPr fontId="7" type="noConversion"/>
  </si>
  <si>
    <r>
      <t>001 M (C13</t>
    </r>
    <r>
      <rPr>
        <b/>
        <sz val="10"/>
        <color theme="1" tint="4.9989318521683403E-2"/>
        <rFont val="Arial"/>
        <family val="2"/>
      </rPr>
      <t>T03Y3</t>
    </r>
    <r>
      <rPr>
        <sz val="10"/>
        <color theme="1" tint="4.9989318521683403E-2"/>
        <rFont val="Arial"/>
        <family val="2"/>
      </rPr>
      <t>00)</t>
    </r>
    <phoneticPr fontId="7" type="noConversion"/>
  </si>
  <si>
    <r>
      <t>001 Y (C13</t>
    </r>
    <r>
      <rPr>
        <b/>
        <sz val="10"/>
        <color theme="1" tint="4.9989318521683403E-2"/>
        <rFont val="Arial"/>
        <family val="2"/>
      </rPr>
      <t>T03Y4</t>
    </r>
    <r>
      <rPr>
        <sz val="10"/>
        <color theme="1" tint="4.9989318521683403E-2"/>
        <rFont val="Arial"/>
        <family val="2"/>
      </rPr>
      <t>00))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</si>
  <si>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T00V1</t>
    </r>
    <r>
      <rPr>
        <sz val="10"/>
        <color theme="1" tint="4.9989318521683403E-2"/>
        <rFont val="Arial"/>
        <family val="2"/>
      </rPr>
      <t>00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</si>
  <si>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T00V2</t>
    </r>
    <r>
      <rPr>
        <sz val="10"/>
        <color theme="1" tint="4.9989318521683403E-2"/>
        <rFont val="Arial"/>
        <family val="2"/>
      </rPr>
      <t>00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</si>
  <si>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T00V3</t>
    </r>
    <r>
      <rPr>
        <sz val="10"/>
        <color theme="1" tint="4.9989318521683403E-2"/>
        <rFont val="Arial"/>
        <family val="2"/>
      </rPr>
      <t>00</t>
    </r>
    <phoneticPr fontId="7" type="noConversion"/>
  </si>
  <si>
    <r>
      <t>C13</t>
    </r>
    <r>
      <rPr>
        <b/>
        <sz val="10"/>
        <color theme="1" tint="4.9989318521683403E-2"/>
        <rFont val="Arial"/>
        <family val="2"/>
      </rPr>
      <t>T00V4</t>
    </r>
    <r>
      <rPr>
        <sz val="10"/>
        <color theme="1" tint="4.9989318521683403E-2"/>
        <rFont val="Arial"/>
        <family val="2"/>
      </rPr>
      <t>00</t>
    </r>
    <phoneticPr fontId="7" type="noConversion"/>
  </si>
  <si>
    <r>
      <t>HP 953XLBK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L0S70AE</t>
    </r>
    <r>
      <rPr>
        <sz val="10"/>
        <color theme="1" tint="4.9989318521683403E-2"/>
        <rFont val="Arial Unicode MS"/>
        <family val="2"/>
        <charset val="134"/>
      </rPr>
      <t xml:space="preserve">）
</t>
    </r>
    <r>
      <rPr>
        <sz val="10"/>
        <color theme="1" tint="4.9989318521683403E-2"/>
        <rFont val="Arial"/>
        <family val="2"/>
      </rPr>
      <t>HP 957XLBK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L0R40AE</t>
    </r>
    <r>
      <rPr>
        <sz val="10"/>
        <color theme="1" tint="4.9989318521683403E-2"/>
        <rFont val="Arial Unicode MS"/>
        <family val="2"/>
        <charset val="134"/>
      </rPr>
      <t>）</t>
    </r>
    <phoneticPr fontId="18" type="noConversion"/>
  </si>
  <si>
    <r>
      <t>HP 953XLC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F6U16AE</t>
    </r>
    <r>
      <rPr>
        <sz val="10"/>
        <color theme="1" tint="4.9989318521683403E-2"/>
        <rFont val="Arial Unicode MS"/>
        <family val="2"/>
        <charset val="134"/>
      </rPr>
      <t>）</t>
    </r>
    <phoneticPr fontId="18" type="noConversion"/>
  </si>
  <si>
    <r>
      <t>HP 953XLM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F6U17AE</t>
    </r>
    <r>
      <rPr>
        <sz val="10"/>
        <color theme="1" tint="4.9989318521683403E-2"/>
        <rFont val="Arial Unicode MS"/>
        <family val="2"/>
        <charset val="134"/>
      </rPr>
      <t>）</t>
    </r>
    <phoneticPr fontId="18" type="noConversion"/>
  </si>
  <si>
    <r>
      <t>HP 953XLY</t>
    </r>
    <r>
      <rPr>
        <sz val="10"/>
        <color theme="1" tint="4.9989318521683403E-2"/>
        <rFont val="Arial Unicode MS"/>
        <family val="2"/>
        <charset val="134"/>
      </rPr>
      <t>（</t>
    </r>
    <r>
      <rPr>
        <sz val="10"/>
        <color theme="1" tint="4.9989318521683403E-2"/>
        <rFont val="Arial"/>
        <family val="2"/>
      </rPr>
      <t>F6U18AE</t>
    </r>
    <r>
      <rPr>
        <sz val="10"/>
        <color theme="1" tint="4.9989318521683403E-2"/>
        <rFont val="Arial Unicode MS"/>
        <family val="2"/>
        <charset val="134"/>
      </rPr>
      <t>）</t>
    </r>
    <phoneticPr fontId="18" type="noConversion"/>
  </si>
  <si>
    <r>
      <t>HP 906XLBK(T6M18AN)</t>
    </r>
    <r>
      <rPr>
        <sz val="10"/>
        <color theme="1" tint="4.9989318521683403E-2"/>
        <rFont val="Arial Unicode MS"/>
        <family val="2"/>
        <charset val="134"/>
      </rPr>
      <t>，</t>
    </r>
    <r>
      <rPr>
        <sz val="10"/>
        <color theme="1" tint="4.9989318521683403E-2"/>
        <rFont val="Arial"/>
        <family val="2"/>
      </rPr>
      <t>HP 902XLBK(T6M14AN)</t>
    </r>
    <phoneticPr fontId="18" type="noConversion"/>
  </si>
  <si>
    <t>S-310BK(V9)</t>
  </si>
  <si>
    <t>S-310C(V9)</t>
  </si>
  <si>
    <t>S-310M(V9)</t>
  </si>
  <si>
    <t>S-310Y(V9)</t>
  </si>
  <si>
    <t>PFI-102BK</t>
  </si>
  <si>
    <t>PFI-102MBK</t>
  </si>
  <si>
    <t>PFI-102C</t>
  </si>
  <si>
    <t>PFI-102M</t>
  </si>
  <si>
    <t>PFI-102Y</t>
  </si>
  <si>
    <t>PFI-107BK</t>
  </si>
  <si>
    <t>PFI-107MBK</t>
  </si>
  <si>
    <t>PFI-107C</t>
  </si>
  <si>
    <t>PFI-107M</t>
  </si>
  <si>
    <t>PFI-107Y</t>
  </si>
  <si>
    <t>BK</t>
  </si>
  <si>
    <t>C</t>
  </si>
  <si>
    <t>M</t>
  </si>
  <si>
    <t>Y</t>
  </si>
  <si>
    <t>Canon IPF500/510/600/610/700/710</t>
  </si>
  <si>
    <t>Canon IPF670/680/685/780/785</t>
  </si>
  <si>
    <t>Pigment ink</t>
    <phoneticPr fontId="7" type="noConversion"/>
  </si>
  <si>
    <t>GI-20PGBK</t>
  </si>
  <si>
    <t>GI-20C</t>
  </si>
  <si>
    <t>GI-20M</t>
  </si>
  <si>
    <t>GI-20Y</t>
  </si>
  <si>
    <t>GI-30PGBK</t>
  </si>
  <si>
    <t>GI-30C</t>
  </si>
  <si>
    <t>GI-30M</t>
  </si>
  <si>
    <t>GI-30Y</t>
  </si>
  <si>
    <t>GI-60PGBK</t>
  </si>
  <si>
    <t>GI-60C</t>
  </si>
  <si>
    <t>GI-60M</t>
  </si>
  <si>
    <t>GI-60Y</t>
  </si>
  <si>
    <t>GI-10PGBK</t>
  </si>
  <si>
    <t>GI-10C</t>
  </si>
  <si>
    <t>GI-10M</t>
  </si>
  <si>
    <t>GI-10Y</t>
  </si>
  <si>
    <t>GI-40PGBK</t>
  </si>
  <si>
    <t>GI-40C</t>
  </si>
  <si>
    <t>GI-40M</t>
  </si>
  <si>
    <t>GI-40Y</t>
  </si>
  <si>
    <t>GI-70PGBK</t>
  </si>
  <si>
    <t>GI-70C</t>
  </si>
  <si>
    <t>GI-70M</t>
  </si>
  <si>
    <t>GI-70Y</t>
  </si>
  <si>
    <t>GI-80PGBK</t>
  </si>
  <si>
    <t>GI-80C</t>
  </si>
  <si>
    <t>GI-80M</t>
  </si>
  <si>
    <t>GI-80Y</t>
  </si>
  <si>
    <t>GI-90PGBK</t>
  </si>
  <si>
    <t>GI-90C</t>
  </si>
  <si>
    <t>GI-90M</t>
  </si>
  <si>
    <t>GI-90Y</t>
  </si>
  <si>
    <t>√</t>
  </si>
  <si>
    <t>PIXMA G5020/G6020/G7020</t>
  </si>
  <si>
    <t>GM2030/GM4030/G5030/G6030/G7030</t>
  </si>
  <si>
    <t>G5030/G6030/G7030</t>
  </si>
  <si>
    <t>PIXMA ENDURANCE G6060/G6065/G7060/G7065</t>
  </si>
  <si>
    <t>PIXMA G6010</t>
  </si>
  <si>
    <t>PIXMA GM2040/G5040/G6040/G7040</t>
  </si>
  <si>
    <t>PIXMA G5040/G6040/G7040</t>
  </si>
  <si>
    <t>PIXMA G5070/G6070</t>
  </si>
  <si>
    <t>GM2080/GM4080/G5080/G6080/G7080</t>
  </si>
  <si>
    <t>G5080/G6080/G7080</t>
  </si>
  <si>
    <t>PIXMA GM2090/GM2092/GM4090/GM4092/G5090/G5092/G6090/G6091/G6092/G7090/G7091/G7092</t>
  </si>
  <si>
    <t>PIXMA G5090/G5092/G6090/G6091/G6092/G7090/G7091/G7092</t>
  </si>
  <si>
    <t>170ml</t>
  </si>
  <si>
    <t>New</t>
    <phoneticPr fontId="7" type="noConversion"/>
  </si>
  <si>
    <t>GI-190 BK</t>
  </si>
  <si>
    <t>GI-190 C</t>
  </si>
  <si>
    <t>GI-190 M</t>
  </si>
  <si>
    <t>GI-190 Y</t>
  </si>
  <si>
    <t>C13T03A14010</t>
  </si>
  <si>
    <t>C13T03A24010</t>
  </si>
  <si>
    <t>C13T03A34010</t>
  </si>
  <si>
    <t>C13T03A44010</t>
  </si>
  <si>
    <t>C13T02W14010</t>
  </si>
  <si>
    <t>C13T02W24010</t>
  </si>
  <si>
    <t>C13T02W34010</t>
  </si>
  <si>
    <t>C13T02W44010</t>
  </si>
  <si>
    <t>T212XL120-S</t>
  </si>
  <si>
    <t>T212XL220-S</t>
  </si>
  <si>
    <t>T212XL320-S</t>
  </si>
  <si>
    <t>T212XL420-S</t>
  </si>
  <si>
    <t>MUG-BK</t>
  </si>
  <si>
    <t>MUG-C</t>
  </si>
  <si>
    <t>MUG-M</t>
  </si>
  <si>
    <t>MUG-Y</t>
  </si>
  <si>
    <t>T207120-AL</t>
  </si>
  <si>
    <t>T206120-AL</t>
  </si>
  <si>
    <t>T206220-AL</t>
  </si>
  <si>
    <t>T206320-AL</t>
  </si>
  <si>
    <t>T206420-AL</t>
  </si>
  <si>
    <t>C13T02P192</t>
  </si>
  <si>
    <t>C13T02P292</t>
  </si>
  <si>
    <t>C13T02P392</t>
  </si>
  <si>
    <t>C13T02P492</t>
  </si>
  <si>
    <t>T202XL120-S</t>
  </si>
  <si>
    <t>T202XL220-S</t>
  </si>
  <si>
    <t>T202XL320-S</t>
  </si>
  <si>
    <t>T202XL420-S</t>
  </si>
  <si>
    <t>C13T04E183</t>
  </si>
  <si>
    <t>C13T04E283</t>
  </si>
  <si>
    <t>C13T04E383</t>
  </si>
  <si>
    <t>C13T04E483</t>
  </si>
  <si>
    <t>T03D1</t>
  </si>
  <si>
    <t>T03C1</t>
  </si>
  <si>
    <t>XP-2100/XP-2105/XP-3100/XP-3105/XP-4100/XP-4105,WorkForce WF-2810DWF/WF-2830DWF/WF-2835DWF/WF-2850DWF</t>
  </si>
  <si>
    <t>Expression Home XP-5100/XP-5105,WorkForce  WF-2860DWF/WF-2865 DWF</t>
  </si>
  <si>
    <t>Expression Home XP-2105/XP-4105</t>
  </si>
  <si>
    <t>Expression Home XP-2100/XP-3100/XP-3105/XP-4100,WorkForce WF-2810/WF-2830/WF-2850</t>
  </si>
  <si>
    <t>Expression Home XP-4100/XP-4105,WorkForce WF-2830/WF-2850</t>
  </si>
  <si>
    <t>EW-052A/EW-452A</t>
  </si>
  <si>
    <t>Epson XP-2101</t>
  </si>
  <si>
    <t>Expression Home XP-5100,WorkForce WF-2860</t>
  </si>
  <si>
    <t>Expression Home XP-2101/XP-4101,WorkForce WF-2831/WF-2851</t>
  </si>
  <si>
    <t>WorkForce WF-2861</t>
  </si>
  <si>
    <t>HK</t>
    <phoneticPr fontId="7" type="noConversion"/>
  </si>
  <si>
    <t>E-39XLBK(SW)AU</t>
  </si>
  <si>
    <t>E-39XLC(SW)AU</t>
  </si>
  <si>
    <t>E-39XLM(SW)AU</t>
  </si>
  <si>
    <t>E-39XLY(SW)AU</t>
  </si>
  <si>
    <t>E-212XLBK(SW)AU</t>
  </si>
  <si>
    <t>E-212XLC(SW)AU</t>
  </si>
  <si>
    <t>E-212XLM(SW)AU</t>
  </si>
  <si>
    <t>E-212XLY(SW)AU</t>
  </si>
  <si>
    <t>E-212XLBK(SW)NA</t>
  </si>
  <si>
    <t>E-212XLC(SW)NA</t>
  </si>
  <si>
    <t>E-212XLM(SW)NA</t>
  </si>
  <si>
    <t>E-212XLY(SW)NA</t>
  </si>
  <si>
    <t>E-202XLC(V1)(SW)AU</t>
  </si>
  <si>
    <t>E-202XLM(V1)(SW)AU</t>
  </si>
  <si>
    <t>E-202XLY(V1)(SW)AU</t>
  </si>
  <si>
    <t>E-202XLBK(V1)(SW)NA</t>
  </si>
  <si>
    <t>E-202XLC(V1)(SW)NA</t>
  </si>
  <si>
    <t>E-202XLM(V1)(SW)NA</t>
  </si>
  <si>
    <t>E-202XLY(V1)(SW)NA</t>
  </si>
  <si>
    <t>E-202XLBK(V1)(SW)AU</t>
    <phoneticPr fontId="7" type="noConversion"/>
  </si>
  <si>
    <t>7.5ml</t>
  </si>
  <si>
    <t>8.2ml</t>
  </si>
  <si>
    <t>7.6ml</t>
  </si>
  <si>
    <t>9.9ml</t>
  </si>
  <si>
    <t>Pigment ink</t>
    <phoneticPr fontId="7" type="noConversion"/>
  </si>
  <si>
    <t>Dye / Pigment ink</t>
    <phoneticPr fontId="7" type="noConversion"/>
  </si>
  <si>
    <t>ICCL81</t>
    <phoneticPr fontId="7" type="noConversion"/>
  </si>
  <si>
    <t>C13T671000</t>
  </si>
  <si>
    <t>PXBMB2</t>
  </si>
  <si>
    <t>C13T671100</t>
  </si>
  <si>
    <t>PXMB3</t>
  </si>
  <si>
    <t>C13T671200</t>
  </si>
  <si>
    <t>PXMB4</t>
  </si>
  <si>
    <t>C13T295000</t>
  </si>
  <si>
    <t>PXMB5</t>
  </si>
  <si>
    <t>C13T366100</t>
  </si>
  <si>
    <t>EPMB1</t>
  </si>
  <si>
    <t>C13T671400</t>
  </si>
  <si>
    <t>PXMB6</t>
  </si>
  <si>
    <t>T6715/T6716</t>
  </si>
  <si>
    <t>PXMB7/PXMB8</t>
  </si>
  <si>
    <t>C13T04D000</t>
  </si>
  <si>
    <t>EWMB1</t>
  </si>
  <si>
    <t>C13T04D100</t>
  </si>
  <si>
    <t>EWMB2</t>
  </si>
  <si>
    <t>C12C934461</t>
  </si>
  <si>
    <t>EWMB3</t>
  </si>
  <si>
    <t>WorkForce  WP-4011/WP-4015 DN/WP-4025 DW/WP-4520/WP-4521/WF-3521/WF-5621/WF-5191/WF-4630DWF/WF-4640DTWF/WF-5110DW/WF-5190DW/WF-5620DWF/WF-5690DWF/WF-M5690DWF/
WorkForce  Pro WF-5191/WP-4090/WP-4091/WP-4511/WP-4515 DN/WP-4525 DNF/ WP-4530//WP-4531/WP-4535 DWF/WP-4540/WP-4545 DTWF/WP-4590/WP-4595 DNF/WP-M4015 DN/WP-M4095 DN/WP-M4525 DNF/WP-M4595 DNF/PX-S840/PX-M840F/PX-B700/PX-B750F/PX-K701/PX-K751F</t>
  </si>
  <si>
    <t>WorkForce Pro WF-3620DWF/3640DTWF/7110DTW/7610DWF/7620DTWF/
WorkForce WF-3620/3640/3641/7111/7610/7620/7621/WF-7710/7720  All-in-One Printer
WorkForce WF-7110 Inkjet Printer
PX-M5040F/PX-S5040/PX-M5041F/PX-S740/PX-M740F/PX-M741F/ PX-205/PX-605F/PX-605FC3/PX-605FC5/PX-675F/PX-675FC3</t>
  </si>
  <si>
    <t>WorkForce Pro WF-WF-6090/6090DW/DTWC/D2TWC,WF-6091/WF-6093,WF-6590/WF-6590DWF Series/WF-6590DWF/DTWFC/D2TWFC,WF-6593,WF-8010DW,WF-8090/WF-8090DW/DTWC/DTW/D3TWC,WF-8093,WF-8510DWF,WF-8590/WF-8590DWF Series/WF-8590DWF/DTWF/D3TWFC/DTWFC,WF-8591/WF-8593, WF-R8590/WF-R8590DTWF/D3TWFC/DTWFC,WF-R8591</t>
  </si>
  <si>
    <t>PX-S05B/S05W/WF-100/PX-S06B/W</t>
  </si>
  <si>
    <t>Expression Premium XP-6000/XP-6001/XP-6005/XP-6100/XP-6105 , Expression Photo XP-8500/XP-8600/XP-8605/XP-970/XP-15000/XP-15010/XP-15080</t>
  </si>
  <si>
    <t>EP-50V/EP-879AB/AR/AW/EP-880AB/AN/AR/AW/EP-881AB/AN/AR/AW/EP-882AB/AR/AW/EP-982A3/EP-M552T/EW-M752T/PX-S5010</t>
  </si>
  <si>
    <t>WorkForce Pro WF-C8190/WF-C8190a/WF-C8190DW/DTWC/DTW/D3TWC,WF-C8610DWF,WF-C8690/WF-C8690a/WF-C8690DWF/DTWFC/DTWF/D3TWFC,WF-C869R/WF-C869Ra/WF-C869RDTWFC/RDTWF Series/RD3TWFC</t>
  </si>
  <si>
    <t>PX-M7070FX/PX-M7110F/PX-M7110FP/PX-M7110FT/PX-S7070X/PX-S7110/PX-S7110P</t>
  </si>
  <si>
    <t>Europe : 
WorkForce Pro WF-4720DWF/WF-4725DWF/WF-4730DTWF/WF-4740DTWF ; WorkForce Pro WF-C5210DW/WF-C5290DW/WF-C5290DW BAM/WF-C5710DWF/WF-C5790DWF ; WorkForce Pro WF-M5298DW/WF-M5299DW/WF-M5799DWF ; WorkForce Pro WF-C529R Series/WF-C529RDTW/WF-C579RDTWF/WF-C579RD2TWF. 
America: 
WorkForce Pro WF-4720/WF-4730/WF-4734/WF-4740/EC-4020/EC-4030/EC-4040 ; WorkForce Pro WF-C5210/WF-C5290/WF-C5710/WF-C5790 ; WorkForce Pro WF-M5299/WF-M5799/ET-8700/WF-C529R/WF-C579R
Oceania:
WorkForce Pro WF-4720/WF-4740/WF-4745 ; WorkForce Pro WF-C5290/WF-C5790/WF-M5299/WF-M5799/WF-C529R/WF-C579R
Japan:
PX-M780F/PX-M781F/PX-M380F/PX-M380FC0/PX-M381FL/PX-M884F/PX-M884FC0/PX-M885F/PX-M886FL/PX-S380/PX-S380C0/PX-S381L/PX-S884/PX-S884C0/PX-S885
Southeast Asia:
WorkForce Pro WF-C5290/WF-C5790/WF-C5290a/WF-C5790a ; WorkForce Pro WF-M5298/WF-M5299(a)/WF-M5799(a)</t>
  </si>
  <si>
    <t>EcoTank ET-7700/ET-7750/L7188</t>
  </si>
  <si>
    <t>EW-M770T / EW-M770TW / EW-M970A3T</t>
  </si>
  <si>
    <t xml:space="preserve">WorkForce WF-2860/WF-2860DWF/WF-2865DWF/WF-2861, Expression Home XP-5105/XP-5100 , EcoTank ET-M3180/ET-M3170/ET-M3140/ET-M2170/ET-M2140/ET-M1180/ET-M1170/ET-M1140/ET-4750/ET-3750 Unlimited/ET-3750/ET-3700/ ET-2760/ET-3700/ET-3710/ET-4760/ET-3760/ET-4760/ST-M1000/ST-M3000/ST-4000/ST-3000/ET-3750/ET-4750 , L6190 / M1180 / M2170 / M3180 </t>
  </si>
  <si>
    <t>EW-M630TB/EW-M630TW/EW-M670FT/EW-M670FTW/PX-M270FT/PX-M270T/PX-S270T</t>
  </si>
  <si>
    <t>E-6710</t>
  </si>
  <si>
    <t>E-PXBMB2</t>
  </si>
  <si>
    <t>E-6711</t>
  </si>
  <si>
    <t>E-PXMB3</t>
  </si>
  <si>
    <t>E-6712</t>
  </si>
  <si>
    <t>E-PXMB4</t>
  </si>
  <si>
    <t>E-2950</t>
  </si>
  <si>
    <t>E-PXMB5</t>
  </si>
  <si>
    <t>E-3661</t>
  </si>
  <si>
    <t>E-EPMB1</t>
  </si>
  <si>
    <t>E-6714</t>
  </si>
  <si>
    <t>E-PXMB6</t>
  </si>
  <si>
    <t>E-6715/6716</t>
  </si>
  <si>
    <t>E-PXMB7/PXMB8</t>
  </si>
  <si>
    <t>E-04D0</t>
  </si>
  <si>
    <t>E-EWMB1</t>
  </si>
  <si>
    <t>E-04D1</t>
  </si>
  <si>
    <t>E-EWMB2</t>
  </si>
  <si>
    <t>E-C9344</t>
  </si>
  <si>
    <t>E-EWMB3</t>
  </si>
  <si>
    <t>KEN-MB-L</t>
  </si>
  <si>
    <t>TAK-PB-L</t>
  </si>
  <si>
    <t>TAK-C-L</t>
  </si>
  <si>
    <t>TAK-M-L</t>
  </si>
  <si>
    <t>TAK-Y-L</t>
  </si>
  <si>
    <t>111(C13T03M140)</t>
  </si>
  <si>
    <t>102 BK (C13T03R140)</t>
  </si>
  <si>
    <t>102 C (C13T03R240)</t>
  </si>
  <si>
    <t>102 M (C13T03R340)</t>
  </si>
  <si>
    <t>102 Y (C13T03R440)</t>
  </si>
  <si>
    <t>C13T00P140</t>
  </si>
  <si>
    <t>C13T00P240</t>
  </si>
  <si>
    <t>C13T00P340</t>
  </si>
  <si>
    <t>C13T00P440</t>
  </si>
  <si>
    <t>105 BK (C13T00Q140)</t>
  </si>
  <si>
    <t>106 PBK (C13T00R140)</t>
  </si>
  <si>
    <t>106 C (C13T00R240)</t>
  </si>
  <si>
    <t>106 M (C13T00R340)</t>
  </si>
  <si>
    <t>106 Y (C13T00R440)</t>
  </si>
  <si>
    <t>MB</t>
  </si>
  <si>
    <t>EW-M752T</t>
  </si>
  <si>
    <t>EP-M552T/EW-M752T</t>
  </si>
  <si>
    <t>EcoTank ET-M1100/ET-M1120/ET-M1140/ET-M1170/ET-M1180/ET-M2120/ET-M2140/ET-M2170/ET-M3140/ET-M3170/ET-M3180</t>
  </si>
  <si>
    <t>ECOTANK ET-2700/ET-2750/ET-2756/ET-3700/ET-3750/ET-4750</t>
  </si>
  <si>
    <t>ECOTANK ET-2710/ET‑2711/ET-2714/ET-2715/ET-2720/ET-2726/ET-4700</t>
  </si>
  <si>
    <t>ECOTANK ET-7700/ET-7750/L7160/L7180</t>
  </si>
  <si>
    <t>Dye ink</t>
    <phoneticPr fontId="7" type="noConversion"/>
  </si>
  <si>
    <t>E-111BK</t>
    <phoneticPr fontId="7" type="noConversion"/>
  </si>
  <si>
    <t>E-KEN-MB-L</t>
    <phoneticPr fontId="7" type="noConversion"/>
  </si>
  <si>
    <t>E-TAK-PB-L</t>
    <phoneticPr fontId="7" type="noConversion"/>
  </si>
  <si>
    <t>E-TAK-C-L</t>
    <phoneticPr fontId="7" type="noConversion"/>
  </si>
  <si>
    <t>E-TAK-M-L</t>
    <phoneticPr fontId="7" type="noConversion"/>
  </si>
  <si>
    <t>E-TAK-Y-L</t>
    <phoneticPr fontId="7" type="noConversion"/>
  </si>
  <si>
    <t>E-102BK</t>
  </si>
  <si>
    <t>E-102C</t>
  </si>
  <si>
    <t>E-102M</t>
  </si>
  <si>
    <t>E-102Y</t>
  </si>
  <si>
    <t>E-104BK</t>
  </si>
  <si>
    <t>E-104C</t>
  </si>
  <si>
    <t>E-104M</t>
  </si>
  <si>
    <t>E-104Y</t>
  </si>
  <si>
    <t>E-105BK</t>
  </si>
  <si>
    <t>E-106PBK</t>
  </si>
  <si>
    <t>E-106C</t>
  </si>
  <si>
    <t>E-106M</t>
  </si>
  <si>
    <t>E-106Y</t>
  </si>
  <si>
    <t>127ml / 70ml</t>
    <phoneticPr fontId="7" type="noConversion"/>
  </si>
  <si>
    <t>140ml / 70ml</t>
    <phoneticPr fontId="7" type="noConversion"/>
  </si>
  <si>
    <t>E-YADBK</t>
  </si>
  <si>
    <t>E-HARC</t>
  </si>
  <si>
    <t>E-HARM</t>
  </si>
  <si>
    <t>E-HARY</t>
  </si>
  <si>
    <t>E-HNAPBK</t>
  </si>
  <si>
    <t>E-HNAC</t>
  </si>
  <si>
    <t>E-HNAM</t>
  </si>
  <si>
    <t>E-HNAY</t>
  </si>
  <si>
    <t>E-MKABK</t>
    <phoneticPr fontId="7" type="noConversion"/>
  </si>
  <si>
    <t>E-522BK</t>
  </si>
  <si>
    <t>E-522C</t>
  </si>
  <si>
    <t>E-522M</t>
  </si>
  <si>
    <t>E-522Y</t>
  </si>
  <si>
    <t>E-544BK</t>
  </si>
  <si>
    <t>E-544C</t>
  </si>
  <si>
    <t>E-544M</t>
  </si>
  <si>
    <t>E-544Y</t>
  </si>
  <si>
    <t>E-504C</t>
  </si>
  <si>
    <t>E-504M</t>
  </si>
  <si>
    <t>E-504Y</t>
  </si>
  <si>
    <t>E-101C</t>
  </si>
  <si>
    <t>E-101M</t>
  </si>
  <si>
    <t>E-101Y</t>
  </si>
  <si>
    <t>E-103BK</t>
  </si>
  <si>
    <t>E-103C</t>
  </si>
  <si>
    <t>E-103M</t>
  </si>
  <si>
    <t>E-103Y</t>
  </si>
  <si>
    <t>E-001C</t>
  </si>
  <si>
    <t>E-001M</t>
  </si>
  <si>
    <t>E-001Y</t>
  </si>
  <si>
    <t>E-002C</t>
  </si>
  <si>
    <t>E-002M</t>
  </si>
  <si>
    <t>E-002Y</t>
  </si>
  <si>
    <t>E-003BK</t>
  </si>
  <si>
    <t>E-003C</t>
  </si>
  <si>
    <t>E-003M</t>
  </si>
  <si>
    <t>E-003Y</t>
  </si>
  <si>
    <t>E-004BK</t>
  </si>
  <si>
    <t>E-004C</t>
  </si>
  <si>
    <t>E-004M</t>
  </si>
  <si>
    <t>E-004Y</t>
  </si>
  <si>
    <t>E-532BK</t>
  </si>
  <si>
    <t>E-504BK</t>
  </si>
  <si>
    <t>E-101BK</t>
  </si>
  <si>
    <t>E-001BK</t>
  </si>
  <si>
    <t>E-002BK</t>
  </si>
  <si>
    <t>H-982X BK(V3)</t>
  </si>
  <si>
    <t>H-982X C(V3)</t>
  </si>
  <si>
    <t>H-982X M(V3)</t>
  </si>
  <si>
    <t>H-982X Y(V3)</t>
  </si>
  <si>
    <t>H-990X BK(V3)</t>
  </si>
  <si>
    <t>H-990X C(V3)</t>
  </si>
  <si>
    <t>H-990X M(V3)</t>
  </si>
  <si>
    <t>H-990X Y(V3)</t>
  </si>
  <si>
    <t>H-991X BK(V3)</t>
  </si>
  <si>
    <t>H-991X C(V3)</t>
  </si>
  <si>
    <t>H-991X M(V3)</t>
  </si>
  <si>
    <t>H-991X Y(V3)</t>
  </si>
  <si>
    <t>H-993X BK(V3)</t>
  </si>
  <si>
    <t>H-993X C(V3)</t>
  </si>
  <si>
    <t>H-993X M(V3)</t>
  </si>
  <si>
    <t>H-993X Y(V3)</t>
  </si>
  <si>
    <t>H-953(957)XLBK(V9)</t>
  </si>
  <si>
    <t>H-953XLC(V9)</t>
  </si>
  <si>
    <t>H-953XLM(V9)</t>
  </si>
  <si>
    <t>H-953XLY(V9)</t>
  </si>
  <si>
    <t>H-952(956)XLBK(V9)</t>
  </si>
  <si>
    <t>H-952XLC(V9)</t>
  </si>
  <si>
    <t>H-952XLM(V9)</t>
  </si>
  <si>
    <t>H-952XLY(V9)</t>
  </si>
  <si>
    <t>H-955(959)XLBK(V9)</t>
  </si>
  <si>
    <t>H-955XLC(V9)</t>
  </si>
  <si>
    <t>H-955XLM(V9)</t>
  </si>
  <si>
    <t>H-955XLY(V9)</t>
  </si>
  <si>
    <t>H-954(958)XLBK(V9)</t>
  </si>
  <si>
    <t>H-954XLC(V9)</t>
  </si>
  <si>
    <t>H-954XLM(V9)</t>
  </si>
  <si>
    <t>H-954XLY(V9)</t>
  </si>
  <si>
    <t>H-907(903)XLBK(V9)(EU)</t>
  </si>
  <si>
    <t>H-903(907)XLBK(V9)(EU)</t>
  </si>
  <si>
    <t>H-903XLBK(V9)X</t>
  </si>
  <si>
    <t>H-903XLBK(V9)L</t>
  </si>
  <si>
    <t>H-903LBK(V9)(EU)</t>
  </si>
  <si>
    <t>H-903XLC(V9)(EU)</t>
  </si>
  <si>
    <t>H-903XLM(V9)(EU)</t>
  </si>
  <si>
    <t>H-903XLY(V9)(EU)</t>
  </si>
  <si>
    <t>H-906(902)XLBK(V9)</t>
  </si>
  <si>
    <t>H-902(906)XLBK(V9)</t>
  </si>
  <si>
    <t>H-902XLBK(V9)X</t>
  </si>
  <si>
    <t>H-902XLBK(V9)L</t>
  </si>
  <si>
    <t>H-906XLBK(V9)</t>
  </si>
  <si>
    <t>H-902XLBK(V9)</t>
  </si>
  <si>
    <t>H-902LBK(V9)</t>
  </si>
  <si>
    <t>H-902XLC(V9)</t>
  </si>
  <si>
    <t>H-902XLM(V9)</t>
  </si>
  <si>
    <t>H-902XLY(V9)</t>
  </si>
  <si>
    <t>H-909(905)XLBK(V9)</t>
  </si>
  <si>
    <t>H-905(909)XLBK(V9)</t>
  </si>
  <si>
    <t>H-905XLBK(V9)X</t>
  </si>
  <si>
    <t>H-905XLBK(V9)L</t>
  </si>
  <si>
    <t>H-905LBK(V9)</t>
  </si>
  <si>
    <t>H-905XLC(V9)</t>
  </si>
  <si>
    <t>H-905XLM(V9)</t>
  </si>
  <si>
    <t>H-905XLY(V9)</t>
  </si>
  <si>
    <t>H-908(904)XLBK(V9)</t>
  </si>
  <si>
    <t>H-904(908)XLBK(V9)</t>
  </si>
  <si>
    <t>H-904LBK(V9)</t>
  </si>
  <si>
    <t>H-904XLC(V9)</t>
  </si>
  <si>
    <t>H-904XLM(V9)</t>
  </si>
  <si>
    <t>H-904XLY(V9)</t>
  </si>
  <si>
    <t>H-913A BK(V9)</t>
  </si>
  <si>
    <t>H-913A C(V9)</t>
  </si>
  <si>
    <t>H-913A M(V9)</t>
  </si>
  <si>
    <t>H-913A Y(V9)</t>
  </si>
  <si>
    <t>H-973X BK(V9)</t>
  </si>
  <si>
    <t>H-973X C(V9)</t>
  </si>
  <si>
    <t>H-973X M(V9)</t>
  </si>
  <si>
    <t>H-973X Y(V9)</t>
  </si>
  <si>
    <t>H-972A BK(V9)</t>
  </si>
  <si>
    <t>H-972A C(V9)</t>
  </si>
  <si>
    <t>H-972A M(V9)</t>
  </si>
  <si>
    <t>H-972A Y(V9)</t>
  </si>
  <si>
    <t>H-972X BK(V9)</t>
  </si>
  <si>
    <t>H-972X C(V9)</t>
  </si>
  <si>
    <t>H-972X M(V9)</t>
  </si>
  <si>
    <t>H-972X Y(V9)</t>
  </si>
  <si>
    <t>H-976Y BK(V9)</t>
  </si>
  <si>
    <t>H-976Y C(V9)</t>
  </si>
  <si>
    <t>H-976Y M(V9)</t>
  </si>
  <si>
    <t>H-976Y Y(V9)</t>
  </si>
  <si>
    <t>H-981A BK(V9)</t>
  </si>
  <si>
    <t>H-981A C(V9)</t>
  </si>
  <si>
    <t>H-981A M(V9)</t>
  </si>
  <si>
    <t>H-981A Y(V9)</t>
  </si>
  <si>
    <t>H-981X BK(V9)</t>
  </si>
  <si>
    <t>H-981X C(V9)</t>
  </si>
  <si>
    <t>H-981X M(V9)</t>
  </si>
  <si>
    <t>H-981X Y(V9)</t>
  </si>
  <si>
    <t>H-981Y BK(V9)</t>
  </si>
  <si>
    <t>H-981Y C(V9)</t>
  </si>
  <si>
    <t>H-981Y M(V9)</t>
  </si>
  <si>
    <t>H-981Y Y(V9)</t>
  </si>
  <si>
    <t>H-975A BK(V9)</t>
  </si>
  <si>
    <t>H-975A C(V9)</t>
  </si>
  <si>
    <t>H-975A M(V9)</t>
  </si>
  <si>
    <t>H-975A Y(V9)</t>
  </si>
  <si>
    <t>H-975X BK(V9)</t>
  </si>
  <si>
    <t>H-975X C(V9)</t>
  </si>
  <si>
    <t>H-975X M(V9)</t>
  </si>
  <si>
    <t>H-975X Y(V9)</t>
  </si>
  <si>
    <t>H-974A BK(V9)</t>
  </si>
  <si>
    <t>H-974A C(V9)</t>
  </si>
  <si>
    <t>H-974A M(V9)</t>
  </si>
  <si>
    <t>H-974A Y(V9)</t>
  </si>
  <si>
    <t>H-974X BK(V9)</t>
  </si>
  <si>
    <t>H-974X C(V9)</t>
  </si>
  <si>
    <t>H-974X M(V9)</t>
  </si>
  <si>
    <t>H-974X Y(V9)</t>
  </si>
  <si>
    <t>H-801XLBK</t>
  </si>
  <si>
    <t>H-801XLC</t>
  </si>
  <si>
    <t>H-801XLM</t>
  </si>
  <si>
    <t>H-801XLY</t>
  </si>
  <si>
    <t>H-801XLLC</t>
  </si>
  <si>
    <t>H-801XLLM</t>
  </si>
  <si>
    <t>HP 32XLBK(1VV24AE/1VV24AN/1VV24AA )</t>
  </si>
  <si>
    <t>135mlHP 32XLBK</t>
    <phoneticPr fontId="7" type="noConversion"/>
  </si>
  <si>
    <t>Smart Tank 455/457/502/514/517/532/551/555/559/570/571/617/651/655</t>
  </si>
  <si>
    <t>135ml</t>
    <phoneticPr fontId="7" type="noConversion"/>
  </si>
  <si>
    <t>HP Designjet  T1110/T1120/T1200/T1300/T2300/T610/T770/T790/T795</t>
  </si>
  <si>
    <t>H-72MB（C9403A）</t>
  </si>
  <si>
    <t>H-72C（C9371A）</t>
  </si>
  <si>
    <t>H-72M（C9372A）</t>
  </si>
  <si>
    <t>H-72Y（C9373A）</t>
  </si>
  <si>
    <t>H-72GY（C9374A）</t>
  </si>
  <si>
    <t>H-72C(C9398A)</t>
  </si>
  <si>
    <t>H-72M(C9399A)</t>
  </si>
  <si>
    <t>H-72Y(C9400A)</t>
  </si>
  <si>
    <t>H-72GY(C9401A)</t>
  </si>
  <si>
    <t>T9691</t>
  </si>
  <si>
    <t>T9701</t>
  </si>
  <si>
    <t>E-9691(9681)</t>
    <phoneticPr fontId="7" type="noConversion"/>
  </si>
  <si>
    <t>E-9701</t>
    <phoneticPr fontId="7" type="noConversion"/>
  </si>
  <si>
    <t xml:space="preserve">WF-M5299a/WF-M5799a </t>
  </si>
  <si>
    <t>C13T944140</t>
  </si>
  <si>
    <t>C13T944240</t>
  </si>
  <si>
    <t>C13T944340</t>
  </si>
  <si>
    <t>C13T944440</t>
  </si>
  <si>
    <t>C13T945140</t>
  </si>
  <si>
    <t>C13T945240</t>
  </si>
  <si>
    <t>C13T945340</t>
  </si>
  <si>
    <t>C13T945440</t>
  </si>
  <si>
    <t>C13T946140</t>
  </si>
  <si>
    <t>EP-881AW/AB/AR/AN</t>
  </si>
  <si>
    <t>EP-709A,EP-710A,EP-711A,EP-810AW/AB</t>
  </si>
  <si>
    <t>12ml</t>
    <phoneticPr fontId="7" type="noConversion"/>
  </si>
  <si>
    <t>13.5ml</t>
    <phoneticPr fontId="7" type="noConversion"/>
  </si>
  <si>
    <t>Matte Black</t>
    <phoneticPr fontId="7" type="noConversion"/>
  </si>
  <si>
    <t>Photo Black</t>
    <phoneticPr fontId="7" type="noConversion"/>
  </si>
  <si>
    <t>Cyan</t>
    <phoneticPr fontId="7" type="noConversion"/>
  </si>
  <si>
    <t>Magenta</t>
    <phoneticPr fontId="7" type="noConversion"/>
  </si>
  <si>
    <t>Yellow</t>
    <phoneticPr fontId="7" type="noConversion"/>
  </si>
  <si>
    <t>HP 72MB(C9403A)</t>
    <phoneticPr fontId="7" type="noConversion"/>
  </si>
  <si>
    <t>HP 72C(C9371A)</t>
    <phoneticPr fontId="7" type="noConversion"/>
  </si>
  <si>
    <t>HP 72M(C9372A)</t>
    <phoneticPr fontId="7" type="noConversion"/>
  </si>
  <si>
    <t>HP 72Y(C9373A)</t>
    <phoneticPr fontId="7" type="noConversion"/>
  </si>
  <si>
    <t>HP 72GY(C9374A)</t>
    <phoneticPr fontId="7" type="noConversion"/>
  </si>
  <si>
    <t>HP 72C(C9398A)</t>
    <phoneticPr fontId="7" type="noConversion"/>
  </si>
  <si>
    <t>HP 72M(C9399A)</t>
    <phoneticPr fontId="7" type="noConversion"/>
  </si>
  <si>
    <t>HP 72Y(C9400A)</t>
    <phoneticPr fontId="7" type="noConversion"/>
  </si>
  <si>
    <t>HP 72GY(C9401A)</t>
    <phoneticPr fontId="7" type="noConversion"/>
  </si>
  <si>
    <t>Grey</t>
    <phoneticPr fontId="7" type="noConversion"/>
  </si>
  <si>
    <t>Product Category</t>
    <phoneticPr fontId="18" type="noConversion"/>
  </si>
  <si>
    <t>Ink maintenance Box</t>
  </si>
  <si>
    <t>Ink maintenance Box</t>
    <phoneticPr fontId="18" type="noConversion"/>
  </si>
  <si>
    <t>Ink bottle</t>
  </si>
  <si>
    <t>Ink bottle</t>
    <phoneticPr fontId="18" type="noConversion"/>
  </si>
  <si>
    <t>Inkjet cartridge</t>
  </si>
  <si>
    <t>C13T35914010</t>
  </si>
  <si>
    <t>C13T35924010</t>
  </si>
  <si>
    <t>C13T35934010</t>
  </si>
  <si>
    <t>C13T35944010</t>
  </si>
  <si>
    <t>INK-TANK Product Catalog (Europe)</t>
    <phoneticPr fontId="18" type="noConversion"/>
  </si>
  <si>
    <t>Type</t>
    <phoneticPr fontId="7" type="noConversion"/>
  </si>
  <si>
    <t>Ink maintenance Box</t>
    <phoneticPr fontId="18" type="noConversion"/>
  </si>
  <si>
    <t>Inkjet cartridge</t>
    <phoneticPr fontId="18" type="noConversion"/>
  </si>
  <si>
    <t xml:space="preserve"> INK-TANK Product Catalog (North America)</t>
    <phoneticPr fontId="18" type="noConversion"/>
  </si>
  <si>
    <t xml:space="preserve"> INK-TANK Product Catalog(Oceania)</t>
    <phoneticPr fontId="18" type="noConversion"/>
  </si>
  <si>
    <t xml:space="preserve"> INK-TANK Product Catalog (South America)</t>
    <phoneticPr fontId="18" type="noConversion"/>
  </si>
  <si>
    <t xml:space="preserve"> INK-TANK Product Catalog (Global)</t>
    <phoneticPr fontId="18" type="noConversion"/>
  </si>
  <si>
    <t>E-C9344</t>
    <phoneticPr fontId="7" type="noConversion"/>
  </si>
  <si>
    <t>Epson</t>
  </si>
  <si>
    <t>Expression Home XP-3100/XP-4100/XP-4101/XP-4105,WorkForce WF-2810DWF/WF-2830DWF/WF-2850DWF,WorkForce WF-2830/WF-2850/WF-2851</t>
    <phoneticPr fontId="18" type="noConversion"/>
  </si>
  <si>
    <t>Expression Home XP-3100/XP-4100/XP-4101/XP-4105,WorkForce WF-2810DWF/WF-2830DWF/WF-2850DWF,WorkForce WF-2830/WF-2850/WF-2851</t>
    <phoneticPr fontId="7" type="noConversion"/>
  </si>
  <si>
    <t>EW-452A</t>
    <phoneticPr fontId="7" type="noConversion"/>
  </si>
  <si>
    <t>品番</t>
    <phoneticPr fontId="7" type="noConversion"/>
  </si>
  <si>
    <t>純正品番</t>
    <phoneticPr fontId="7" type="noConversion"/>
  </si>
  <si>
    <t>対応型番</t>
    <phoneticPr fontId="7" type="noConversion"/>
  </si>
  <si>
    <t>容量</t>
    <phoneticPr fontId="7" type="noConversion"/>
  </si>
  <si>
    <t>色</t>
    <phoneticPr fontId="7" type="noConversion"/>
  </si>
  <si>
    <t>类型</t>
    <phoneticPr fontId="7" type="noConversion"/>
  </si>
  <si>
    <t>ブランド</t>
    <phoneticPr fontId="7" type="noConversion"/>
  </si>
  <si>
    <t>インクの種類</t>
    <phoneticPr fontId="7" type="noConversion"/>
  </si>
  <si>
    <t>染料インク</t>
  </si>
  <si>
    <t>顔料インク</t>
  </si>
  <si>
    <t>染料/顔料インク</t>
  </si>
  <si>
    <t>染料/抗UVインク</t>
  </si>
  <si>
    <t>顔料/染料/抗UVインク</t>
  </si>
  <si>
    <r>
      <rPr>
        <sz val="6"/>
        <color theme="1" tint="4.9989318521683403E-2"/>
        <rFont val="Arial Unicode MS"/>
        <family val="2"/>
        <charset val="134"/>
      </rPr>
      <t>洗浄インク</t>
    </r>
    <phoneticPr fontId="7" type="noConversion"/>
  </si>
  <si>
    <r>
      <rPr>
        <sz val="6"/>
        <color theme="1" tint="4.9989318521683403E-2"/>
        <rFont val="Arial Unicode MS"/>
        <family val="2"/>
        <charset val="134"/>
      </rPr>
      <t>洗浄インク</t>
    </r>
    <phoneticPr fontId="7" type="noConversion"/>
  </si>
  <si>
    <r>
      <rPr>
        <sz val="6"/>
        <color theme="1" tint="4.9989318521683403E-2"/>
        <rFont val="微软雅黑"/>
        <family val="2"/>
        <charset val="134"/>
      </rPr>
      <t>洗浄インク</t>
    </r>
    <phoneticPr fontId="7" type="noConversion"/>
  </si>
  <si>
    <r>
      <rPr>
        <sz val="6"/>
        <color theme="1" tint="4.9989318521683403E-2"/>
        <rFont val="微软雅黑"/>
        <family val="2"/>
        <charset val="134"/>
      </rPr>
      <t>洗浄インク</t>
    </r>
    <phoneticPr fontId="7" type="noConversion"/>
  </si>
  <si>
    <r>
      <rPr>
        <sz val="6"/>
        <color theme="1" tint="4.9989318521683403E-2"/>
        <rFont val="微软雅黑"/>
        <family val="2"/>
        <charset val="134"/>
      </rPr>
      <t>洗浄インク</t>
    </r>
    <phoneticPr fontId="7" type="noConversion"/>
  </si>
  <si>
    <t xml:space="preserve"> INK-TANK Product Catalog (Japan)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</si>
</sst>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0.00_);[Red]\(0.00\)"/>
    <numFmt numFmtId="178" formatCode="000"/>
    <numFmt numFmtId="179" formatCode="_ &quot;￥&quot;* #,##0.00_ ;_ &quot;￥&quot;* \-#,##0.00_ ;_ &quot;￥&quot;* &quot;-&quot;??_ ;_ @_ "/>
    <numFmt numFmtId="180" formatCode="#,##0;\-#,##0;&quot;-&quot;"/>
    <numFmt numFmtId="181" formatCode="0.00_)"/>
    <numFmt numFmtId="182" formatCode="[$-409]mmm/yy;@"/>
    <numFmt numFmtId="183" formatCode="_-&quot;¥&quot;* #,##0_-;\-&quot;¥&quot;* #,##0_-;_-&quot;¥&quot;* &quot;-&quot;_-;_-@_-"/>
    <numFmt numFmtId="184" formatCode="_-\¥* #,##0_-;\-\¥* #,##0_-;_-\¥* &quot;-&quot;_-;_-@_-"/>
    <numFmt numFmtId="185" formatCode="[$-F800]dddd\,\ mmmm\ dd\,\ yyyy"/>
  </numFmts>
  <fonts count="16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PragmaticaCTT"/>
      <charset val="204"/>
    </font>
    <font>
      <sz val="10"/>
      <name val="Helv"/>
      <family val="2"/>
    </font>
    <font>
      <sz val="10"/>
      <name val="Arial"/>
      <family val="2"/>
    </font>
    <font>
      <sz val="11"/>
      <name val="Courier New"/>
      <family val="3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PragmaticaCTT"/>
      <family val="2"/>
      <charset val="204"/>
    </font>
    <font>
      <b/>
      <sz val="9"/>
      <color indexed="81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Times New Roman"/>
      <family val="1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新細明體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12"/>
      <color indexed="1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indexed="56"/>
      <name val="宋体"/>
      <family val="3"/>
      <charset val="134"/>
      <scheme val="minor"/>
    </font>
    <font>
      <b/>
      <sz val="13"/>
      <color indexed="56"/>
      <name val="宋体"/>
      <family val="3"/>
      <charset val="134"/>
      <scheme val="minor"/>
    </font>
    <font>
      <b/>
      <sz val="11"/>
      <color indexed="56"/>
      <name val="宋体"/>
      <family val="3"/>
      <charset val="134"/>
      <scheme val="minor"/>
    </font>
    <font>
      <b/>
      <sz val="18"/>
      <color indexed="56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0"/>
      <color theme="1"/>
      <name val="Arial Unicode MS"/>
      <family val="2"/>
      <charset val="134"/>
    </font>
    <font>
      <b/>
      <sz val="10"/>
      <color theme="1" tint="4.9989318521683403E-2"/>
      <name val="Arial Unicode MS"/>
      <family val="2"/>
      <charset val="134"/>
    </font>
    <font>
      <b/>
      <sz val="10"/>
      <name val="Arial Unicode MS"/>
      <family val="2"/>
      <charset val="134"/>
    </font>
    <font>
      <b/>
      <sz val="9"/>
      <name val="Arial Unicode MS"/>
      <family val="2"/>
      <charset val="134"/>
    </font>
    <font>
      <sz val="10"/>
      <color theme="1" tint="4.9989318521683403E-2"/>
      <name val="Arial Unicode MS"/>
      <family val="2"/>
      <charset val="134"/>
    </font>
    <font>
      <b/>
      <sz val="10"/>
      <color rgb="FFFF0000"/>
      <name val="Arial Unicode MS"/>
      <family val="2"/>
      <charset val="134"/>
    </font>
    <font>
      <sz val="9"/>
      <color theme="1" tint="4.9989318521683403E-2"/>
      <name val="微软雅黑"/>
      <family val="2"/>
      <charset val="134"/>
    </font>
    <font>
      <sz val="10"/>
      <name val="PragmaticaCTT"/>
      <family val="2"/>
    </font>
    <font>
      <sz val="11"/>
      <color theme="1"/>
      <name val="Liberation Sans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2"/>
      <color indexed="53"/>
      <name val="宋体"/>
      <family val="3"/>
      <charset val="134"/>
    </font>
    <font>
      <sz val="12"/>
      <color indexed="53"/>
      <name val="宋体"/>
      <family val="3"/>
      <charset val="134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宋体"/>
      <family val="3"/>
      <charset val="134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Geneva"/>
      <family val="1"/>
    </font>
    <font>
      <b/>
      <sz val="11"/>
      <color indexed="8"/>
      <name val="Calibri"/>
      <family val="2"/>
    </font>
    <font>
      <sz val="11"/>
      <color indexed="8"/>
      <name val="맑은 고딕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17"/>
      <name val="ＭＳ Ｐゴシック"/>
      <family val="2"/>
    </font>
    <font>
      <sz val="11"/>
      <name val="ＭＳ Ｐゴシック"/>
      <family val="2"/>
    </font>
    <font>
      <sz val="11"/>
      <color theme="1"/>
      <name val="Liberation Sans"/>
      <family val="1"/>
    </font>
    <font>
      <sz val="11"/>
      <color indexed="20"/>
      <name val="ＭＳ Ｐゴシック"/>
      <family val="2"/>
    </font>
    <font>
      <sz val="11"/>
      <color theme="1"/>
      <name val="Liberation Sans"/>
    </font>
    <font>
      <sz val="10"/>
      <name val="PragmaticaCTT"/>
      <family val="1"/>
    </font>
    <font>
      <sz val="8"/>
      <color theme="1" tint="4.9989318521683403E-2"/>
      <name val="Arial Unicode MS"/>
      <family val="2"/>
      <charset val="134"/>
    </font>
    <font>
      <b/>
      <sz val="12"/>
      <name val="宋体"/>
      <family val="3"/>
      <charset val="134"/>
    </font>
    <font>
      <sz val="11"/>
      <color indexed="9"/>
      <name val="Tahoma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ＭＳ Ｐゴシック"/>
      <family val="2"/>
      <charset val="128"/>
    </font>
    <font>
      <sz val="11"/>
      <color indexed="20"/>
      <name val="Tahoma"/>
      <family val="2"/>
    </font>
    <font>
      <sz val="12"/>
      <name val="微软雅黑"/>
      <family val="2"/>
      <charset val="134"/>
    </font>
    <font>
      <b/>
      <sz val="11"/>
      <color indexed="63"/>
      <name val="ＭＳ Ｐゴシック"/>
      <family val="2"/>
      <charset val="128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b/>
      <sz val="2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7"/>
      <color theme="0"/>
      <name val="Arial"/>
      <family val="2"/>
    </font>
    <font>
      <b/>
      <sz val="10"/>
      <name val="Arial"/>
      <family val="2"/>
    </font>
    <font>
      <sz val="8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 tint="4.9989318521683403E-2"/>
      <name val="微软雅黑"/>
      <family val="2"/>
      <charset val="134"/>
    </font>
    <font>
      <sz val="6"/>
      <color theme="1" tint="4.9989318521683403E-2"/>
      <name val="Arial"/>
      <family val="2"/>
    </font>
    <font>
      <sz val="6"/>
      <color theme="1" tint="4.9989318521683403E-2"/>
      <name val="Arial Unicode MS"/>
      <family val="2"/>
      <charset val="134"/>
    </font>
    <font>
      <sz val="6"/>
      <color theme="1" tint="4.9989318521683403E-2"/>
      <name val="微软雅黑"/>
      <family val="2"/>
      <charset val="134"/>
    </font>
    <font>
      <b/>
      <sz val="12"/>
      <color theme="0"/>
      <name val="微软雅黑"/>
      <family val="2"/>
      <charset val="134"/>
    </font>
  </fonts>
  <fills count="1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43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rgb="FF07509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2953">
    <xf numFmtId="182" fontId="0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4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0" fontId="42" fillId="0" borderId="0" applyFill="0" applyBorder="0" applyAlignment="0"/>
    <xf numFmtId="182" fontId="43" fillId="0" borderId="10" applyNumberFormat="0" applyAlignment="0" applyProtection="0">
      <alignment horizontal="left" vertical="center"/>
    </xf>
    <xf numFmtId="182" fontId="43" fillId="0" borderId="2">
      <alignment horizontal="left" vertical="center"/>
    </xf>
    <xf numFmtId="181" fontId="44" fillId="0" borderId="0"/>
    <xf numFmtId="182" fontId="41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5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6" fillId="0" borderId="0" applyNumberFormat="0" applyFill="0" applyBorder="0" applyAlignment="0" applyProtection="0">
      <alignment vertical="top"/>
      <protection locked="0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41" fontId="8" fillId="0" borderId="0" applyFont="0" applyFill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4" fillId="0" borderId="0"/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83" fillId="0" borderId="0"/>
    <xf numFmtId="182" fontId="9" fillId="0" borderId="0"/>
    <xf numFmtId="182" fontId="9" fillId="0" borderId="0"/>
    <xf numFmtId="182" fontId="19" fillId="0" borderId="0"/>
    <xf numFmtId="182" fontId="9" fillId="0" borderId="0"/>
    <xf numFmtId="182" fontId="20" fillId="0" borderId="0"/>
    <xf numFmtId="182" fontId="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20" fillId="0" borderId="0"/>
    <xf numFmtId="182" fontId="9" fillId="0" borderId="0">
      <alignment vertical="center"/>
    </xf>
    <xf numFmtId="182" fontId="13" fillId="0" borderId="0"/>
    <xf numFmtId="182" fontId="3" fillId="0" borderId="0">
      <alignment vertical="center"/>
    </xf>
    <xf numFmtId="182" fontId="13" fillId="0" borderId="0"/>
    <xf numFmtId="182" fontId="13" fillId="0" borderId="0"/>
    <xf numFmtId="182" fontId="13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2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0" borderId="0">
      <alignment vertical="center"/>
    </xf>
    <xf numFmtId="182" fontId="9" fillId="0" borderId="0"/>
    <xf numFmtId="182" fontId="19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0" borderId="0"/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0" borderId="0"/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16" fillId="0" borderId="0">
      <alignment vertical="center"/>
    </xf>
    <xf numFmtId="182" fontId="9" fillId="0" borderId="0"/>
    <xf numFmtId="182" fontId="19" fillId="0" borderId="0"/>
    <xf numFmtId="182" fontId="9" fillId="0" borderId="0"/>
    <xf numFmtId="182" fontId="9" fillId="0" borderId="0"/>
    <xf numFmtId="182" fontId="68" fillId="0" borderId="14" applyNumberFormat="0" applyFill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1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9" fillId="0" borderId="0"/>
    <xf numFmtId="182" fontId="84" fillId="0" borderId="0"/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16" fillId="0" borderId="0"/>
    <xf numFmtId="176" fontId="8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9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9" fillId="0" borderId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1" fillId="0" borderId="0"/>
    <xf numFmtId="182" fontId="16" fillId="0" borderId="0">
      <alignment vertical="center"/>
    </xf>
    <xf numFmtId="182" fontId="9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11" fillId="63" borderId="0" applyNumberFormat="0" applyBorder="0" applyAlignment="0" applyProtection="0"/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9" fillId="0" borderId="0">
      <alignment vertical="center"/>
    </xf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7" fillId="0" borderId="24" applyNumberFormat="0" applyFill="0" applyAlignment="0" applyProtection="0"/>
    <xf numFmtId="182" fontId="9" fillId="0" borderId="0">
      <alignment vertical="center"/>
    </xf>
    <xf numFmtId="182" fontId="48" fillId="69" borderId="0" applyNumberFormat="0" applyBorder="0" applyAlignment="0" applyProtection="0"/>
    <xf numFmtId="182" fontId="11" fillId="63" borderId="0" applyNumberFormat="0" applyBorder="0" applyAlignment="0" applyProtection="0"/>
    <xf numFmtId="182" fontId="20" fillId="0" borderId="0"/>
    <xf numFmtId="182" fontId="11" fillId="70" borderId="0" applyNumberFormat="0" applyBorder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3" fillId="76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89" fillId="71" borderId="0" applyNumberFormat="0" applyBorder="0" applyAlignment="0" applyProtection="0"/>
    <xf numFmtId="182" fontId="9" fillId="63" borderId="19" applyNumberFormat="0" applyFont="0" applyAlignment="0" applyProtection="0"/>
    <xf numFmtId="182" fontId="9" fillId="0" borderId="0">
      <alignment vertical="center"/>
    </xf>
    <xf numFmtId="182" fontId="87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14" fillId="0" borderId="0"/>
    <xf numFmtId="182" fontId="96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63" borderId="19" applyNumberFormat="0" applyFont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87" fillId="0" borderId="0" applyNumberFormat="0" applyFill="0" applyBorder="0" applyAlignment="0" applyProtection="0"/>
    <xf numFmtId="182" fontId="89" fillId="71" borderId="0" applyNumberFormat="0" applyBorder="0" applyAlignment="0" applyProtection="0"/>
    <xf numFmtId="182" fontId="33" fillId="0" borderId="12" applyNumberFormat="0" applyFill="0" applyAlignment="0" applyProtection="0">
      <alignment vertical="center"/>
    </xf>
    <xf numFmtId="182" fontId="48" fillId="69" borderId="0" applyNumberFormat="0" applyBorder="0" applyAlignment="0" applyProtection="0"/>
    <xf numFmtId="182" fontId="48" fillId="70" borderId="0" applyNumberFormat="0" applyBorder="0" applyAlignment="0" applyProtection="0"/>
    <xf numFmtId="182" fontId="11" fillId="63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28" fillId="27" borderId="0" applyNumberFormat="0" applyBorder="0" applyAlignment="0" applyProtection="0">
      <alignment vertical="center"/>
    </xf>
    <xf numFmtId="182" fontId="87" fillId="0" borderId="24" applyNumberFormat="0" applyFill="0" applyAlignment="0" applyProtection="0"/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9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32" fillId="0" borderId="11" applyNumberFormat="0" applyFill="0" applyAlignment="0" applyProtection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8" fillId="0" borderId="0" applyNumberFormat="0" applyFill="0" applyBorder="0" applyAlignment="0" applyProtection="0"/>
    <xf numFmtId="182" fontId="9" fillId="0" borderId="0">
      <alignment vertical="center"/>
    </xf>
    <xf numFmtId="182" fontId="86" fillId="0" borderId="12" applyNumberFormat="0" applyFill="0" applyAlignment="0" applyProtection="0"/>
    <xf numFmtId="182" fontId="87" fillId="0" borderId="24" applyNumberFormat="0" applyFill="0" applyAlignment="0" applyProtection="0"/>
    <xf numFmtId="182" fontId="48" fillId="69" borderId="0" applyNumberFormat="0" applyBorder="0" applyAlignment="0" applyProtection="0"/>
    <xf numFmtId="182" fontId="48" fillId="70" borderId="0" applyNumberFormat="0" applyBorder="0" applyAlignment="0" applyProtection="0"/>
    <xf numFmtId="182" fontId="11" fillId="70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3" fillId="58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9" fillId="63" borderId="19" applyNumberFormat="0" applyFont="0" applyAlignment="0" applyProtection="0"/>
    <xf numFmtId="182" fontId="93" fillId="53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51" fillId="75" borderId="0" applyNumberFormat="0" applyBorder="0" applyAlignment="0" applyProtection="0"/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93" fillId="53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3" fillId="58" borderId="0" applyNumberFormat="0" applyBorder="0" applyAlignment="0" applyProtection="0">
      <alignment vertical="center"/>
    </xf>
    <xf numFmtId="182" fontId="59" fillId="70" borderId="15" applyNumberFormat="0" applyAlignment="0" applyProtection="0"/>
    <xf numFmtId="182" fontId="24" fillId="3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58" fillId="72" borderId="18" applyNumberFormat="0" applyAlignment="0" applyProtection="0"/>
    <xf numFmtId="182" fontId="59" fillId="70" borderId="15" applyNumberFormat="0" applyAlignment="0" applyProtection="0"/>
    <xf numFmtId="38" fontId="96" fillId="0" borderId="0" applyFont="0" applyFill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31" fillId="49" borderId="18" applyNumberFormat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93" fillId="77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93" fillId="77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" fillId="0" borderId="0">
      <alignment vertical="center"/>
    </xf>
    <xf numFmtId="182" fontId="24" fillId="46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93" fillId="5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51" fillId="74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91" fillId="0" borderId="17" applyNumberFormat="0" applyFill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91" fillId="0" borderId="17" applyNumberFormat="0" applyFill="0" applyAlignment="0" applyProtection="0"/>
    <xf numFmtId="182" fontId="47" fillId="0" borderId="0" applyNumberFormat="0" applyFill="0" applyBorder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91" fillId="0" borderId="17" applyNumberFormat="0" applyFill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54" fillId="65" borderId="16" applyNumberFormat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/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90" fillId="72" borderId="15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54" fillId="65" borderId="16" applyNumberFormat="0" applyAlignment="0" applyProtection="0"/>
    <xf numFmtId="182" fontId="90" fillId="72" borderId="15" applyNumberFormat="0" applyAlignment="0" applyProtection="0"/>
    <xf numFmtId="182" fontId="51" fillId="0" borderId="25" applyNumberFormat="0" applyFill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49" fillId="66" borderId="0" applyNumberFormat="0" applyBorder="0" applyAlignment="0" applyProtection="0"/>
    <xf numFmtId="182" fontId="51" fillId="0" borderId="25" applyNumberFormat="0" applyFill="0" applyAlignment="0" applyProtection="0"/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89" fillId="71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89" fillId="71" borderId="0" applyNumberFormat="0" applyBorder="0" applyAlignment="0" applyProtection="0"/>
    <xf numFmtId="182" fontId="88" fillId="0" borderId="0" applyNumberFormat="0" applyFill="0" applyBorder="0" applyAlignment="0" applyProtection="0"/>
    <xf numFmtId="182" fontId="9" fillId="0" borderId="0"/>
    <xf numFmtId="182" fontId="86" fillId="0" borderId="12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14" fillId="0" borderId="0"/>
    <xf numFmtId="182" fontId="85" fillId="0" borderId="23" applyNumberFormat="0" applyFill="0" applyAlignment="0" applyProtection="0"/>
    <xf numFmtId="182" fontId="13" fillId="0" borderId="0"/>
    <xf numFmtId="182" fontId="48" fillId="69" borderId="0" applyNumberFormat="0" applyBorder="0" applyAlignment="0" applyProtection="0"/>
    <xf numFmtId="182" fontId="5" fillId="0" borderId="0"/>
    <xf numFmtId="182" fontId="48" fillId="70" borderId="0" applyNumberFormat="0" applyBorder="0" applyAlignment="0" applyProtection="0"/>
    <xf numFmtId="182" fontId="11" fillId="63" borderId="0" applyNumberFormat="0" applyBorder="0" applyAlignment="0" applyProtection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4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0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3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11" fillId="63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0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13" fillId="0" borderId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59" borderId="0" applyNumberFormat="0" applyBorder="0" applyAlignment="0" applyProtection="0"/>
    <xf numFmtId="182" fontId="13" fillId="0" borderId="0"/>
    <xf numFmtId="182" fontId="9" fillId="0" borderId="0"/>
    <xf numFmtId="182" fontId="9" fillId="0" borderId="0"/>
    <xf numFmtId="182" fontId="93" fillId="58" borderId="0" applyNumberFormat="0" applyBorder="0" applyAlignment="0" applyProtection="0">
      <alignment vertical="center"/>
    </xf>
    <xf numFmtId="182" fontId="9" fillId="0" borderId="0"/>
    <xf numFmtId="182" fontId="13" fillId="0" borderId="0"/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9" fillId="0" borderId="0"/>
    <xf numFmtId="182" fontId="8" fillId="27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9" fillId="0" borderId="0"/>
    <xf numFmtId="182" fontId="13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51" fillId="0" borderId="25" applyNumberFormat="0" applyFill="0" applyAlignment="0" applyProtection="0"/>
    <xf numFmtId="182" fontId="95" fillId="30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94" fillId="28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88" fillId="0" borderId="0" applyNumberFormat="0" applyFill="0" applyBorder="0" applyAlignment="0" applyProtection="0"/>
    <xf numFmtId="182" fontId="11" fillId="70" borderId="0" applyNumberFormat="0" applyBorder="0" applyAlignment="0" applyProtection="0"/>
    <xf numFmtId="182" fontId="48" fillId="64" borderId="0" applyNumberFormat="0" applyBorder="0" applyAlignment="0" applyProtection="0"/>
    <xf numFmtId="182" fontId="11" fillId="63" borderId="0" applyNumberFormat="0" applyBorder="0" applyAlignment="0" applyProtection="0"/>
    <xf numFmtId="182" fontId="48" fillId="64" borderId="0" applyNumberFormat="0" applyBorder="0" applyAlignment="0" applyProtection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4" borderId="0" applyNumberFormat="0" applyBorder="0" applyAlignment="0" applyProtection="0"/>
    <xf numFmtId="182" fontId="11" fillId="66" borderId="0" applyNumberFormat="0" applyBorder="0" applyAlignment="0" applyProtection="0"/>
    <xf numFmtId="182" fontId="11" fillId="63" borderId="0" applyNumberFormat="0" applyBorder="0" applyAlignment="0" applyProtection="0"/>
    <xf numFmtId="182" fontId="11" fillId="64" borderId="0" applyNumberFormat="0" applyBorder="0" applyAlignment="0" applyProtection="0"/>
    <xf numFmtId="182" fontId="11" fillId="63" borderId="0" applyNumberFormat="0" applyBorder="0" applyAlignment="0" applyProtection="0"/>
    <xf numFmtId="182" fontId="11" fillId="60" borderId="0" applyNumberFormat="0" applyBorder="0" applyAlignment="0" applyProtection="0"/>
    <xf numFmtId="182" fontId="9" fillId="0" borderId="0"/>
    <xf numFmtId="182" fontId="24" fillId="47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20" fillId="0" borderId="0"/>
    <xf numFmtId="182" fontId="8" fillId="25" borderId="0" applyNumberFormat="0" applyBorder="0" applyAlignment="0" applyProtection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87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87" fillId="0" borderId="0" applyNumberFormat="0" applyFill="0" applyBorder="0" applyAlignment="0" applyProtection="0"/>
    <xf numFmtId="182" fontId="85" fillId="0" borderId="23" applyNumberFormat="0" applyFill="0" applyAlignment="0" applyProtection="0"/>
    <xf numFmtId="182" fontId="9" fillId="0" borderId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87" fillId="0" borderId="0" applyNumberFormat="0" applyFill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/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4" fillId="0" borderId="0"/>
    <xf numFmtId="182" fontId="9" fillId="0" borderId="0">
      <alignment vertical="center"/>
    </xf>
    <xf numFmtId="182" fontId="43" fillId="0" borderId="21">
      <alignment horizontal="left" vertical="center"/>
    </xf>
    <xf numFmtId="182" fontId="86" fillId="0" borderId="12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7" fillId="0" borderId="24" applyNumberFormat="0" applyFill="0" applyAlignment="0" applyProtection="0"/>
    <xf numFmtId="182" fontId="43" fillId="0" borderId="21">
      <alignment horizontal="left" vertical="center"/>
    </xf>
    <xf numFmtId="182" fontId="9" fillId="0" borderId="0">
      <alignment vertical="center"/>
    </xf>
    <xf numFmtId="182" fontId="33" fillId="0" borderId="12" applyNumberFormat="0" applyFill="0" applyAlignment="0" applyProtection="0">
      <alignment vertical="center"/>
    </xf>
    <xf numFmtId="182" fontId="9" fillId="0" borderId="0">
      <alignment vertical="center"/>
    </xf>
    <xf numFmtId="182" fontId="5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5" fillId="0" borderId="23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3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87" fillId="0" borderId="0" applyNumberFormat="0" applyFill="0" applyBorder="0" applyAlignment="0" applyProtection="0"/>
    <xf numFmtId="182" fontId="85" fillId="0" borderId="23" applyNumberFormat="0" applyFill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85" fillId="0" borderId="23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85" fillId="0" borderId="23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/>
    <xf numFmtId="182" fontId="97" fillId="31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106" fillId="24" borderId="15" applyNumberFormat="0" applyAlignment="0" applyProtection="0"/>
    <xf numFmtId="182" fontId="98" fillId="51" borderId="16" applyNumberFormat="0" applyAlignment="0" applyProtection="0">
      <alignment vertical="center"/>
    </xf>
    <xf numFmtId="182" fontId="97" fillId="37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7" fillId="31" borderId="0" applyNumberFormat="0" applyBorder="0" applyAlignment="0" applyProtection="0">
      <alignment vertical="center"/>
    </xf>
    <xf numFmtId="182" fontId="9" fillId="0" borderId="0">
      <alignment vertical="center"/>
    </xf>
    <xf numFmtId="182" fontId="100" fillId="49" borderId="18" applyNumberFormat="0" applyAlignment="0" applyProtection="0"/>
    <xf numFmtId="182" fontId="99" fillId="0" borderId="0">
      <alignment vertical="center"/>
    </xf>
    <xf numFmtId="182" fontId="14" fillId="0" borderId="0">
      <alignment vertical="center"/>
    </xf>
    <xf numFmtId="182" fontId="14" fillId="0" borderId="0"/>
    <xf numFmtId="182" fontId="97" fillId="24" borderId="0" applyNumberFormat="0" applyBorder="0" applyAlignment="0" applyProtection="0">
      <alignment vertical="center"/>
    </xf>
    <xf numFmtId="182" fontId="16" fillId="0" borderId="0"/>
    <xf numFmtId="182" fontId="97" fillId="37" borderId="0" applyNumberFormat="0" applyBorder="0" applyAlignment="0" applyProtection="0"/>
    <xf numFmtId="182" fontId="105" fillId="0" borderId="13" applyNumberFormat="0" applyFill="0" applyAlignment="0" applyProtection="0">
      <alignment vertical="center"/>
    </xf>
    <xf numFmtId="182" fontId="9" fillId="0" borderId="0"/>
    <xf numFmtId="182" fontId="100" fillId="49" borderId="18" applyNumberFormat="0" applyAlignment="0" applyProtection="0"/>
    <xf numFmtId="182" fontId="109" fillId="23" borderId="0" applyNumberFormat="0" applyBorder="0" applyAlignment="0" applyProtection="0"/>
    <xf numFmtId="182" fontId="97" fillId="29" borderId="0" applyNumberFormat="0" applyBorder="0" applyAlignment="0" applyProtection="0"/>
    <xf numFmtId="182" fontId="99" fillId="0" borderId="0">
      <alignment vertical="center"/>
    </xf>
    <xf numFmtId="182" fontId="9" fillId="0" borderId="0">
      <alignment vertical="center"/>
    </xf>
    <xf numFmtId="182" fontId="98" fillId="51" borderId="16" applyNumberFormat="0" applyAlignment="0" applyProtection="0"/>
    <xf numFmtId="182" fontId="13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7" fillId="0" borderId="0" applyNumberFormat="0" applyFill="0" applyBorder="0" applyAlignment="0" applyProtection="0"/>
    <xf numFmtId="182" fontId="13" fillId="5" borderId="19" applyNumberFormat="0" applyFont="0" applyAlignment="0" applyProtection="0">
      <alignment vertical="center"/>
    </xf>
    <xf numFmtId="182" fontId="97" fillId="31" borderId="0" applyNumberFormat="0" applyBorder="0" applyAlignment="0" applyProtection="0">
      <alignment vertical="center"/>
    </xf>
    <xf numFmtId="182" fontId="98" fillId="51" borderId="16" applyNumberFormat="0" applyAlignment="0" applyProtection="0"/>
    <xf numFmtId="182" fontId="104" fillId="42" borderId="0" applyNumberFormat="0" applyBorder="0" applyAlignment="0" applyProtection="0"/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104" fillId="38" borderId="0" applyNumberFormat="0" applyBorder="0" applyAlignment="0" applyProtection="0">
      <alignment vertical="center"/>
    </xf>
    <xf numFmtId="182" fontId="110" fillId="29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111" fillId="0" borderId="17" applyNumberFormat="0" applyFill="0" applyAlignment="0" applyProtection="0">
      <alignment vertical="center"/>
    </xf>
    <xf numFmtId="182" fontId="97" fillId="40" borderId="0" applyNumberFormat="0" applyBorder="0" applyAlignment="0" applyProtection="0">
      <alignment vertical="center"/>
    </xf>
    <xf numFmtId="182" fontId="108" fillId="0" borderId="12" applyNumberFormat="0" applyFill="0" applyAlignment="0" applyProtection="0"/>
    <xf numFmtId="182" fontId="103" fillId="0" borderId="0" applyNumberFormat="0" applyFill="0" applyBorder="0" applyAlignment="0" applyProtection="0"/>
    <xf numFmtId="182" fontId="108" fillId="0" borderId="12" applyNumberFormat="0" applyFill="0" applyAlignment="0" applyProtection="0">
      <alignment vertical="center"/>
    </xf>
    <xf numFmtId="182" fontId="103" fillId="0" borderId="0" applyNumberFormat="0" applyFill="0" applyBorder="0" applyAlignment="0" applyProtection="0">
      <alignment vertical="center"/>
    </xf>
    <xf numFmtId="182" fontId="9" fillId="0" borderId="0"/>
    <xf numFmtId="182" fontId="9" fillId="0" borderId="0"/>
    <xf numFmtId="182" fontId="97" fillId="27" borderId="0" applyNumberFormat="0" applyBorder="0" applyAlignment="0" applyProtection="0">
      <alignment vertical="center"/>
    </xf>
    <xf numFmtId="182" fontId="105" fillId="0" borderId="13" applyNumberFormat="0" applyFill="0" applyAlignment="0" applyProtection="0">
      <alignment vertical="center"/>
    </xf>
    <xf numFmtId="182" fontId="104" fillId="42" borderId="0" applyNumberFormat="0" applyBorder="0" applyAlignment="0" applyProtection="0"/>
    <xf numFmtId="182" fontId="104" fillId="42" borderId="0" applyNumberFormat="0" applyBorder="0" applyAlignment="0" applyProtection="0">
      <alignment vertical="center"/>
    </xf>
    <xf numFmtId="182" fontId="14" fillId="0" borderId="0"/>
    <xf numFmtId="182" fontId="9" fillId="0" borderId="0"/>
    <xf numFmtId="182" fontId="9" fillId="0" borderId="0"/>
    <xf numFmtId="182" fontId="14" fillId="0" borderId="0">
      <alignment vertical="center"/>
    </xf>
    <xf numFmtId="182" fontId="14" fillId="0" borderId="0"/>
    <xf numFmtId="182" fontId="14" fillId="0" borderId="0">
      <alignment vertical="center"/>
    </xf>
    <xf numFmtId="182" fontId="9" fillId="0" borderId="0"/>
    <xf numFmtId="182" fontId="97" fillId="31" borderId="0" applyNumberFormat="0" applyBorder="0" applyAlignment="0" applyProtection="0"/>
    <xf numFmtId="182" fontId="9" fillId="0" borderId="0"/>
    <xf numFmtId="182" fontId="97" fillId="31" borderId="0" applyNumberFormat="0" applyBorder="0" applyAlignment="0" applyProtection="0"/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04" fillId="3" borderId="0" applyNumberFormat="0" applyBorder="0" applyAlignment="0" applyProtection="0"/>
    <xf numFmtId="182" fontId="9" fillId="0" borderId="0"/>
    <xf numFmtId="182" fontId="97" fillId="24" borderId="0" applyNumberFormat="0" applyBorder="0" applyAlignment="0" applyProtection="0">
      <alignment vertical="center"/>
    </xf>
    <xf numFmtId="182" fontId="9" fillId="0" borderId="0"/>
    <xf numFmtId="182" fontId="104" fillId="3" borderId="0" applyNumberFormat="0" applyBorder="0" applyAlignment="0" applyProtection="0"/>
    <xf numFmtId="182" fontId="104" fillId="38" borderId="0" applyNumberFormat="0" applyBorder="0" applyAlignment="0" applyProtection="0"/>
    <xf numFmtId="182" fontId="97" fillId="35" borderId="0" applyNumberFormat="0" applyBorder="0" applyAlignment="0" applyProtection="0">
      <alignment vertical="center"/>
    </xf>
    <xf numFmtId="182" fontId="9" fillId="0" borderId="0">
      <alignment vertical="center"/>
    </xf>
    <xf numFmtId="182" fontId="104" fillId="3" borderId="0" applyNumberFormat="0" applyBorder="0" applyAlignment="0" applyProtection="0">
      <alignment vertical="center"/>
    </xf>
    <xf numFmtId="182" fontId="104" fillId="38" borderId="0" applyNumberFormat="0" applyBorder="0" applyAlignment="0" applyProtection="0"/>
    <xf numFmtId="182" fontId="9" fillId="0" borderId="0"/>
    <xf numFmtId="182" fontId="104" fillId="38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7" fillId="24" borderId="0" applyNumberFormat="0" applyBorder="0" applyAlignment="0" applyProtection="0"/>
    <xf numFmtId="182" fontId="13" fillId="0" borderId="0"/>
    <xf numFmtId="182" fontId="14" fillId="0" borderId="0" applyAlignment="0">
      <alignment vertical="top" wrapText="1"/>
      <protection locked="0"/>
    </xf>
    <xf numFmtId="182" fontId="13" fillId="0" borderId="0"/>
    <xf numFmtId="182" fontId="13" fillId="0" borderId="0"/>
    <xf numFmtId="182" fontId="99" fillId="0" borderId="0">
      <alignment vertical="center"/>
    </xf>
    <xf numFmtId="182" fontId="99" fillId="0" borderId="0">
      <alignment vertical="center"/>
    </xf>
    <xf numFmtId="182" fontId="104" fillId="38" borderId="0" applyNumberFormat="0" applyBorder="0" applyAlignment="0" applyProtection="0">
      <alignment vertical="center"/>
    </xf>
    <xf numFmtId="182" fontId="97" fillId="35" borderId="0" applyNumberFormat="0" applyBorder="0" applyAlignment="0" applyProtection="0">
      <alignment vertical="center"/>
    </xf>
    <xf numFmtId="182" fontId="13" fillId="0" borderId="0">
      <alignment vertical="center"/>
    </xf>
    <xf numFmtId="182" fontId="13" fillId="0" borderId="0">
      <alignment vertical="center"/>
    </xf>
    <xf numFmtId="182" fontId="9" fillId="0" borderId="0" applyNumberFormat="0" applyFill="0" applyBorder="0" applyAlignment="0" applyProtection="0"/>
    <xf numFmtId="182" fontId="97" fillId="25" borderId="0" applyNumberFormat="0" applyBorder="0" applyAlignment="0" applyProtection="0">
      <alignment vertical="center"/>
    </xf>
    <xf numFmtId="182" fontId="97" fillId="25" borderId="0" applyNumberFormat="0" applyBorder="0" applyAlignment="0" applyProtection="0"/>
    <xf numFmtId="182" fontId="97" fillId="25" borderId="0" applyNumberFormat="0" applyBorder="0" applyAlignment="0" applyProtection="0"/>
    <xf numFmtId="182" fontId="97" fillId="25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4" borderId="0" applyNumberFormat="0" applyBorder="0" applyAlignment="0" applyProtection="0">
      <alignment vertical="center"/>
    </xf>
    <xf numFmtId="182" fontId="97" fillId="25" borderId="0" applyNumberFormat="0" applyBorder="0" applyAlignment="0" applyProtection="0">
      <alignment vertical="center"/>
    </xf>
    <xf numFmtId="182" fontId="97" fillId="27" borderId="0" applyNumberFormat="0" applyBorder="0" applyAlignment="0" applyProtection="0">
      <alignment vertical="center"/>
    </xf>
    <xf numFmtId="182" fontId="97" fillId="27" borderId="0" applyNumberFormat="0" applyBorder="0" applyAlignment="0" applyProtection="0"/>
    <xf numFmtId="182" fontId="99" fillId="0" borderId="0">
      <alignment vertical="center"/>
    </xf>
    <xf numFmtId="182" fontId="16" fillId="0" borderId="0"/>
    <xf numFmtId="182" fontId="97" fillId="27" borderId="0" applyNumberFormat="0" applyBorder="0" applyAlignment="0" applyProtection="0"/>
    <xf numFmtId="182" fontId="99" fillId="0" borderId="0">
      <alignment vertical="center"/>
    </xf>
    <xf numFmtId="182" fontId="97" fillId="38" borderId="0" applyNumberFormat="0" applyBorder="0" applyAlignment="0" applyProtection="0">
      <alignment vertical="center"/>
    </xf>
    <xf numFmtId="182" fontId="97" fillId="27" borderId="0" applyNumberFormat="0" applyBorder="0" applyAlignment="0" applyProtection="0">
      <alignment vertical="center"/>
    </xf>
    <xf numFmtId="182" fontId="109" fillId="23" borderId="0" applyNumberFormat="0" applyBorder="0" applyAlignment="0" applyProtection="0">
      <alignment vertical="center"/>
    </xf>
    <xf numFmtId="182" fontId="97" fillId="29" borderId="0" applyNumberFormat="0" applyBorder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9" fillId="23" borderId="0" applyNumberFormat="0" applyBorder="0" applyAlignment="0" applyProtection="0"/>
    <xf numFmtId="182" fontId="97" fillId="29" borderId="0" applyNumberFormat="0" applyBorder="0" applyAlignment="0" applyProtection="0"/>
    <xf numFmtId="182" fontId="109" fillId="23" borderId="0" applyNumberFormat="0" applyBorder="0" applyAlignment="0" applyProtection="0">
      <alignment vertical="center"/>
    </xf>
    <xf numFmtId="182" fontId="97" fillId="29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9" fillId="23" borderId="0" applyNumberFormat="0" applyBorder="0" applyAlignment="0" applyProtection="0">
      <alignment vertical="center"/>
    </xf>
    <xf numFmtId="182" fontId="97" fillId="29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7" fillId="31" borderId="0" applyNumberFormat="0" applyBorder="0" applyAlignment="0" applyProtection="0">
      <alignment vertical="center"/>
    </xf>
    <xf numFmtId="182" fontId="8" fillId="0" borderId="0"/>
    <xf numFmtId="182" fontId="97" fillId="31" borderId="0" applyNumberFormat="0" applyBorder="0" applyAlignment="0" applyProtection="0"/>
    <xf numFmtId="182" fontId="97" fillId="31" borderId="0" applyNumberFormat="0" applyBorder="0" applyAlignment="0" applyProtection="0"/>
    <xf numFmtId="182" fontId="97" fillId="31" borderId="0" applyNumberFormat="0" applyBorder="0" applyAlignment="0" applyProtection="0">
      <alignment vertical="center"/>
    </xf>
    <xf numFmtId="182" fontId="97" fillId="33" borderId="0" applyNumberFormat="0" applyBorder="0" applyAlignment="0" applyProtection="0">
      <alignment vertical="center"/>
    </xf>
    <xf numFmtId="182" fontId="97" fillId="35" borderId="0" applyNumberFormat="0" applyBorder="0" applyAlignment="0" applyProtection="0"/>
    <xf numFmtId="182" fontId="97" fillId="33" borderId="0" applyNumberFormat="0" applyBorder="0" applyAlignment="0" applyProtection="0"/>
    <xf numFmtId="182" fontId="97" fillId="33" borderId="0" applyNumberFormat="0" applyBorder="0" applyAlignment="0" applyProtection="0"/>
    <xf numFmtId="182" fontId="97" fillId="33" borderId="0" applyNumberFormat="0" applyBorder="0" applyAlignment="0" applyProtection="0">
      <alignment vertical="center"/>
    </xf>
    <xf numFmtId="182" fontId="97" fillId="33" borderId="0" applyNumberFormat="0" applyBorder="0" applyAlignment="0" applyProtection="0">
      <alignment vertical="center"/>
    </xf>
    <xf numFmtId="182" fontId="97" fillId="24" borderId="0" applyNumberFormat="0" applyBorder="0" applyAlignment="0" applyProtection="0">
      <alignment vertical="center"/>
    </xf>
    <xf numFmtId="182" fontId="97" fillId="24" borderId="0" applyNumberFormat="0" applyBorder="0" applyAlignment="0" applyProtection="0"/>
    <xf numFmtId="182" fontId="14" fillId="0" borderId="0">
      <alignment vertical="center"/>
    </xf>
    <xf numFmtId="182" fontId="97" fillId="40" borderId="0" applyNumberFormat="0" applyBorder="0" applyAlignment="0" applyProtection="0"/>
    <xf numFmtId="182" fontId="8" fillId="25" borderId="0" applyNumberFormat="0" applyBorder="0" applyAlignment="0" applyProtection="0">
      <alignment vertical="center"/>
    </xf>
    <xf numFmtId="182" fontId="13" fillId="0" borderId="0">
      <alignment vertical="center"/>
    </xf>
    <xf numFmtId="182" fontId="8" fillId="27" borderId="0" applyNumberFormat="0" applyBorder="0" applyAlignment="0" applyProtection="0">
      <alignment vertical="center"/>
    </xf>
    <xf numFmtId="182" fontId="23" fillId="0" borderId="0">
      <alignment vertical="center"/>
    </xf>
    <xf numFmtId="182" fontId="8" fillId="29" borderId="0" applyNumberFormat="0" applyBorder="0" applyAlignment="0" applyProtection="0">
      <alignment vertical="center"/>
    </xf>
    <xf numFmtId="182" fontId="9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97" fillId="35" borderId="0" applyNumberFormat="0" applyBorder="0" applyAlignment="0" applyProtection="0">
      <alignment vertical="center"/>
    </xf>
    <xf numFmtId="182" fontId="105" fillId="0" borderId="0" applyNumberFormat="0" applyFill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44" borderId="0" applyNumberFormat="0" applyBorder="0" applyAlignment="0" applyProtection="0">
      <alignment vertical="center"/>
    </xf>
    <xf numFmtId="182" fontId="97" fillId="35" borderId="0" applyNumberFormat="0" applyBorder="0" applyAlignment="0" applyProtection="0"/>
    <xf numFmtId="182" fontId="97" fillId="37" borderId="0" applyNumberFormat="0" applyBorder="0" applyAlignment="0" applyProtection="0">
      <alignment vertical="center"/>
    </xf>
    <xf numFmtId="182" fontId="105" fillId="0" borderId="13" applyNumberFormat="0" applyFill="0" applyAlignment="0" applyProtection="0">
      <alignment vertical="center"/>
    </xf>
    <xf numFmtId="182" fontId="9" fillId="0" borderId="0"/>
    <xf numFmtId="182" fontId="9" fillId="0" borderId="0"/>
    <xf numFmtId="182" fontId="24" fillId="3" borderId="0" applyNumberFormat="0" applyBorder="0" applyAlignment="0" applyProtection="0">
      <alignment vertical="center"/>
    </xf>
    <xf numFmtId="182" fontId="110" fillId="29" borderId="0" applyNumberFormat="0" applyBorder="0" applyAlignment="0" applyProtection="0">
      <alignment vertical="center"/>
    </xf>
    <xf numFmtId="182" fontId="97" fillId="37" borderId="0" applyNumberFormat="0" applyBorder="0" applyAlignment="0" applyProtection="0"/>
    <xf numFmtId="182" fontId="9" fillId="0" borderId="0"/>
    <xf numFmtId="182" fontId="9" fillId="0" borderId="0"/>
    <xf numFmtId="182" fontId="97" fillId="37" borderId="0" applyNumberFormat="0" applyBorder="0" applyAlignment="0" applyProtection="0">
      <alignment vertical="center"/>
    </xf>
    <xf numFmtId="182" fontId="97" fillId="38" borderId="0" applyNumberFormat="0" applyBorder="0" applyAlignment="0" applyProtection="0"/>
    <xf numFmtId="182" fontId="99" fillId="0" borderId="0">
      <alignment vertical="center"/>
    </xf>
    <xf numFmtId="182" fontId="13" fillId="0" borderId="0"/>
    <xf numFmtId="182" fontId="97" fillId="38" borderId="0" applyNumberFormat="0" applyBorder="0" applyAlignment="0" applyProtection="0"/>
    <xf numFmtId="182" fontId="99" fillId="0" borderId="0">
      <alignment vertical="center"/>
    </xf>
    <xf numFmtId="182" fontId="23" fillId="0" borderId="0">
      <alignment vertical="center"/>
    </xf>
    <xf numFmtId="182" fontId="97" fillId="38" borderId="0" applyNumberFormat="0" applyBorder="0" applyAlignment="0" applyProtection="0">
      <alignment vertical="center"/>
    </xf>
    <xf numFmtId="182" fontId="99" fillId="0" borderId="0">
      <alignment vertical="center"/>
    </xf>
    <xf numFmtId="182" fontId="9" fillId="0" borderId="0"/>
    <xf numFmtId="182" fontId="9" fillId="0" borderId="0"/>
    <xf numFmtId="182" fontId="97" fillId="38" borderId="0" applyNumberFormat="0" applyBorder="0" applyAlignment="0" applyProtection="0">
      <alignment vertical="center"/>
    </xf>
    <xf numFmtId="182" fontId="97" fillId="31" borderId="0" applyNumberFormat="0" applyBorder="0" applyAlignment="0" applyProtection="0">
      <alignment vertical="center"/>
    </xf>
    <xf numFmtId="182" fontId="97" fillId="35" borderId="0" applyNumberFormat="0" applyBorder="0" applyAlignment="0" applyProtection="0">
      <alignment vertical="center"/>
    </xf>
    <xf numFmtId="182" fontId="97" fillId="35" borderId="0" applyNumberFormat="0" applyBorder="0" applyAlignment="0" applyProtection="0"/>
    <xf numFmtId="182" fontId="97" fillId="35" borderId="0" applyNumberFormat="0" applyBorder="0" applyAlignment="0" applyProtection="0"/>
    <xf numFmtId="182" fontId="97" fillId="35" borderId="0" applyNumberFormat="0" applyBorder="0" applyAlignment="0" applyProtection="0">
      <alignment vertical="center"/>
    </xf>
    <xf numFmtId="182" fontId="97" fillId="35" borderId="0" applyNumberFormat="0" applyBorder="0" applyAlignment="0" applyProtection="0">
      <alignment vertical="center"/>
    </xf>
    <xf numFmtId="182" fontId="97" fillId="40" borderId="0" applyNumberFormat="0" applyBorder="0" applyAlignment="0" applyProtection="0"/>
    <xf numFmtId="182" fontId="97" fillId="40" borderId="0" applyNumberFormat="0" applyBorder="0" applyAlignment="0" applyProtection="0">
      <alignment vertical="center"/>
    </xf>
    <xf numFmtId="182" fontId="97" fillId="40" borderId="0" applyNumberFormat="0" applyBorder="0" applyAlignment="0" applyProtection="0">
      <alignment vertical="center"/>
    </xf>
    <xf numFmtId="182" fontId="104" fillId="44" borderId="0" applyNumberFormat="0" applyBorder="0" applyAlignment="0" applyProtection="0">
      <alignment vertical="center"/>
    </xf>
    <xf numFmtId="182" fontId="104" fillId="46" borderId="0" applyNumberFormat="0" applyBorder="0" applyAlignment="0" applyProtection="0"/>
    <xf numFmtId="182" fontId="8" fillId="35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08" fillId="0" borderId="12" applyNumberFormat="0" applyFill="0" applyAlignment="0" applyProtection="0">
      <alignment vertical="center"/>
    </xf>
    <xf numFmtId="182" fontId="103" fillId="0" borderId="0" applyNumberFormat="0" applyFill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" fillId="0" borderId="0"/>
    <xf numFmtId="182" fontId="8" fillId="40" borderId="0" applyNumberFormat="0" applyBorder="0" applyAlignment="0" applyProtection="0">
      <alignment vertical="center"/>
    </xf>
    <xf numFmtId="182" fontId="104" fillId="42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6" fillId="0" borderId="0"/>
    <xf numFmtId="182" fontId="24" fillId="47" borderId="0" applyNumberFormat="0" applyBorder="0" applyAlignment="0" applyProtection="0">
      <alignment vertical="center"/>
    </xf>
    <xf numFmtId="182" fontId="104" fillId="42" borderId="0" applyNumberFormat="0" applyBorder="0" applyAlignment="0" applyProtection="0">
      <alignment vertical="center"/>
    </xf>
    <xf numFmtId="182" fontId="104" fillId="37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4" fillId="0" borderId="0">
      <alignment vertical="center"/>
    </xf>
    <xf numFmtId="182" fontId="14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52" borderId="0" applyNumberFormat="0" applyBorder="0" applyAlignment="0" applyProtection="0"/>
    <xf numFmtId="182" fontId="104" fillId="37" borderId="0" applyNumberFormat="0" applyBorder="0" applyAlignment="0" applyProtection="0"/>
    <xf numFmtId="182" fontId="99" fillId="0" borderId="0">
      <alignment vertical="center"/>
    </xf>
    <xf numFmtId="182" fontId="99" fillId="0" borderId="0">
      <alignment vertical="center"/>
    </xf>
    <xf numFmtId="182" fontId="104" fillId="52" borderId="0" applyNumberFormat="0" applyBorder="0" applyAlignment="0" applyProtection="0">
      <alignment vertical="center"/>
    </xf>
    <xf numFmtId="182" fontId="104" fillId="37" borderId="0" applyNumberFormat="0" applyBorder="0" applyAlignment="0" applyProtection="0"/>
    <xf numFmtId="182" fontId="99" fillId="0" borderId="0">
      <alignment vertical="center"/>
    </xf>
    <xf numFmtId="182" fontId="99" fillId="0" borderId="0">
      <alignment vertical="center"/>
    </xf>
    <xf numFmtId="182" fontId="104" fillId="37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37" borderId="0" applyNumberFormat="0" applyBorder="0" applyAlignment="0" applyProtection="0">
      <alignment vertical="center"/>
    </xf>
    <xf numFmtId="182" fontId="14" fillId="0" borderId="0"/>
    <xf numFmtId="182" fontId="105" fillId="0" borderId="0" applyNumberFormat="0" applyFill="0" applyBorder="0" applyAlignment="0" applyProtection="0">
      <alignment vertical="center"/>
    </xf>
    <xf numFmtId="182" fontId="104" fillId="44" borderId="0" applyNumberFormat="0" applyBorder="0" applyAlignment="0" applyProtection="0">
      <alignment vertical="center"/>
    </xf>
    <xf numFmtId="182" fontId="104" fillId="44" borderId="0" applyNumberFormat="0" applyBorder="0" applyAlignment="0" applyProtection="0"/>
    <xf numFmtId="182" fontId="99" fillId="0" borderId="0">
      <alignment vertical="center"/>
    </xf>
    <xf numFmtId="182" fontId="104" fillId="4" borderId="0" applyNumberFormat="0" applyBorder="0" applyAlignment="0" applyProtection="0"/>
    <xf numFmtId="182" fontId="105" fillId="0" borderId="0" applyNumberFormat="0" applyFill="0" applyBorder="0" applyAlignment="0" applyProtection="0"/>
    <xf numFmtId="182" fontId="104" fillId="44" borderId="0" applyNumberFormat="0" applyBorder="0" applyAlignment="0" applyProtection="0"/>
    <xf numFmtId="182" fontId="99" fillId="0" borderId="0">
      <alignment vertical="center"/>
    </xf>
    <xf numFmtId="182" fontId="99" fillId="0" borderId="0">
      <alignment vertical="center"/>
    </xf>
    <xf numFmtId="182" fontId="104" fillId="4" borderId="0" applyNumberFormat="0" applyBorder="0" applyAlignment="0" applyProtection="0">
      <alignment vertical="center"/>
    </xf>
    <xf numFmtId="182" fontId="105" fillId="0" borderId="0" applyNumberFormat="0" applyFill="0" applyBorder="0" applyAlignment="0" applyProtection="0"/>
    <xf numFmtId="182" fontId="104" fillId="44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3" borderId="0" applyNumberFormat="0" applyBorder="0" applyAlignment="0" applyProtection="0">
      <alignment vertical="center"/>
    </xf>
    <xf numFmtId="182" fontId="105" fillId="0" borderId="0" applyNumberFormat="0" applyFill="0" applyBorder="0" applyAlignment="0" applyProtection="0">
      <alignment vertical="center"/>
    </xf>
    <xf numFmtId="182" fontId="14" fillId="0" borderId="0"/>
    <xf numFmtId="182" fontId="104" fillId="46" borderId="0" applyNumberFormat="0" applyBorder="0" applyAlignment="0" applyProtection="0">
      <alignment vertical="center"/>
    </xf>
    <xf numFmtId="182" fontId="104" fillId="44" borderId="0" applyNumberFormat="0" applyBorder="0" applyAlignment="0" applyProtection="0"/>
    <xf numFmtId="182" fontId="104" fillId="46" borderId="0" applyNumberFormat="0" applyBorder="0" applyAlignment="0" applyProtection="0"/>
    <xf numFmtId="182" fontId="104" fillId="46" borderId="0" applyNumberFormat="0" applyBorder="0" applyAlignment="0" applyProtection="0">
      <alignment vertical="center"/>
    </xf>
    <xf numFmtId="182" fontId="104" fillId="46" borderId="0" applyNumberFormat="0" applyBorder="0" applyAlignment="0" applyProtection="0">
      <alignment vertical="center"/>
    </xf>
    <xf numFmtId="182" fontId="13" fillId="0" borderId="0"/>
    <xf numFmtId="182" fontId="104" fillId="47" borderId="0" applyNumberFormat="0" applyBorder="0" applyAlignment="0" applyProtection="0">
      <alignment vertical="center"/>
    </xf>
    <xf numFmtId="182" fontId="104" fillId="46" borderId="0" applyNumberFormat="0" applyBorder="0" applyAlignment="0" applyProtection="0"/>
    <xf numFmtId="182" fontId="104" fillId="47" borderId="0" applyNumberFormat="0" applyBorder="0" applyAlignment="0" applyProtection="0"/>
    <xf numFmtId="182" fontId="104" fillId="52" borderId="0" applyNumberFormat="0" applyBorder="0" applyAlignment="0" applyProtection="0">
      <alignment vertical="center"/>
    </xf>
    <xf numFmtId="182" fontId="104" fillId="46" borderId="0" applyNumberFormat="0" applyBorder="0" applyAlignment="0" applyProtection="0">
      <alignment vertical="center"/>
    </xf>
    <xf numFmtId="182" fontId="104" fillId="47" borderId="0" applyNumberFormat="0" applyBorder="0" applyAlignment="0" applyProtection="0"/>
    <xf numFmtId="182" fontId="104" fillId="47" borderId="0" applyNumberFormat="0" applyBorder="0" applyAlignment="0" applyProtection="0">
      <alignment vertical="center"/>
    </xf>
    <xf numFmtId="182" fontId="104" fillId="47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99" fillId="0" borderId="0">
      <alignment vertical="center"/>
    </xf>
    <xf numFmtId="182" fontId="9" fillId="0" borderId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105" fillId="0" borderId="13" applyNumberFormat="0" applyFill="0" applyAlignment="0" applyProtection="0"/>
    <xf numFmtId="182" fontId="24" fillId="46" borderId="0" applyNumberFormat="0" applyBorder="0" applyAlignment="0" applyProtection="0">
      <alignment vertical="center"/>
    </xf>
    <xf numFmtId="182" fontId="110" fillId="29" borderId="0" applyNumberFormat="0" applyBorder="0" applyAlignment="0" applyProtection="0"/>
    <xf numFmtId="182" fontId="110" fillId="29" borderId="0" applyNumberFormat="0" applyBorder="0" applyAlignment="0" applyProtection="0"/>
    <xf numFmtId="182" fontId="110" fillId="29" borderId="0" applyNumberFormat="0" applyBorder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13" fillId="27" borderId="0" applyNumberFormat="0" applyBorder="0" applyAlignment="0" applyProtection="0"/>
    <xf numFmtId="182" fontId="25" fillId="0" borderId="0" applyNumberFormat="0" applyFill="0" applyBorder="0" applyAlignment="0" applyProtection="0">
      <alignment vertical="center"/>
    </xf>
    <xf numFmtId="182" fontId="98" fillId="51" borderId="16" applyNumberFormat="0" applyAlignment="0" applyProtection="0">
      <alignment vertical="center"/>
    </xf>
    <xf numFmtId="182" fontId="111" fillId="0" borderId="17" applyNumberFormat="0" applyFill="0" applyAlignment="0" applyProtection="0">
      <alignment vertical="center"/>
    </xf>
    <xf numFmtId="182" fontId="98" fillId="51" borderId="16" applyNumberFormat="0" applyAlignment="0" applyProtection="0">
      <alignment vertical="center"/>
    </xf>
    <xf numFmtId="182" fontId="9" fillId="0" borderId="0"/>
    <xf numFmtId="182" fontId="9" fillId="0" borderId="0"/>
    <xf numFmtId="182" fontId="111" fillId="0" borderId="17" applyNumberFormat="0" applyFill="0" applyAlignment="0" applyProtection="0"/>
    <xf numFmtId="182" fontId="9" fillId="0" borderId="0"/>
    <xf numFmtId="182" fontId="9" fillId="0" borderId="0"/>
    <xf numFmtId="182" fontId="111" fillId="0" borderId="17" applyNumberFormat="0" applyFill="0" applyAlignment="0" applyProtection="0"/>
    <xf numFmtId="182" fontId="111" fillId="0" borderId="17" applyNumberFormat="0" applyFill="0" applyAlignment="0" applyProtection="0">
      <alignment vertical="center"/>
    </xf>
    <xf numFmtId="182" fontId="107" fillId="0" borderId="0" applyNumberFormat="0" applyFill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52" borderId="0" applyNumberFormat="0" applyBorder="0" applyAlignment="0" applyProtection="0"/>
    <xf numFmtId="182" fontId="104" fillId="46" borderId="0" applyNumberFormat="0" applyBorder="0" applyAlignment="0" applyProtection="0">
      <alignment vertical="center"/>
    </xf>
    <xf numFmtId="182" fontId="104" fillId="52" borderId="0" applyNumberFormat="0" applyBorder="0" applyAlignment="0" applyProtection="0">
      <alignment vertical="center"/>
    </xf>
    <xf numFmtId="182" fontId="104" fillId="3" borderId="0" applyNumberFormat="0" applyBorder="0" applyAlignment="0" applyProtection="0">
      <alignment vertical="center"/>
    </xf>
    <xf numFmtId="182" fontId="99" fillId="0" borderId="0">
      <alignment vertical="center"/>
    </xf>
    <xf numFmtId="182" fontId="104" fillId="4" borderId="0" applyNumberFormat="0" applyBorder="0" applyAlignment="0" applyProtection="0"/>
    <xf numFmtId="182" fontId="99" fillId="0" borderId="0">
      <alignment vertical="center"/>
    </xf>
    <xf numFmtId="182" fontId="99" fillId="0" borderId="0">
      <alignment vertical="center"/>
    </xf>
    <xf numFmtId="182" fontId="104" fillId="4" borderId="0" applyNumberFormat="0" applyBorder="0" applyAlignment="0" applyProtection="0">
      <alignment vertical="center"/>
    </xf>
    <xf numFmtId="182" fontId="104" fillId="44" borderId="0" applyNumberFormat="0" applyBorder="0" applyAlignment="0" applyProtection="0">
      <alignment vertical="center"/>
    </xf>
    <xf numFmtId="182" fontId="104" fillId="44" borderId="0" applyNumberFormat="0" applyBorder="0" applyAlignment="0" applyProtection="0"/>
    <xf numFmtId="182" fontId="104" fillId="44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4" fillId="46" borderId="0" applyNumberFormat="0" applyBorder="0" applyAlignment="0" applyProtection="0">
      <alignment vertical="center"/>
    </xf>
    <xf numFmtId="182" fontId="104" fillId="46" borderId="0" applyNumberFormat="0" applyBorder="0" applyAlignment="0" applyProtection="0"/>
    <xf numFmtId="182" fontId="104" fillId="6" borderId="0" applyNumberFormat="0" applyBorder="0" applyAlignment="0" applyProtection="0">
      <alignment vertical="center"/>
    </xf>
    <xf numFmtId="182" fontId="101" fillId="0" borderId="0" applyNumberFormat="0" applyFill="0" applyBorder="0" applyAlignment="0" applyProtection="0">
      <alignment vertical="center"/>
    </xf>
    <xf numFmtId="182" fontId="102" fillId="0" borderId="0">
      <alignment vertical="center"/>
    </xf>
    <xf numFmtId="182" fontId="104" fillId="6" borderId="0" applyNumberFormat="0" applyBorder="0" applyAlignment="0" applyProtection="0"/>
    <xf numFmtId="182" fontId="104" fillId="6" borderId="0" applyNumberFormat="0" applyBorder="0" applyAlignment="0" applyProtection="0"/>
    <xf numFmtId="182" fontId="104" fillId="6" borderId="0" applyNumberFormat="0" applyBorder="0" applyAlignment="0" applyProtection="0">
      <alignment vertical="center"/>
    </xf>
    <xf numFmtId="182" fontId="104" fillId="6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4" fillId="0" borderId="0">
      <alignment vertical="center"/>
    </xf>
    <xf numFmtId="182" fontId="113" fillId="27" borderId="0" applyNumberFormat="0" applyBorder="0" applyAlignment="0" applyProtection="0">
      <alignment vertical="center"/>
    </xf>
    <xf numFmtId="182" fontId="113" fillId="27" borderId="0" applyNumberFormat="0" applyBorder="0" applyAlignment="0" applyProtection="0"/>
    <xf numFmtId="182" fontId="113" fillId="27" borderId="0" applyNumberFormat="0" applyBorder="0" applyAlignment="0" applyProtection="0">
      <alignment vertical="center"/>
    </xf>
    <xf numFmtId="182" fontId="113" fillId="27" borderId="0" applyNumberFormat="0" applyBorder="0" applyAlignment="0" applyProtection="0">
      <alignment vertical="center"/>
    </xf>
    <xf numFmtId="182" fontId="114" fillId="0" borderId="0"/>
    <xf numFmtId="182" fontId="97" fillId="0" borderId="0">
      <alignment vertical="center"/>
    </xf>
    <xf numFmtId="182" fontId="97" fillId="0" borderId="0">
      <alignment vertical="center"/>
    </xf>
    <xf numFmtId="182" fontId="16" fillId="0" borderId="0"/>
    <xf numFmtId="182" fontId="16" fillId="0" borderId="0"/>
    <xf numFmtId="182" fontId="99" fillId="0" borderId="0">
      <alignment vertical="center"/>
    </xf>
    <xf numFmtId="182" fontId="99" fillId="0" borderId="0">
      <alignment vertical="center"/>
    </xf>
    <xf numFmtId="182" fontId="14" fillId="0" borderId="0">
      <alignment vertical="center"/>
    </xf>
    <xf numFmtId="182" fontId="14" fillId="0" borderId="0"/>
    <xf numFmtId="182" fontId="9" fillId="0" borderId="0">
      <alignment vertical="center"/>
    </xf>
    <xf numFmtId="182" fontId="14" fillId="0" borderId="0"/>
    <xf numFmtId="182" fontId="14" fillId="0" borderId="0"/>
    <xf numFmtId="182" fontId="14" fillId="0" borderId="0">
      <alignment vertical="center"/>
    </xf>
    <xf numFmtId="182" fontId="14" fillId="0" borderId="0">
      <alignment vertical="center"/>
    </xf>
    <xf numFmtId="182" fontId="14" fillId="0" borderId="0">
      <alignment vertical="center"/>
    </xf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/>
    <xf numFmtId="182" fontId="14" fillId="0" borderId="0">
      <alignment vertical="center"/>
    </xf>
    <xf numFmtId="182" fontId="14" fillId="0" borderId="0"/>
    <xf numFmtId="182" fontId="13" fillId="0" borderId="0"/>
    <xf numFmtId="182" fontId="13" fillId="0" borderId="0">
      <alignment vertical="center"/>
    </xf>
    <xf numFmtId="182" fontId="13" fillId="0" borderId="0">
      <alignment vertical="center"/>
    </xf>
    <xf numFmtId="182" fontId="23" fillId="0" borderId="0"/>
    <xf numFmtId="182" fontId="23" fillId="0" borderId="0"/>
    <xf numFmtId="182" fontId="23" fillId="0" borderId="0">
      <alignment vertical="center"/>
    </xf>
    <xf numFmtId="182" fontId="9" fillId="0" borderId="0"/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8" fillId="0" borderId="0">
      <alignment vertical="center"/>
    </xf>
    <xf numFmtId="182" fontId="16" fillId="0" borderId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7" fillId="0" borderId="0" applyNumberFormat="0" applyFill="0" applyBorder="0" applyAlignment="0" applyProtection="0"/>
    <xf numFmtId="182" fontId="100" fillId="49" borderId="18" applyNumberFormat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00" fillId="49" borderId="18" applyNumberFormat="0" applyAlignment="0" applyProtection="0">
      <alignment vertical="center"/>
    </xf>
    <xf numFmtId="182" fontId="108" fillId="0" borderId="12" applyNumberFormat="0" applyFill="0" applyAlignment="0" applyProtection="0">
      <alignment vertical="center"/>
    </xf>
    <xf numFmtId="182" fontId="103" fillId="0" borderId="0" applyNumberFormat="0" applyFill="0" applyBorder="0" applyAlignment="0" applyProtection="0">
      <alignment vertical="center"/>
    </xf>
    <xf numFmtId="182" fontId="108" fillId="0" borderId="12" applyNumberFormat="0" applyFill="0" applyAlignment="0" applyProtection="0"/>
    <xf numFmtId="182" fontId="103" fillId="0" borderId="0" applyNumberFormat="0" applyFill="0" applyBorder="0" applyAlignment="0" applyProtection="0"/>
    <xf numFmtId="182" fontId="101" fillId="0" borderId="0" applyNumberFormat="0" applyFill="0" applyBorder="0" applyAlignment="0" applyProtection="0">
      <alignment vertical="center"/>
    </xf>
    <xf numFmtId="182" fontId="101" fillId="0" borderId="0" applyNumberFormat="0" applyFill="0" applyBorder="0" applyAlignment="0" applyProtection="0"/>
    <xf numFmtId="182" fontId="101" fillId="0" borderId="0" applyNumberFormat="0" applyFill="0" applyBorder="0" applyAlignment="0" applyProtection="0"/>
    <xf numFmtId="182" fontId="101" fillId="0" borderId="0" applyNumberFormat="0" applyFill="0" applyBorder="0" applyAlignment="0" applyProtection="0">
      <alignment vertical="center"/>
    </xf>
    <xf numFmtId="182" fontId="105" fillId="0" borderId="13" applyNumberFormat="0" applyFill="0" applyAlignment="0" applyProtection="0"/>
    <xf numFmtId="182" fontId="107" fillId="0" borderId="0" applyNumberFormat="0" applyFill="0" applyBorder="0" applyAlignment="0" applyProtection="0">
      <alignment vertical="center"/>
    </xf>
    <xf numFmtId="182" fontId="107" fillId="0" borderId="0" applyNumberFormat="0" applyFill="0" applyBorder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4" fillId="0" borderId="0" applyAlignment="0">
      <alignment vertical="top" wrapText="1"/>
      <protection locked="0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" fillId="0" borderId="0">
      <alignment vertical="center"/>
    </xf>
    <xf numFmtId="182" fontId="102" fillId="0" borderId="0">
      <alignment vertical="center"/>
    </xf>
    <xf numFmtId="182" fontId="99" fillId="0" borderId="0">
      <alignment vertical="center"/>
    </xf>
    <xf numFmtId="182" fontId="9" fillId="0" borderId="0">
      <alignment vertical="center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" fillId="0" borderId="0">
      <alignment vertical="center"/>
    </xf>
    <xf numFmtId="182" fontId="99" fillId="0" borderId="0">
      <alignment vertical="center"/>
    </xf>
    <xf numFmtId="182" fontId="14" fillId="0" borderId="0" applyAlignment="0">
      <alignment vertical="top" wrapText="1"/>
      <protection locked="0"/>
    </xf>
    <xf numFmtId="182" fontId="99" fillId="0" borderId="0">
      <alignment vertical="center"/>
    </xf>
    <xf numFmtId="182" fontId="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4" fillId="0" borderId="0" applyAlignment="0">
      <alignment vertical="top" wrapText="1"/>
      <protection locked="0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14" fillId="0" borderId="0" applyAlignment="0">
      <alignment vertical="top" wrapText="1"/>
      <protection locked="0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" fillId="0" borderId="0"/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9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0" borderId="0"/>
    <xf numFmtId="182" fontId="13" fillId="0" borderId="0"/>
    <xf numFmtId="182" fontId="13" fillId="0" borderId="0"/>
    <xf numFmtId="182" fontId="13" fillId="0" borderId="0">
      <alignment vertical="center"/>
    </xf>
    <xf numFmtId="182" fontId="13" fillId="0" borderId="0">
      <alignment vertical="center"/>
    </xf>
    <xf numFmtId="182" fontId="13" fillId="0" borderId="0">
      <alignment vertical="center"/>
    </xf>
    <xf numFmtId="182" fontId="9" fillId="5" borderId="19" applyNumberFormat="0" applyFont="0" applyAlignment="0" applyProtection="0">
      <alignment vertical="center"/>
    </xf>
    <xf numFmtId="182" fontId="116" fillId="0" borderId="0">
      <alignment vertical="center"/>
    </xf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182" fontId="9" fillId="0" borderId="0"/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82" fontId="16" fillId="0" borderId="0"/>
    <xf numFmtId="182" fontId="12" fillId="0" borderId="0"/>
    <xf numFmtId="182" fontId="12" fillId="0" borderId="0"/>
    <xf numFmtId="182" fontId="16" fillId="0" borderId="0"/>
    <xf numFmtId="182" fontId="12" fillId="0" borderId="0"/>
    <xf numFmtId="182" fontId="12" fillId="0" borderId="0"/>
    <xf numFmtId="182" fontId="12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19" fillId="0" borderId="0"/>
    <xf numFmtId="182" fontId="16" fillId="0" borderId="0">
      <alignment vertical="center"/>
    </xf>
    <xf numFmtId="182" fontId="16" fillId="0" borderId="0">
      <alignment vertical="center"/>
    </xf>
    <xf numFmtId="182" fontId="19" fillId="0" borderId="0"/>
    <xf numFmtId="182" fontId="9" fillId="0" borderId="0"/>
    <xf numFmtId="182" fontId="16" fillId="0" borderId="0"/>
    <xf numFmtId="182" fontId="9" fillId="0" borderId="0"/>
    <xf numFmtId="182" fontId="12" fillId="0" borderId="0"/>
    <xf numFmtId="182" fontId="12" fillId="0" borderId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15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1" fillId="0" borderId="0"/>
    <xf numFmtId="182" fontId="61" fillId="0" borderId="11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8" fillId="0" borderId="0"/>
    <xf numFmtId="182" fontId="41" fillId="0" borderId="0"/>
    <xf numFmtId="182" fontId="8" fillId="0" borderId="0">
      <alignment vertical="center"/>
    </xf>
    <xf numFmtId="182" fontId="67" fillId="9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14" fillId="0" borderId="0" applyProtection="0"/>
    <xf numFmtId="182" fontId="60" fillId="5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20" fillId="0" borderId="0"/>
    <xf numFmtId="182" fontId="16" fillId="0" borderId="0"/>
    <xf numFmtId="182" fontId="19" fillId="0" borderId="0"/>
    <xf numFmtId="182" fontId="19" fillId="0" borderId="0"/>
    <xf numFmtId="182" fontId="13" fillId="0" borderId="0"/>
    <xf numFmtId="182" fontId="9" fillId="0" borderId="0"/>
    <xf numFmtId="182" fontId="41" fillId="0" borderId="0"/>
    <xf numFmtId="182" fontId="19" fillId="0" borderId="0"/>
    <xf numFmtId="182" fontId="19" fillId="0" borderId="0"/>
    <xf numFmtId="182" fontId="9" fillId="0" borderId="0">
      <alignment vertical="center"/>
    </xf>
    <xf numFmtId="182" fontId="19" fillId="0" borderId="0"/>
    <xf numFmtId="182" fontId="19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16" fillId="0" borderId="0"/>
    <xf numFmtId="182" fontId="13" fillId="0" borderId="0"/>
    <xf numFmtId="182" fontId="9" fillId="0" borderId="0"/>
    <xf numFmtId="182" fontId="9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6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4" fillId="0" borderId="0"/>
    <xf numFmtId="182" fontId="9" fillId="0" borderId="0">
      <alignment vertical="center"/>
    </xf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31" fillId="49" borderId="18" applyNumberFormat="0" applyAlignment="0" applyProtection="0">
      <alignment vertical="center"/>
    </xf>
    <xf numFmtId="182" fontId="59" fillId="70" borderId="15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9" fillId="5" borderId="19" applyNumberFormat="0" applyFont="0" applyAlignment="0" applyProtection="0">
      <alignment vertical="center"/>
    </xf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51" fillId="0" borderId="25" applyNumberFormat="0" applyFill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06" fillId="24" borderId="15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5" fillId="0" borderId="0"/>
    <xf numFmtId="182" fontId="9" fillId="0" borderId="0">
      <alignment vertical="center"/>
    </xf>
    <xf numFmtId="182" fontId="9" fillId="0" borderId="0"/>
    <xf numFmtId="182" fontId="16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9" fillId="0" borderId="0"/>
    <xf numFmtId="182" fontId="16" fillId="0" borderId="0"/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8" borderId="0" applyNumberFormat="0" applyBorder="0" applyAlignment="0" applyProtection="0">
      <alignment vertical="center"/>
    </xf>
    <xf numFmtId="182" fontId="115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117" fillId="35" borderId="0" applyNumberFormat="0" applyBorder="0" applyAlignment="0" applyProtection="0">
      <alignment vertical="center"/>
    </xf>
    <xf numFmtId="182" fontId="115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16" fillId="25" borderId="0" applyNumberFormat="0" applyBorder="0" applyAlignment="0" applyProtection="0">
      <alignment vertical="center"/>
    </xf>
    <xf numFmtId="182" fontId="12" fillId="0" borderId="0"/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7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7" fillId="8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2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16" fillId="25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6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117" fillId="2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7" fillId="25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5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7" fillId="25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17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27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7" borderId="0" applyNumberFormat="0" applyBorder="0" applyAlignment="0" applyProtection="0">
      <alignment vertical="center"/>
    </xf>
    <xf numFmtId="182" fontId="117" fillId="2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7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117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16" fillId="2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9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9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8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3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7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24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7" fillId="2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7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117" fillId="3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55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7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17" fillId="38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17" fillId="38" borderId="0" applyNumberFormat="0" applyBorder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8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7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7" fillId="38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16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7" fillId="31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2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16" fillId="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5" borderId="0" applyNumberFormat="0" applyBorder="0" applyAlignment="0" applyProtection="0">
      <alignment vertical="center"/>
    </xf>
    <xf numFmtId="182" fontId="117" fillId="35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35" borderId="0" applyNumberFormat="0" applyBorder="0" applyAlignment="0" applyProtection="0">
      <alignment vertical="center"/>
    </xf>
    <xf numFmtId="182" fontId="117" fillId="35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0" borderId="0">
      <alignment vertical="center"/>
    </xf>
    <xf numFmtId="182" fontId="16" fillId="40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16" fillId="4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7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117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117" fillId="40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17" fillId="4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118" fillId="44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8" fillId="4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8" fillId="42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0" borderId="0" applyNumberFormat="0" applyBorder="0" applyAlignment="0" applyProtection="0">
      <alignment vertical="center"/>
    </xf>
    <xf numFmtId="182" fontId="118" fillId="38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60" fillId="80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8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8" fillId="3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60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38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38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4" borderId="0" applyNumberFormat="0" applyBorder="0" applyAlignment="0" applyProtection="0">
      <alignment vertical="center"/>
    </xf>
    <xf numFmtId="182" fontId="118" fillId="44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8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6" borderId="0" applyNumberFormat="0" applyBorder="0" applyAlignment="0" applyProtection="0">
      <alignment vertical="center"/>
    </xf>
    <xf numFmtId="182" fontId="118" fillId="4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6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60" fillId="47" borderId="0" applyNumberFormat="0" applyBorder="0" applyAlignment="0" applyProtection="0">
      <alignment vertical="center"/>
    </xf>
    <xf numFmtId="182" fontId="118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118" fillId="47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7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100" fillId="49" borderId="18" applyNumberFormat="0" applyAlignment="0" applyProtection="0"/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112" fillId="49" borderId="15" applyNumberFormat="0" applyAlignment="0" applyProtection="0"/>
    <xf numFmtId="182" fontId="43" fillId="0" borderId="21">
      <alignment horizontal="left" vertical="center"/>
    </xf>
    <xf numFmtId="182" fontId="112" fillId="49" borderId="15" applyNumberFormat="0" applyAlignment="0" applyProtection="0"/>
    <xf numFmtId="182" fontId="106" fillId="24" borderId="15" applyNumberFormat="0" applyAlignment="0" applyProtection="0">
      <alignment vertical="center"/>
    </xf>
    <xf numFmtId="182" fontId="112" fillId="49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12" fillId="49" borderId="15" applyNumberFormat="0" applyAlignment="0" applyProtection="0">
      <alignment vertical="center"/>
    </xf>
    <xf numFmtId="182" fontId="112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4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10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4" fillId="33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8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8" fillId="3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11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4" fillId="49" borderId="6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5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8" fillId="6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52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75" fillId="24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/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0" fillId="91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5" fillId="84" borderId="0" applyNumberFormat="0" applyBorder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00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0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8" fillId="86" borderId="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59" fillId="70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63" borderId="19" applyNumberFormat="0" applyFon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15" fillId="0" borderId="14" applyNumberFormat="0" applyFill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90" fillId="72" borderId="15" applyNumberFormat="0" applyAlignment="0" applyProtection="0"/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1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5" borderId="19" applyNumberFormat="0" applyFon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8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9" fillId="49" borderId="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3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6" fillId="49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31" fillId="49" borderId="18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26" fillId="24" borderId="15" applyNumberFormat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68" fillId="0" borderId="14" applyNumberFormat="0" applyFill="0" applyAlignment="0" applyProtection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3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21" fillId="0" borderId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/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100" fillId="49" borderId="18" applyNumberFormat="0" applyAlignment="0" applyProtection="0"/>
    <xf numFmtId="182" fontId="67" fillId="83" borderId="0" applyNumberFormat="0" applyBorder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100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/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11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65" fillId="84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22" fillId="27" borderId="0" applyNumberFormat="0" applyBorder="0" applyAlignment="0" applyProtection="0">
      <alignment vertical="center"/>
    </xf>
    <xf numFmtId="182" fontId="28" fillId="31" borderId="0" applyNumberFormat="0" applyBorder="0" applyAlignment="0" applyProtection="0">
      <alignment vertical="center"/>
    </xf>
    <xf numFmtId="182" fontId="28" fillId="31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16" fillId="0" borderId="0"/>
    <xf numFmtId="182" fontId="9" fillId="0" borderId="0"/>
    <xf numFmtId="182" fontId="16" fillId="0" borderId="0">
      <alignment vertical="center"/>
    </xf>
    <xf numFmtId="182" fontId="51" fillId="0" borderId="14" applyNumberFormat="0" applyFill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9" fillId="5" borderId="19" applyNumberFormat="0" applyFont="0" applyAlignment="0" applyProtection="0">
      <alignment vertical="center"/>
    </xf>
    <xf numFmtId="182" fontId="16" fillId="0" borderId="0"/>
    <xf numFmtId="182" fontId="16" fillId="0" borderId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6" fillId="0" borderId="0"/>
    <xf numFmtId="182" fontId="16" fillId="0" borderId="0"/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16" fillId="0" borderId="0"/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4" fontId="9" fillId="0" borderId="0">
      <alignment vertical="center"/>
    </xf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16" fillId="0" borderId="0"/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20" fillId="0" borderId="0"/>
    <xf numFmtId="182" fontId="120" fillId="0" borderId="0"/>
    <xf numFmtId="182" fontId="120" fillId="0" borderId="0"/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68" fillId="0" borderId="14" applyNumberFormat="0" applyFill="0" applyAlignment="0" applyProtection="0">
      <alignment vertical="center"/>
    </xf>
    <xf numFmtId="182" fontId="16" fillId="0" borderId="0"/>
    <xf numFmtId="182" fontId="16" fillId="0" borderId="0"/>
    <xf numFmtId="182" fontId="16" fillId="0" borderId="0"/>
    <xf numFmtId="182" fontId="53" fillId="49" borderId="15" applyNumberFormat="0" applyAlignment="0" applyProtection="0">
      <alignment vertical="center"/>
    </xf>
    <xf numFmtId="182" fontId="16" fillId="0" borderId="0"/>
    <xf numFmtId="182" fontId="31" fillId="49" borderId="18" applyNumberFormat="0" applyAlignment="0" applyProtection="0">
      <alignment vertical="center"/>
    </xf>
    <xf numFmtId="182" fontId="16" fillId="0" borderId="0"/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67" fillId="83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19" fillId="29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69" fillId="49" borderId="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18" fillId="46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118" fillId="6" borderId="0" applyNumberFormat="0" applyBorder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70" fillId="85" borderId="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38" fontId="120" fillId="0" borderId="0" applyFont="0" applyFill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60" fillId="52" borderId="0" applyNumberFormat="0" applyBorder="0" applyAlignment="0" applyProtection="0">
      <alignment vertical="center"/>
    </xf>
    <xf numFmtId="182" fontId="118" fillId="52" borderId="0" applyNumberFormat="0" applyBorder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118" fillId="52" borderId="0" applyNumberFormat="0" applyBorder="0" applyAlignment="0" applyProtection="0">
      <alignment vertical="center"/>
    </xf>
    <xf numFmtId="182" fontId="118" fillId="52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60" fillId="89" borderId="0" applyNumberFormat="0" applyBorder="0" applyAlignment="0" applyProtection="0">
      <alignment vertical="center"/>
    </xf>
    <xf numFmtId="182" fontId="118" fillId="3" borderId="0" applyNumberFormat="0" applyBorder="0" applyAlignment="0" applyProtection="0">
      <alignment vertical="center"/>
    </xf>
    <xf numFmtId="182" fontId="118" fillId="3" borderId="0" applyNumberFormat="0" applyBorder="0" applyAlignment="0" applyProtection="0">
      <alignment vertical="center"/>
    </xf>
    <xf numFmtId="182" fontId="118" fillId="3" borderId="0" applyNumberFormat="0" applyBorder="0" applyAlignment="0" applyProtection="0">
      <alignment vertical="center"/>
    </xf>
    <xf numFmtId="182" fontId="118" fillId="3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60" fillId="91" borderId="0" applyNumberFormat="0" applyBorder="0" applyAlignment="0" applyProtection="0">
      <alignment vertical="center"/>
    </xf>
    <xf numFmtId="182" fontId="118" fillId="4" borderId="0" applyNumberFormat="0" applyBorder="0" applyAlignment="0" applyProtection="0">
      <alignment vertical="center"/>
    </xf>
    <xf numFmtId="182" fontId="118" fillId="4" borderId="0" applyNumberFormat="0" applyBorder="0" applyAlignment="0" applyProtection="0">
      <alignment vertical="center"/>
    </xf>
    <xf numFmtId="182" fontId="118" fillId="4" borderId="0" applyNumberFormat="0" applyBorder="0" applyAlignment="0" applyProtection="0">
      <alignment vertical="center"/>
    </xf>
    <xf numFmtId="182" fontId="118" fillId="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60" fillId="44" borderId="0" applyNumberFormat="0" applyBorder="0" applyAlignment="0" applyProtection="0">
      <alignment vertical="center"/>
    </xf>
    <xf numFmtId="182" fontId="118" fillId="44" borderId="0" applyNumberFormat="0" applyBorder="0" applyAlignment="0" applyProtection="0">
      <alignment vertical="center"/>
    </xf>
    <xf numFmtId="182" fontId="118" fillId="44" borderId="0" applyNumberFormat="0" applyBorder="0" applyAlignment="0" applyProtection="0">
      <alignment vertical="center"/>
    </xf>
    <xf numFmtId="182" fontId="118" fillId="44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58" fillId="72" borderId="18" applyNumberFormat="0" applyAlignment="0" applyProtection="0"/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60" fillId="90" borderId="0" applyNumberFormat="0" applyBorder="0" applyAlignment="0" applyProtection="0">
      <alignment vertical="center"/>
    </xf>
    <xf numFmtId="182" fontId="118" fillId="46" borderId="0" applyNumberFormat="0" applyBorder="0" applyAlignment="0" applyProtection="0">
      <alignment vertical="center"/>
    </xf>
    <xf numFmtId="182" fontId="118" fillId="46" borderId="0" applyNumberFormat="0" applyBorder="0" applyAlignment="0" applyProtection="0">
      <alignment vertical="center"/>
    </xf>
    <xf numFmtId="182" fontId="118" fillId="46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60" fillId="88" borderId="0" applyNumberFormat="0" applyBorder="0" applyAlignment="0" applyProtection="0">
      <alignment vertical="center"/>
    </xf>
    <xf numFmtId="182" fontId="118" fillId="6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3" fillId="87" borderId="0" applyNumberFormat="0" applyBorder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74" fillId="49" borderId="6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72" borderId="18" applyNumberFormat="0" applyAlignment="0" applyProtection="0"/>
    <xf numFmtId="182" fontId="9" fillId="5" borderId="19" applyNumberFormat="0" applyFont="0" applyAlignment="0" applyProtection="0">
      <alignment vertical="center"/>
    </xf>
    <xf numFmtId="182" fontId="58" fillId="72" borderId="18" applyNumberFormat="0" applyAlignment="0" applyProtection="0"/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9" fillId="63" borderId="19" applyNumberFormat="0" applyFont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2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86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9" fillId="0" borderId="0"/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2" fontId="2" fillId="0" borderId="0">
      <alignment vertical="center"/>
    </xf>
    <xf numFmtId="182" fontId="13" fillId="0" borderId="0"/>
    <xf numFmtId="182" fontId="23" fillId="0" borderId="0"/>
    <xf numFmtId="182" fontId="123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83" fillId="0" borderId="0"/>
    <xf numFmtId="182" fontId="9" fillId="0" borderId="0"/>
    <xf numFmtId="182" fontId="9" fillId="0" borderId="0"/>
    <xf numFmtId="182" fontId="19" fillId="0" borderId="0"/>
    <xf numFmtId="182" fontId="9" fillId="0" borderId="0"/>
    <xf numFmtId="182" fontId="20" fillId="0" borderId="0"/>
    <xf numFmtId="182" fontId="9" fillId="0" borderId="0"/>
    <xf numFmtId="182" fontId="20" fillId="0" borderId="0"/>
    <xf numFmtId="182" fontId="9" fillId="0" borderId="0"/>
    <xf numFmtId="182" fontId="9" fillId="0" borderId="0"/>
    <xf numFmtId="182" fontId="9" fillId="0" borderId="0"/>
    <xf numFmtId="182" fontId="20" fillId="0" borderId="0"/>
    <xf numFmtId="182" fontId="9" fillId="0" borderId="0">
      <alignment vertical="center"/>
    </xf>
    <xf numFmtId="182" fontId="13" fillId="0" borderId="0"/>
    <xf numFmtId="182" fontId="2" fillId="0" borderId="0">
      <alignment vertical="center"/>
    </xf>
    <xf numFmtId="182" fontId="13" fillId="0" borderId="0"/>
    <xf numFmtId="182" fontId="13" fillId="0" borderId="0"/>
    <xf numFmtId="182" fontId="13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6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3" fillId="0" borderId="0"/>
    <xf numFmtId="182" fontId="19" fillId="0" borderId="0"/>
    <xf numFmtId="182" fontId="20" fillId="0" borderId="0"/>
    <xf numFmtId="182" fontId="9" fillId="0" borderId="0"/>
    <xf numFmtId="182" fontId="9" fillId="0" borderId="0"/>
    <xf numFmtId="182" fontId="13" fillId="0" borderId="0"/>
    <xf numFmtId="182" fontId="13" fillId="0" borderId="0"/>
    <xf numFmtId="182" fontId="16" fillId="7" borderId="0" applyNumberFormat="0" applyBorder="0" applyAlignment="0" applyProtection="0"/>
    <xf numFmtId="182" fontId="16" fillId="8" borderId="0" applyNumberFormat="0" applyBorder="0" applyAlignment="0" applyProtection="0"/>
    <xf numFmtId="182" fontId="14" fillId="0" borderId="0"/>
    <xf numFmtId="182" fontId="23" fillId="0" borderId="0"/>
    <xf numFmtId="182" fontId="9" fillId="0" borderId="0"/>
    <xf numFmtId="182" fontId="23" fillId="0" borderId="0"/>
    <xf numFmtId="182" fontId="9" fillId="0" borderId="0"/>
    <xf numFmtId="182" fontId="13" fillId="0" borderId="0"/>
    <xf numFmtId="182" fontId="8" fillId="0" borderId="0">
      <alignment vertical="center"/>
    </xf>
    <xf numFmtId="182" fontId="2" fillId="0" borderId="0">
      <alignment vertical="center"/>
    </xf>
    <xf numFmtId="182" fontId="9" fillId="0" borderId="0"/>
    <xf numFmtId="182" fontId="22" fillId="0" borderId="0">
      <alignment vertical="center"/>
    </xf>
    <xf numFmtId="182" fontId="16" fillId="0" borderId="0"/>
    <xf numFmtId="182" fontId="9" fillId="0" borderId="0"/>
    <xf numFmtId="182" fontId="9" fillId="0" borderId="0"/>
    <xf numFmtId="182" fontId="16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14" fillId="0" borderId="0"/>
    <xf numFmtId="182" fontId="16" fillId="0" borderId="0"/>
    <xf numFmtId="182" fontId="13" fillId="0" borderId="0"/>
    <xf numFmtId="182" fontId="9" fillId="0" borderId="0"/>
    <xf numFmtId="182" fontId="9" fillId="0" borderId="0"/>
    <xf numFmtId="182" fontId="12" fillId="0" borderId="0"/>
    <xf numFmtId="182" fontId="12" fillId="0" borderId="0"/>
    <xf numFmtId="182" fontId="9" fillId="0" borderId="0"/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15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182" fontId="16" fillId="0" borderId="0"/>
    <xf numFmtId="182" fontId="16" fillId="0" borderId="0"/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2" fillId="0" borderId="0">
      <alignment vertical="center"/>
    </xf>
    <xf numFmtId="182" fontId="12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/>
    <xf numFmtId="182" fontId="16" fillId="0" borderId="0">
      <alignment vertical="center"/>
    </xf>
    <xf numFmtId="182" fontId="9" fillId="0" borderId="0"/>
    <xf numFmtId="182" fontId="16" fillId="19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41" fillId="0" borderId="0"/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1" fillId="33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1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11" fillId="2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16" fillId="3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11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1" fillId="24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16" fillId="34" borderId="0" applyNumberFormat="0" applyBorder="0" applyAlignment="0" applyProtection="0">
      <alignment vertical="center"/>
    </xf>
    <xf numFmtId="182" fontId="19" fillId="0" borderId="0"/>
    <xf numFmtId="182" fontId="16" fillId="19" borderId="0" applyNumberFormat="0" applyBorder="0" applyAlignment="0" applyProtection="0">
      <alignment vertical="center"/>
    </xf>
    <xf numFmtId="182" fontId="16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8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11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16" fillId="26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33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9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6" fillId="15" borderId="0" applyNumberFormat="0" applyBorder="0" applyAlignment="0" applyProtection="0">
      <alignment vertical="center"/>
    </xf>
    <xf numFmtId="182" fontId="11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6" fillId="39" borderId="0" applyNumberFormat="0" applyBorder="0" applyAlignment="0" applyProtection="0">
      <alignment vertical="center"/>
    </xf>
    <xf numFmtId="182" fontId="11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6" fillId="32" borderId="0" applyNumberFormat="0" applyBorder="0" applyAlignment="0" applyProtection="0">
      <alignment vertical="center"/>
    </xf>
    <xf numFmtId="182" fontId="11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6" fillId="20" borderId="0" applyNumberFormat="0" applyBorder="0" applyAlignment="0" applyProtection="0">
      <alignment vertical="center"/>
    </xf>
    <xf numFmtId="182" fontId="11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6" fillId="41" borderId="0" applyNumberFormat="0" applyBorder="0" applyAlignment="0" applyProtection="0">
      <alignment vertical="center"/>
    </xf>
    <xf numFmtId="182" fontId="11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60" fillId="43" borderId="0" applyNumberFormat="0" applyBorder="0" applyAlignment="0" applyProtection="0">
      <alignment vertical="center"/>
    </xf>
    <xf numFmtId="182" fontId="48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60" fillId="16" borderId="0" applyNumberFormat="0" applyBorder="0" applyAlignment="0" applyProtection="0">
      <alignment vertical="center"/>
    </xf>
    <xf numFmtId="182" fontId="48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60" fillId="39" borderId="0" applyNumberFormat="0" applyBorder="0" applyAlignment="0" applyProtection="0">
      <alignment vertical="center"/>
    </xf>
    <xf numFmtId="182" fontId="48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60" fillId="21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60" fillId="48" borderId="0" applyNumberFormat="0" applyBorder="0" applyAlignment="0" applyProtection="0">
      <alignment vertical="center"/>
    </xf>
    <xf numFmtId="182" fontId="48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43" fillId="0" borderId="10" applyNumberFormat="0" applyAlignment="0" applyProtection="0">
      <alignment horizontal="left" vertical="center"/>
    </xf>
    <xf numFmtId="182" fontId="43" fillId="0" borderId="21">
      <alignment horizontal="left" vertical="center"/>
    </xf>
    <xf numFmtId="182" fontId="41" fillId="0" borderId="0"/>
    <xf numFmtId="182" fontId="25" fillId="0" borderId="0" applyNumberFormat="0" applyFill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61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62" fillId="0" borderId="4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63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63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64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65" fillId="10" borderId="0" applyNumberFormat="0" applyBorder="0" applyAlignment="0" applyProtection="0">
      <alignment vertical="center"/>
    </xf>
    <xf numFmtId="182" fontId="52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16" fillId="0" borderId="0"/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1" fillId="0" borderId="0"/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16" fillId="0" borderId="0">
      <alignment vertical="center"/>
    </xf>
    <xf numFmtId="182" fontId="8" fillId="0" borderId="0">
      <alignment vertical="center"/>
    </xf>
    <xf numFmtId="182" fontId="8" fillId="0" borderId="0"/>
    <xf numFmtId="182" fontId="41" fillId="0" borderId="0"/>
    <xf numFmtId="182" fontId="8" fillId="0" borderId="0"/>
    <xf numFmtId="182" fontId="8" fillId="0" borderId="0">
      <alignment vertical="center"/>
    </xf>
    <xf numFmtId="182" fontId="9" fillId="0" borderId="0">
      <alignment vertical="center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66" fillId="0" borderId="0" applyNumberFormat="0" applyFill="0" applyBorder="0" applyAlignment="0" applyProtection="0">
      <alignment vertical="top"/>
      <protection locked="0"/>
    </xf>
    <xf numFmtId="182" fontId="66" fillId="0" borderId="0" applyNumberFormat="0" applyFill="0" applyBorder="0" applyAlignment="0" applyProtection="0">
      <alignment vertical="top"/>
      <protection locked="0"/>
    </xf>
    <xf numFmtId="182" fontId="40" fillId="0" borderId="0" applyNumberFormat="0" applyFill="0" applyBorder="0" applyAlignment="0" applyProtection="0">
      <alignment vertical="center"/>
    </xf>
    <xf numFmtId="182" fontId="50" fillId="0" borderId="0" applyNumberFormat="0" applyFill="0" applyBorder="0" applyAlignment="0" applyProtection="0"/>
    <xf numFmtId="182" fontId="50" fillId="0" borderId="0" applyNumberFormat="0" applyFill="0" applyBorder="0" applyAlignment="0" applyProtection="0"/>
    <xf numFmtId="182" fontId="34" fillId="2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67" fillId="9" borderId="0" applyNumberFormat="0" applyBorder="0" applyAlignment="0" applyProtection="0">
      <alignment vertical="center"/>
    </xf>
    <xf numFmtId="182" fontId="49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69" fillId="50" borderId="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70" fillId="12" borderId="8" applyNumberFormat="0" applyAlignment="0" applyProtection="0">
      <alignment vertical="center"/>
    </xf>
    <xf numFmtId="182" fontId="54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71" fillId="0" borderId="0" applyNumberFormat="0" applyFill="0" applyBorder="0" applyAlignment="0" applyProtection="0">
      <alignment vertical="center"/>
    </xf>
    <xf numFmtId="182" fontId="55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6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72" fillId="0" borderId="7" applyNumberFormat="0" applyFill="0" applyAlignment="0" applyProtection="0">
      <alignment vertical="center"/>
    </xf>
    <xf numFmtId="182" fontId="56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14" fillId="0" borderId="0" applyProtection="0"/>
    <xf numFmtId="182" fontId="24" fillId="52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60" fillId="53" borderId="0" applyNumberFormat="0" applyBorder="0" applyAlignment="0" applyProtection="0">
      <alignment vertical="center"/>
    </xf>
    <xf numFmtId="182" fontId="48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60" fillId="14" borderId="0" applyNumberFormat="0" applyBorder="0" applyAlignment="0" applyProtection="0">
      <alignment vertical="center"/>
    </xf>
    <xf numFmtId="182" fontId="48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60" fillId="17" borderId="0" applyNumberFormat="0" applyBorder="0" applyAlignment="0" applyProtection="0">
      <alignment vertical="center"/>
    </xf>
    <xf numFmtId="182" fontId="48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60" fillId="45" borderId="0" applyNumberFormat="0" applyBorder="0" applyAlignment="0" applyProtection="0">
      <alignment vertical="center"/>
    </xf>
    <xf numFmtId="182" fontId="48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60" fillId="18" borderId="0" applyNumberFormat="0" applyBorder="0" applyAlignment="0" applyProtection="0">
      <alignment vertical="center"/>
    </xf>
    <xf numFmtId="182" fontId="48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60" fillId="22" borderId="0" applyNumberFormat="0" applyBorder="0" applyAlignment="0" applyProtection="0">
      <alignment vertical="center"/>
    </xf>
    <xf numFmtId="182" fontId="48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73" fillId="11" borderId="0" applyNumberFormat="0" applyBorder="0" applyAlignment="0" applyProtection="0">
      <alignment vertical="center"/>
    </xf>
    <xf numFmtId="182" fontId="57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74" fillId="50" borderId="6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75" fillId="34" borderId="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8" fillId="13" borderId="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68" fillId="0" borderId="14" applyNumberFormat="0" applyFill="0" applyAlignment="0" applyProtection="0">
      <alignment vertical="center"/>
    </xf>
    <xf numFmtId="182" fontId="51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53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9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43" fillId="0" borderId="21">
      <alignment horizontal="left"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20" fillId="0" borderId="0"/>
    <xf numFmtId="182" fontId="16" fillId="0" borderId="0"/>
    <xf numFmtId="182" fontId="83" fillId="0" borderId="0"/>
    <xf numFmtId="182" fontId="9" fillId="0" borderId="0"/>
    <xf numFmtId="182" fontId="9" fillId="0" borderId="0"/>
    <xf numFmtId="182" fontId="2" fillId="0" borderId="0">
      <alignment vertical="center"/>
    </xf>
    <xf numFmtId="182" fontId="12" fillId="0" borderId="0"/>
    <xf numFmtId="182" fontId="9" fillId="0" borderId="0"/>
    <xf numFmtId="182" fontId="9" fillId="0" borderId="0"/>
    <xf numFmtId="182" fontId="9" fillId="0" borderId="0"/>
    <xf numFmtId="182" fontId="16" fillId="0" borderId="0"/>
    <xf numFmtId="44" fontId="9" fillId="0" borderId="0" applyFont="0" applyFill="0" applyBorder="0" applyAlignment="0" applyProtection="0"/>
    <xf numFmtId="182" fontId="9" fillId="0" borderId="0"/>
    <xf numFmtId="182" fontId="9" fillId="0" borderId="0"/>
    <xf numFmtId="182" fontId="9" fillId="0" borderId="0"/>
    <xf numFmtId="182" fontId="9" fillId="0" borderId="0"/>
    <xf numFmtId="182" fontId="124" fillId="0" borderId="0"/>
    <xf numFmtId="182" fontId="13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24" fillId="0" borderId="0"/>
    <xf numFmtId="182" fontId="124" fillId="0" borderId="0"/>
    <xf numFmtId="182" fontId="124" fillId="0" borderId="0"/>
    <xf numFmtId="182" fontId="124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124" fillId="0" borderId="0"/>
    <xf numFmtId="182" fontId="8" fillId="25" borderId="0" applyNumberFormat="0" applyBorder="0" applyAlignment="0" applyProtection="0">
      <alignment vertical="center"/>
    </xf>
    <xf numFmtId="182" fontId="8" fillId="25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92" fillId="26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8" fillId="27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92" fillId="28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8" fillId="29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92" fillId="30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8" fillId="33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92" fillId="56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8" fillId="2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92" fillId="34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8" fillId="3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92" fillId="57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8" fillId="38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92" fillId="39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8" fillId="31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92" fillId="32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8" fillId="35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92" fillId="36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8" fillId="40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92" fillId="41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24" fillId="42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93" fillId="43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24" fillId="37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93" fillId="57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24" fillId="38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93" fillId="39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24" fillId="47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3" fillId="48" borderId="0" applyNumberFormat="0" applyBorder="0" applyAlignment="0" applyProtection="0">
      <alignment vertical="center"/>
    </xf>
    <xf numFmtId="182" fontId="9" fillId="0" borderId="0"/>
    <xf numFmtId="182" fontId="9" fillId="0" borderId="0"/>
    <xf numFmtId="182" fontId="9" fillId="0" borderId="0"/>
    <xf numFmtId="182" fontId="13" fillId="0" borderId="0"/>
    <xf numFmtId="182" fontId="9" fillId="0" borderId="0"/>
    <xf numFmtId="182" fontId="13" fillId="0" borderId="0"/>
    <xf numFmtId="182" fontId="9" fillId="0" borderId="0"/>
    <xf numFmtId="182" fontId="9" fillId="0" borderId="0"/>
    <xf numFmtId="182" fontId="9" fillId="0" borderId="0"/>
    <xf numFmtId="182" fontId="13" fillId="0" borderId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2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6" borderId="0" applyNumberFormat="0" applyBorder="0" applyAlignment="0" applyProtection="0"/>
    <xf numFmtId="182" fontId="11" fillId="66" borderId="0" applyNumberFormat="0" applyBorder="0" applyAlignment="0" applyProtection="0"/>
    <xf numFmtId="182" fontId="11" fillId="66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59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11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64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7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8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11" fillId="60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1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9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63" borderId="0" applyNumberFormat="0" applyBorder="0" applyAlignment="0" applyProtection="0"/>
    <xf numFmtId="182" fontId="11" fillId="70" borderId="0" applyNumberFormat="0" applyBorder="0" applyAlignment="0" applyProtection="0"/>
    <xf numFmtId="182" fontId="11" fillId="70" borderId="0" applyNumberFormat="0" applyBorder="0" applyAlignment="0" applyProtection="0"/>
    <xf numFmtId="182" fontId="11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70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5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5" fillId="0" borderId="0"/>
    <xf numFmtId="182" fontId="14" fillId="0" borderId="0"/>
    <xf numFmtId="182" fontId="14" fillId="0" borderId="0"/>
    <xf numFmtId="182" fontId="13" fillId="0" borderId="0"/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32" fillId="0" borderId="11" applyNumberFormat="0" applyFill="0" applyAlignment="0" applyProtection="0">
      <alignment vertical="center"/>
    </xf>
    <xf numFmtId="182" fontId="85" fillId="0" borderId="23" applyNumberFormat="0" applyFill="0" applyAlignment="0" applyProtection="0"/>
    <xf numFmtId="182" fontId="85" fillId="0" borderId="23" applyNumberFormat="0" applyFill="0" applyAlignment="0" applyProtection="0"/>
    <xf numFmtId="182" fontId="85" fillId="0" borderId="23" applyNumberFormat="0" applyFill="0" applyAlignment="0" applyProtection="0"/>
    <xf numFmtId="182" fontId="85" fillId="0" borderId="23" applyNumberFormat="0" applyFill="0" applyAlignment="0" applyProtection="0"/>
    <xf numFmtId="182" fontId="85" fillId="0" borderId="23" applyNumberFormat="0" applyFill="0" applyAlignment="0" applyProtection="0"/>
    <xf numFmtId="182" fontId="85" fillId="0" borderId="23" applyNumberFormat="0" applyFill="0" applyAlignment="0" applyProtection="0"/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33" fillId="0" borderId="12" applyNumberFormat="0" applyFill="0" applyAlignment="0" applyProtection="0">
      <alignment vertical="center"/>
    </xf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86" fillId="0" borderId="12" applyNumberFormat="0" applyFill="0" applyAlignment="0" applyProtection="0"/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29" fillId="0" borderId="13" applyNumberFormat="0" applyFill="0" applyAlignment="0" applyProtection="0">
      <alignment vertical="center"/>
    </xf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87" fillId="0" borderId="24" applyNumberFormat="0" applyFill="0" applyAlignment="0" applyProtection="0"/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29" fillId="0" borderId="0" applyNumberFormat="0" applyFill="0" applyBorder="0" applyAlignment="0" applyProtection="0">
      <alignment vertical="center"/>
    </xf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25" fillId="0" borderId="0" applyNumberFormat="0" applyFill="0" applyBorder="0" applyAlignment="0" applyProtection="0">
      <alignment vertical="center"/>
    </xf>
    <xf numFmtId="182" fontId="88" fillId="0" borderId="0" applyNumberFormat="0" applyFill="0" applyBorder="0" applyAlignment="0" applyProtection="0"/>
    <xf numFmtId="182" fontId="88" fillId="0" borderId="0" applyNumberFormat="0" applyFill="0" applyBorder="0" applyAlignment="0" applyProtection="0"/>
    <xf numFmtId="182" fontId="88" fillId="0" borderId="0" applyNumberFormat="0" applyFill="0" applyBorder="0" applyAlignment="0" applyProtection="0"/>
    <xf numFmtId="182" fontId="28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28" fillId="27" borderId="0" applyNumberFormat="0" applyBorder="0" applyAlignment="0" applyProtection="0">
      <alignment vertical="center"/>
    </xf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89" fillId="71" borderId="0" applyNumberFormat="0" applyBorder="0" applyAlignment="0" applyProtection="0"/>
    <xf numFmtId="182" fontId="94" fillId="28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28" fillId="32" borderId="0" applyNumberFormat="0" applyBorder="0" applyAlignment="0" applyProtection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8" fillId="0" borderId="0">
      <alignment vertical="center"/>
    </xf>
    <xf numFmtId="182" fontId="9" fillId="0" borderId="0"/>
    <xf numFmtId="182" fontId="8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3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16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/>
    <xf numFmtId="182" fontId="9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16" fillId="0" borderId="0">
      <alignment vertical="center"/>
    </xf>
    <xf numFmtId="182" fontId="9" fillId="0" borderId="0"/>
    <xf numFmtId="182" fontId="9" fillId="0" borderId="0"/>
    <xf numFmtId="182" fontId="9" fillId="0" borderId="0"/>
    <xf numFmtId="182" fontId="96" fillId="0" borderId="0"/>
    <xf numFmtId="182" fontId="96" fillId="0" borderId="0"/>
    <xf numFmtId="182" fontId="9" fillId="0" borderId="0"/>
    <xf numFmtId="182" fontId="9" fillId="0" borderId="0"/>
    <xf numFmtId="182" fontId="16" fillId="0" borderId="0"/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9" fillId="0" borderId="0">
      <alignment vertical="center"/>
    </xf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34" fillId="29" borderId="0" applyNumberFormat="0" applyBorder="0" applyAlignment="0" applyProtection="0">
      <alignment vertical="center"/>
    </xf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49" fillId="66" borderId="0" applyNumberFormat="0" applyBorder="0" applyAlignment="0" applyProtection="0"/>
    <xf numFmtId="182" fontId="95" fillId="30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4" fillId="56" borderId="0" applyNumberFormat="0" applyBorder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35" fillId="0" borderId="14" applyNumberFormat="0" applyFill="0" applyAlignment="0" applyProtection="0">
      <alignment vertical="center"/>
    </xf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51" fillId="0" borderId="25" applyNumberFormat="0" applyFill="0" applyAlignment="0" applyProtection="0"/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36" fillId="49" borderId="15" applyNumberFormat="0" applyAlignment="0" applyProtection="0">
      <alignment vertical="center"/>
    </xf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90" fillId="72" borderId="15" applyNumberFormat="0" applyAlignment="0" applyProtection="0"/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37" fillId="51" borderId="16" applyNumberFormat="0" applyAlignment="0" applyProtection="0">
      <alignment vertical="center"/>
    </xf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54" fillId="65" borderId="16" applyNumberFormat="0" applyAlignment="0" applyProtection="0"/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8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30" fillId="0" borderId="0" applyNumberFormat="0" applyFill="0" applyBorder="0" applyAlignment="0" applyProtection="0">
      <alignment vertical="center"/>
    </xf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27" fillId="0" borderId="17" applyNumberFormat="0" applyFill="0" applyAlignment="0" applyProtection="0">
      <alignment vertical="center"/>
    </xf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91" fillId="0" borderId="17" applyNumberFormat="0" applyFill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3" borderId="0" applyNumberFormat="0" applyBorder="0" applyAlignment="0" applyProtection="0"/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4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51" fillId="75" borderId="0" applyNumberFormat="0" applyBorder="0" applyAlignment="0" applyProtection="0"/>
    <xf numFmtId="182" fontId="24" fillId="52" borderId="0" applyNumberFormat="0" applyBorder="0" applyAlignment="0" applyProtection="0">
      <alignment vertical="center"/>
    </xf>
    <xf numFmtId="182" fontId="24" fillId="52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93" fillId="5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24" fillId="3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93" fillId="76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24" fillId="4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93" fillId="77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24" fillId="44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93" fillId="45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24" fillId="46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93" fillId="58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24" fillId="6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93" fillId="78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39" fillId="23" borderId="0" applyNumberFormat="0" applyBorder="0" applyAlignment="0" applyProtection="0">
      <alignment vertical="center"/>
    </xf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57" fillId="79" borderId="0" applyNumberFormat="0" applyBorder="0" applyAlignment="0" applyProtection="0"/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31" fillId="49" borderId="18" applyNumberFormat="0" applyAlignment="0" applyProtection="0">
      <alignment vertical="center"/>
    </xf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58" fillId="72" borderId="18" applyNumberFormat="0" applyAlignment="0" applyProtection="0"/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26" fillId="24" borderId="15" applyNumberFormat="0" applyAlignment="0" applyProtection="0">
      <alignment vertical="center"/>
    </xf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59" fillId="70" borderId="15" applyNumberFormat="0" applyAlignment="0" applyProtection="0"/>
    <xf numFmtId="182" fontId="13" fillId="0" borderId="0"/>
    <xf numFmtId="182" fontId="13" fillId="0" borderId="0"/>
    <xf numFmtId="182" fontId="9" fillId="5" borderId="19" applyNumberFormat="0" applyFont="0" applyAlignment="0" applyProtection="0">
      <alignment vertical="center"/>
    </xf>
    <xf numFmtId="182" fontId="9" fillId="5" borderId="19" applyNumberFormat="0" applyFont="0" applyAlignment="0" applyProtection="0">
      <alignment vertical="center"/>
    </xf>
    <xf numFmtId="182" fontId="13" fillId="5" borderId="19" applyNumberFormat="0" applyFont="0" applyAlignment="0" applyProtection="0">
      <alignment vertical="center"/>
    </xf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9" fillId="63" borderId="19" applyNumberFormat="0" applyFont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2" borderId="0" applyNumberFormat="0" applyBorder="0" applyAlignment="0" applyProtection="0"/>
    <xf numFmtId="182" fontId="48" fillId="62" borderId="0" applyNumberFormat="0" applyBorder="0" applyAlignment="0" applyProtection="0"/>
    <xf numFmtId="182" fontId="48" fillId="65" borderId="0" applyNumberFormat="0" applyBorder="0" applyAlignment="0" applyProtection="0"/>
    <xf numFmtId="182" fontId="48" fillId="65" borderId="0" applyNumberFormat="0" applyBorder="0" applyAlignment="0" applyProtection="0"/>
    <xf numFmtId="182" fontId="48" fillId="59" borderId="0" applyNumberFormat="0" applyBorder="0" applyAlignment="0" applyProtection="0"/>
    <xf numFmtId="182" fontId="48" fillId="59" borderId="0" applyNumberFormat="0" applyBorder="0" applyAlignment="0" applyProtection="0"/>
    <xf numFmtId="182" fontId="48" fillId="67" borderId="0" applyNumberFormat="0" applyBorder="0" applyAlignment="0" applyProtection="0"/>
    <xf numFmtId="182" fontId="48" fillId="67" borderId="0" applyNumberFormat="0" applyBorder="0" applyAlignment="0" applyProtection="0"/>
    <xf numFmtId="182" fontId="48" fillId="69" borderId="0" applyNumberFormat="0" applyBorder="0" applyAlignment="0" applyProtection="0"/>
    <xf numFmtId="182" fontId="48" fillId="69" borderId="0" applyNumberFormat="0" applyBorder="0" applyAlignment="0" applyProtection="0"/>
    <xf numFmtId="182" fontId="5" fillId="0" borderId="0"/>
    <xf numFmtId="182" fontId="5" fillId="0" borderId="0"/>
    <xf numFmtId="182" fontId="5" fillId="0" borderId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5" fillId="0" borderId="0"/>
    <xf numFmtId="182" fontId="48" fillId="69" borderId="0" applyNumberFormat="0" applyBorder="0" applyAlignment="0" applyProtection="0"/>
    <xf numFmtId="182" fontId="48" fillId="67" borderId="0" applyNumberFormat="0" applyBorder="0" applyAlignment="0" applyProtection="0"/>
    <xf numFmtId="182" fontId="48" fillId="59" borderId="0" applyNumberFormat="0" applyBorder="0" applyAlignment="0" applyProtection="0"/>
    <xf numFmtId="182" fontId="48" fillId="65" borderId="0" applyNumberFormat="0" applyBorder="0" applyAlignment="0" applyProtection="0"/>
    <xf numFmtId="182" fontId="48" fillId="62" borderId="0" applyNumberFormat="0" applyBorder="0" applyAlignment="0" applyProtection="0"/>
    <xf numFmtId="182" fontId="48" fillId="59" borderId="0" applyNumberFormat="0" applyBorder="0" applyAlignment="0" applyProtection="0"/>
    <xf numFmtId="182" fontId="1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6" fillId="0" borderId="0" applyNumberFormat="0" applyFill="0" applyBorder="0" applyProtection="0">
      <alignment vertical="center"/>
    </xf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99" fillId="26" borderId="0" applyNumberFormat="0" applyBorder="0" applyAlignment="0" applyProtection="0">
      <alignment vertical="center"/>
    </xf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92" borderId="0" applyNumberFormat="0" applyBorder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93" borderId="0" applyNumberFormat="0" applyBorder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Alignment="0" applyProtection="0"/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95" borderId="0" applyNumberFormat="0" applyBorder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99" fillId="56" borderId="0" applyNumberFormat="0" applyBorder="0" applyAlignment="0" applyProtection="0">
      <alignment vertical="center"/>
    </xf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Alignment="0" applyProtection="0"/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98" borderId="0" applyNumberFormat="0" applyBorder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99" fillId="34" borderId="0" applyNumberFormat="0" applyBorder="0" applyAlignment="0" applyProtection="0">
      <alignment vertical="center"/>
    </xf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Alignment="0" applyProtection="0"/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99" borderId="0" applyNumberFormat="0" applyBorder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57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36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99" fillId="57" borderId="0" applyNumberFormat="0" applyBorder="0" applyAlignment="0" applyProtection="0">
      <alignment vertical="center"/>
    </xf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101" borderId="0" applyNumberFormat="0" applyBorder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99" fillId="39" borderId="0" applyNumberFormat="0" applyBorder="0" applyAlignment="0" applyProtection="0">
      <alignment vertical="center"/>
    </xf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Alignment="0" applyProtection="0"/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102" borderId="0" applyNumberFormat="0" applyBorder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99" fillId="32" borderId="0" applyNumberFormat="0" applyBorder="0" applyAlignment="0" applyProtection="0">
      <alignment vertical="center"/>
    </xf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97" borderId="0" applyNumberFormat="0" applyBorder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99" fillId="36" borderId="0" applyNumberFormat="0" applyBorder="0" applyAlignment="0" applyProtection="0">
      <alignment vertical="center"/>
    </xf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100" borderId="0" applyNumberFormat="0" applyBorder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99" fillId="41" borderId="0" applyNumberFormat="0" applyBorder="0" applyAlignment="0" applyProtection="0">
      <alignment vertical="center"/>
    </xf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104" borderId="0" applyNumberFormat="0" applyBorder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8" fillId="10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43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127" fillId="43" borderId="0" applyNumberFormat="0" applyBorder="0" applyAlignment="0" applyProtection="0">
      <alignment vertical="center"/>
    </xf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105" borderId="0" applyNumberFormat="0" applyBorder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127" fillId="57" borderId="0" applyNumberFormat="0" applyBorder="0" applyAlignment="0" applyProtection="0">
      <alignment vertical="center"/>
    </xf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101" borderId="0" applyNumberFormat="0" applyBorder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127" fillId="39" borderId="0" applyNumberFormat="0" applyBorder="0" applyAlignment="0" applyProtection="0">
      <alignment vertical="center"/>
    </xf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102" borderId="0" applyNumberFormat="0" applyBorder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127" fillId="45" borderId="0" applyNumberFormat="0" applyBorder="0" applyAlignment="0" applyProtection="0">
      <alignment vertical="center"/>
    </xf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Alignment="0" applyProtection="0"/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106" borderId="0" applyNumberFormat="0" applyBorder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127" fillId="58" borderId="0" applyNumberFormat="0" applyBorder="0" applyAlignment="0" applyProtection="0">
      <alignment vertical="center"/>
    </xf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107" borderId="0" applyNumberFormat="0" applyBorder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127" fillId="48" borderId="0" applyNumberFormat="0" applyBorder="0" applyAlignment="0" applyProtection="0">
      <alignment vertical="center"/>
    </xf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Alignment="0" applyProtection="0"/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108" borderId="0" applyNumberFormat="0" applyBorder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103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48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92" fillId="0" borderId="0">
      <alignment vertical="center"/>
    </xf>
    <xf numFmtId="0" fontId="92" fillId="0" borderId="0">
      <alignment vertical="center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2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93" fillId="53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6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77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29" fillId="109" borderId="16" applyNumberFormat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0" fontId="130" fillId="103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2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9" fillId="96" borderId="19" applyNumberFormat="0" applyFont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131" fillId="0" borderId="17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32" fillId="0" borderId="11" applyNumberFormat="0" applyProtection="0">
      <alignment vertical="center"/>
    </xf>
    <xf numFmtId="0" fontId="1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32" fillId="105" borderId="11" applyNumberForma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105" borderId="0" applyNumberFormat="0" applyBorder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33" fillId="0" borderId="12" applyNumberFormat="0" applyProtection="0">
      <alignment vertical="center"/>
    </xf>
    <xf numFmtId="0" fontId="1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33" fillId="105" borderId="12" applyNumberForma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29" fillId="0" borderId="13" applyNumberFormat="0" applyProtection="0">
      <alignment vertical="center"/>
    </xf>
    <xf numFmtId="0" fontId="134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105" borderId="13" applyNumberForma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9" fillId="105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92" fillId="0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24" fillId="105" borderId="0">
      <alignment vertical="center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92" fillId="0" borderId="0">
      <alignment vertical="center"/>
    </xf>
    <xf numFmtId="0" fontId="92" fillId="0" borderId="0">
      <alignment vertical="center"/>
    </xf>
    <xf numFmtId="0" fontId="23" fillId="0" borderId="0"/>
    <xf numFmtId="0" fontId="92" fillId="0" borderId="0">
      <alignment vertical="center"/>
    </xf>
    <xf numFmtId="0" fontId="92" fillId="0" borderId="0"/>
    <xf numFmtId="0" fontId="92" fillId="0" borderId="0"/>
    <xf numFmtId="0" fontId="92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136" fillId="28" borderId="0" applyNumberFormat="0" applyBorder="0" applyAlignment="0" applyProtection="0">
      <alignment vertical="center"/>
    </xf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Alignment="0" applyProtection="0"/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93" borderId="0" applyNumberFormat="0" applyBorder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136" fillId="27" borderId="0" applyNumberFormat="0" applyBorder="0" applyAlignment="0" applyProtection="0">
      <alignment vertical="center"/>
    </xf>
    <xf numFmtId="0" fontId="136" fillId="27" borderId="0" applyNumberFormat="0" applyBorder="0" applyAlignment="0" applyProtection="0">
      <alignment vertical="center"/>
    </xf>
    <xf numFmtId="0" fontId="136" fillId="27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9" fillId="7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37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11" fillId="0" borderId="0" applyNumberFormat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8" fillId="50" borderId="18" applyNumberFormat="0" applyAlignment="0" applyProtection="0">
      <alignment vertical="center"/>
    </xf>
    <xf numFmtId="0" fontId="138" fillId="50" borderId="18" applyNumberFormat="0" applyAlignment="0" applyProtection="0">
      <alignment vertical="center"/>
    </xf>
    <xf numFmtId="0" fontId="138" fillId="50" borderId="18" applyNumberFormat="0" applyAlignment="0" applyProtection="0">
      <alignment vertical="center"/>
    </xf>
    <xf numFmtId="0" fontId="138" fillId="50" borderId="18" applyNumberFormat="0" applyAlignment="0" applyProtection="0">
      <alignment vertical="center"/>
    </xf>
    <xf numFmtId="0" fontId="138" fillId="50" borderId="18" applyNumberFormat="0" applyAlignment="0" applyProtection="0">
      <alignment vertical="center"/>
    </xf>
    <xf numFmtId="0" fontId="138" fillId="50" borderId="18" applyNumberFormat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4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8" fillId="69" borderId="0" applyNumberFormat="0" applyBorder="0" applyAlignment="0" applyProtection="0"/>
    <xf numFmtId="0" fontId="48" fillId="67" borderId="0" applyNumberFormat="0" applyBorder="0" applyAlignment="0" applyProtection="0"/>
    <xf numFmtId="0" fontId="48" fillId="59" borderId="0" applyNumberFormat="0" applyBorder="0" applyAlignment="0" applyProtection="0"/>
    <xf numFmtId="0" fontId="48" fillId="65" borderId="0" applyNumberFormat="0" applyBorder="0" applyAlignment="0" applyProtection="0"/>
    <xf numFmtId="0" fontId="48" fillId="6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59" borderId="0" applyNumberFormat="0" applyBorder="0" applyAlignment="0" applyProtection="0"/>
    <xf numFmtId="0" fontId="48" fillId="67" borderId="0" applyNumberFormat="0" applyBorder="0" applyAlignment="0" applyProtection="0"/>
    <xf numFmtId="0" fontId="48" fillId="69" borderId="0" applyNumberFormat="0" applyBorder="0" applyAlignment="0" applyProtection="0"/>
    <xf numFmtId="0" fontId="5" fillId="0" borderId="0"/>
    <xf numFmtId="185" fontId="22" fillId="0" borderId="0"/>
    <xf numFmtId="185" fontId="14" fillId="0" borderId="0">
      <alignment vertical="center"/>
    </xf>
    <xf numFmtId="185" fontId="16" fillId="0" borderId="0">
      <alignment vertical="center"/>
    </xf>
  </cellStyleXfs>
  <cellXfs count="121">
    <xf numFmtId="182" fontId="0" fillId="0" borderId="0" xfId="0"/>
    <xf numFmtId="182" fontId="140" fillId="0" borderId="0" xfId="0" applyFont="1" applyFill="1" applyBorder="1"/>
    <xf numFmtId="182" fontId="142" fillId="0" borderId="0" xfId="0" applyFont="1" applyFill="1" applyBorder="1" applyAlignment="1">
      <alignment horizontal="center" vertical="center"/>
    </xf>
    <xf numFmtId="182" fontId="143" fillId="110" borderId="20" xfId="0" applyFont="1" applyFill="1" applyBorder="1" applyAlignment="1">
      <alignment horizontal="center" vertical="center" wrapText="1"/>
    </xf>
    <xf numFmtId="182" fontId="143" fillId="110" borderId="20" xfId="0" applyFont="1" applyFill="1" applyBorder="1" applyAlignment="1">
      <alignment horizontal="center" vertical="center"/>
    </xf>
    <xf numFmtId="182" fontId="144" fillId="110" borderId="20" xfId="0" applyFont="1" applyFill="1" applyBorder="1" applyAlignment="1">
      <alignment horizontal="center" vertical="center" wrapText="1"/>
    </xf>
    <xf numFmtId="177" fontId="143" fillId="110" borderId="20" xfId="0" applyNumberFormat="1" applyFont="1" applyFill="1" applyBorder="1" applyAlignment="1">
      <alignment horizontal="center" vertical="center" wrapText="1"/>
    </xf>
    <xf numFmtId="182" fontId="145" fillId="0" borderId="0" xfId="0" applyFont="1" applyFill="1" applyBorder="1" applyAlignment="1">
      <alignment vertical="center" wrapText="1"/>
    </xf>
    <xf numFmtId="182" fontId="146" fillId="0" borderId="20" xfId="0" applyFont="1" applyFill="1" applyBorder="1" applyAlignment="1">
      <alignment vertical="center" wrapText="1"/>
    </xf>
    <xf numFmtId="182" fontId="147" fillId="0" borderId="20" xfId="993" applyFont="1" applyFill="1" applyBorder="1" applyAlignment="1">
      <alignment vertical="center"/>
    </xf>
    <xf numFmtId="182" fontId="150" fillId="0" borderId="20" xfId="0" applyFont="1" applyFill="1" applyBorder="1" applyAlignment="1">
      <alignment horizontal="center" vertical="center" wrapText="1"/>
    </xf>
    <xf numFmtId="182" fontId="139" fillId="0" borderId="20" xfId="993" applyFont="1" applyFill="1" applyBorder="1" applyAlignment="1">
      <alignment horizontal="left" vertical="center"/>
    </xf>
    <xf numFmtId="182" fontId="139" fillId="0" borderId="20" xfId="0" applyFont="1" applyFill="1" applyBorder="1" applyAlignment="1">
      <alignment horizontal="left" vertical="center"/>
    </xf>
    <xf numFmtId="182" fontId="140" fillId="0" borderId="20" xfId="0" applyFont="1" applyFill="1" applyBorder="1" applyAlignment="1">
      <alignment horizontal="center" vertical="center"/>
    </xf>
    <xf numFmtId="182" fontId="139" fillId="0" borderId="20" xfId="14" applyFont="1" applyFill="1" applyBorder="1" applyAlignment="1">
      <alignment horizontal="left" vertical="center"/>
    </xf>
    <xf numFmtId="182" fontId="140" fillId="0" borderId="20" xfId="14" applyFont="1" applyFill="1" applyBorder="1" applyAlignment="1">
      <alignment horizontal="center" vertical="center"/>
    </xf>
    <xf numFmtId="182" fontId="139" fillId="0" borderId="20" xfId="0" applyFont="1" applyFill="1" applyBorder="1" applyAlignment="1">
      <alignment vertical="center"/>
    </xf>
    <xf numFmtId="182" fontId="139" fillId="0" borderId="20" xfId="13" applyFont="1" applyFill="1" applyBorder="1" applyAlignment="1">
      <alignment horizontal="left" vertical="center"/>
    </xf>
    <xf numFmtId="182" fontId="139" fillId="0" borderId="20" xfId="6" applyFont="1" applyFill="1" applyBorder="1" applyAlignment="1">
      <alignment horizontal="left" vertical="center"/>
    </xf>
    <xf numFmtId="49" fontId="139" fillId="0" borderId="20" xfId="14" applyNumberFormat="1" applyFont="1" applyFill="1" applyBorder="1" applyAlignment="1">
      <alignment horizontal="left" vertical="center"/>
    </xf>
    <xf numFmtId="182" fontId="140" fillId="0" borderId="20" xfId="6" applyFont="1" applyFill="1" applyBorder="1" applyAlignment="1">
      <alignment horizontal="center" vertical="center"/>
    </xf>
    <xf numFmtId="182" fontId="139" fillId="0" borderId="20" xfId="14" applyFont="1" applyFill="1" applyBorder="1" applyAlignment="1">
      <alignment vertical="center"/>
    </xf>
    <xf numFmtId="182" fontId="152" fillId="0" borderId="20" xfId="0" applyFont="1" applyFill="1" applyBorder="1" applyAlignment="1">
      <alignment horizontal="center" vertical="center" wrapText="1"/>
    </xf>
    <xf numFmtId="182" fontId="139" fillId="0" borderId="20" xfId="960" applyFont="1" applyFill="1" applyBorder="1" applyAlignment="1">
      <alignment vertical="center"/>
    </xf>
    <xf numFmtId="182" fontId="140" fillId="0" borderId="20" xfId="960" applyFont="1" applyFill="1" applyBorder="1" applyAlignment="1">
      <alignment vertical="center"/>
    </xf>
    <xf numFmtId="182" fontId="139" fillId="0" borderId="20" xfId="32" applyFont="1" applyFill="1" applyBorder="1" applyAlignment="1">
      <alignment horizontal="left" vertical="center"/>
    </xf>
    <xf numFmtId="182" fontId="140" fillId="0" borderId="20" xfId="32" applyFont="1" applyFill="1" applyBorder="1" applyAlignment="1">
      <alignment horizontal="center" vertical="center"/>
    </xf>
    <xf numFmtId="182" fontId="149" fillId="0" borderId="0" xfId="0" applyFont="1" applyFill="1" applyBorder="1" applyAlignment="1">
      <alignment vertical="center"/>
    </xf>
    <xf numFmtId="178" fontId="139" fillId="0" borderId="20" xfId="0" applyNumberFormat="1" applyFont="1" applyFill="1" applyBorder="1" applyAlignment="1">
      <alignment horizontal="left" vertical="center"/>
    </xf>
    <xf numFmtId="182" fontId="139" fillId="0" borderId="0" xfId="0" applyFont="1" applyFill="1" applyBorder="1" applyAlignment="1">
      <alignment horizontal="left" vertical="center"/>
    </xf>
    <xf numFmtId="182" fontId="139" fillId="0" borderId="1" xfId="0" applyFont="1" applyFill="1" applyBorder="1" applyAlignment="1">
      <alignment horizontal="left" vertical="center"/>
    </xf>
    <xf numFmtId="182" fontId="139" fillId="0" borderId="1" xfId="32" applyFont="1" applyFill="1" applyBorder="1" applyAlignment="1">
      <alignment horizontal="left" vertical="center"/>
    </xf>
    <xf numFmtId="49" fontId="139" fillId="0" borderId="20" xfId="6" applyNumberFormat="1" applyFont="1" applyFill="1" applyBorder="1" applyAlignment="1">
      <alignment horizontal="left" vertical="center"/>
    </xf>
    <xf numFmtId="49" fontId="139" fillId="0" borderId="20" xfId="6" applyNumberFormat="1" applyFont="1" applyFill="1" applyBorder="1" applyAlignment="1">
      <alignment vertical="center"/>
    </xf>
    <xf numFmtId="182" fontId="147" fillId="0" borderId="20" xfId="6" applyFont="1" applyFill="1" applyBorder="1" applyAlignment="1">
      <alignment horizontal="left" vertical="center"/>
    </xf>
    <xf numFmtId="182" fontId="148" fillId="0" borderId="20" xfId="6" applyFont="1" applyFill="1" applyBorder="1" applyAlignment="1">
      <alignment horizontal="center" vertical="center"/>
    </xf>
    <xf numFmtId="182" fontId="148" fillId="0" borderId="20" xfId="6" applyFont="1" applyFill="1" applyBorder="1" applyAlignment="1">
      <alignment horizontal="center" vertical="center" wrapText="1"/>
    </xf>
    <xf numFmtId="182" fontId="139" fillId="0" borderId="20" xfId="4" applyFont="1" applyFill="1" applyBorder="1" applyAlignment="1">
      <alignment horizontal="left" vertical="center"/>
    </xf>
    <xf numFmtId="178" fontId="139" fillId="0" borderId="20" xfId="19" applyNumberFormat="1" applyFont="1" applyFill="1" applyBorder="1" applyAlignment="1">
      <alignment horizontal="left" vertical="center"/>
    </xf>
    <xf numFmtId="182" fontId="139" fillId="0" borderId="20" xfId="956" applyFont="1" applyFill="1" applyBorder="1" applyAlignment="1">
      <alignment horizontal="left" vertical="center"/>
    </xf>
    <xf numFmtId="49" fontId="140" fillId="0" borderId="20" xfId="6" applyNumberFormat="1" applyFont="1" applyFill="1" applyBorder="1" applyAlignment="1">
      <alignment horizontal="center" vertical="center"/>
    </xf>
    <xf numFmtId="182" fontId="150" fillId="0" borderId="20" xfId="0" applyFont="1" applyFill="1" applyBorder="1" applyAlignment="1">
      <alignment horizontal="center" vertical="center"/>
    </xf>
    <xf numFmtId="182" fontId="139" fillId="0" borderId="20" xfId="34" applyFont="1" applyFill="1" applyBorder="1" applyAlignment="1">
      <alignment vertical="center"/>
    </xf>
    <xf numFmtId="182" fontId="139" fillId="0" borderId="20" xfId="34" applyFont="1" applyFill="1" applyBorder="1" applyAlignment="1">
      <alignment horizontal="left" vertical="center"/>
    </xf>
    <xf numFmtId="182" fontId="140" fillId="0" borderId="20" xfId="34" applyFont="1" applyFill="1" applyBorder="1" applyAlignment="1">
      <alignment horizontal="center" vertical="center"/>
    </xf>
    <xf numFmtId="182" fontId="139" fillId="0" borderId="20" xfId="35" applyFont="1" applyFill="1" applyBorder="1" applyAlignment="1">
      <alignment horizontal="left" vertical="center"/>
    </xf>
    <xf numFmtId="182" fontId="139" fillId="0" borderId="20" xfId="52" applyFont="1" applyFill="1" applyBorder="1" applyAlignment="1">
      <alignment vertical="center"/>
    </xf>
    <xf numFmtId="182" fontId="139" fillId="0" borderId="20" xfId="52" applyFont="1" applyFill="1" applyBorder="1" applyAlignment="1">
      <alignment horizontal="left" vertical="center"/>
    </xf>
    <xf numFmtId="182" fontId="139" fillId="0" borderId="20" xfId="35" applyFont="1" applyFill="1" applyBorder="1" applyAlignment="1">
      <alignment vertical="center"/>
    </xf>
    <xf numFmtId="182" fontId="139" fillId="0" borderId="20" xfId="966" applyFont="1" applyFill="1" applyBorder="1" applyAlignment="1">
      <alignment vertical="center"/>
    </xf>
    <xf numFmtId="182" fontId="146" fillId="0" borderId="20" xfId="0" applyFont="1" applyFill="1" applyBorder="1" applyAlignment="1">
      <alignment vertical="center"/>
    </xf>
    <xf numFmtId="182" fontId="145" fillId="0" borderId="20" xfId="0" applyFont="1" applyFill="1" applyBorder="1" applyAlignment="1">
      <alignment horizontal="center" vertical="center" wrapText="1"/>
    </xf>
    <xf numFmtId="182" fontId="139" fillId="0" borderId="20" xfId="0" applyNumberFormat="1" applyFont="1" applyFill="1" applyBorder="1" applyAlignment="1">
      <alignment horizontal="left" vertical="center"/>
    </xf>
    <xf numFmtId="182" fontId="139" fillId="0" borderId="0" xfId="0" applyFont="1" applyFill="1" applyBorder="1" applyAlignment="1">
      <alignment vertical="center" wrapText="1"/>
    </xf>
    <xf numFmtId="182" fontId="149" fillId="0" borderId="0" xfId="0" applyFont="1" applyFill="1" applyBorder="1" applyAlignment="1">
      <alignment horizontal="center" vertical="center"/>
    </xf>
    <xf numFmtId="182" fontId="150" fillId="0" borderId="0" xfId="0" applyFont="1" applyFill="1" applyBorder="1" applyAlignment="1">
      <alignment horizontal="center" vertical="center"/>
    </xf>
    <xf numFmtId="182" fontId="139" fillId="0" borderId="0" xfId="0" applyFont="1" applyFill="1" applyBorder="1" applyAlignment="1">
      <alignment horizontal="left" vertical="top"/>
    </xf>
    <xf numFmtId="182" fontId="139" fillId="0" borderId="0" xfId="0" applyFont="1" applyFill="1" applyBorder="1" applyAlignment="1">
      <alignment horizontal="left" vertical="top" wrapText="1"/>
    </xf>
    <xf numFmtId="177" fontId="139" fillId="0" borderId="0" xfId="0" applyNumberFormat="1" applyFont="1" applyFill="1" applyBorder="1" applyAlignment="1">
      <alignment horizontal="center" vertical="top"/>
    </xf>
    <xf numFmtId="182" fontId="154" fillId="0" borderId="20" xfId="0" applyFont="1" applyFill="1" applyBorder="1" applyAlignment="1">
      <alignment horizontal="center" vertical="center" wrapText="1"/>
    </xf>
    <xf numFmtId="182" fontId="154" fillId="0" borderId="20" xfId="0" applyFont="1" applyFill="1" applyBorder="1" applyAlignment="1">
      <alignment horizontal="center" vertical="center"/>
    </xf>
    <xf numFmtId="178" fontId="154" fillId="0" borderId="20" xfId="0" applyNumberFormat="1" applyFont="1" applyFill="1" applyBorder="1" applyAlignment="1">
      <alignment horizontal="center" vertical="center" wrapText="1"/>
    </xf>
    <xf numFmtId="182" fontId="146" fillId="0" borderId="20" xfId="0" applyFont="1" applyFill="1" applyBorder="1" applyAlignment="1">
      <alignment horizontal="center" vertical="center" wrapText="1"/>
    </xf>
    <xf numFmtId="182" fontId="146" fillId="0" borderId="20" xfId="0" applyFont="1" applyFill="1" applyBorder="1" applyAlignment="1">
      <alignment horizontal="center" vertical="center"/>
    </xf>
    <xf numFmtId="182" fontId="154" fillId="0" borderId="20" xfId="31" applyFont="1" applyFill="1" applyBorder="1" applyAlignment="1">
      <alignment horizontal="center" vertical="center" wrapText="1"/>
    </xf>
    <xf numFmtId="182" fontId="154" fillId="0" borderId="20" xfId="31" applyFont="1" applyFill="1" applyBorder="1" applyAlignment="1">
      <alignment horizontal="center" vertical="center"/>
    </xf>
    <xf numFmtId="178" fontId="154" fillId="0" borderId="20" xfId="0" applyNumberFormat="1" applyFont="1" applyFill="1" applyBorder="1" applyAlignment="1">
      <alignment horizontal="center" vertical="center"/>
    </xf>
    <xf numFmtId="182" fontId="154" fillId="0" borderId="20" xfId="20" applyFont="1" applyFill="1" applyBorder="1" applyAlignment="1">
      <alignment horizontal="center" vertical="center" wrapText="1"/>
    </xf>
    <xf numFmtId="182" fontId="155" fillId="0" borderId="20" xfId="0" applyFont="1" applyFill="1" applyBorder="1" applyAlignment="1">
      <alignment horizontal="center" vertical="center"/>
    </xf>
    <xf numFmtId="182" fontId="151" fillId="0" borderId="20" xfId="0" applyFont="1" applyFill="1" applyBorder="1" applyAlignment="1">
      <alignment horizontal="center" vertical="center" wrapText="1"/>
    </xf>
    <xf numFmtId="182" fontId="76" fillId="0" borderId="20" xfId="0" applyFont="1" applyFill="1" applyBorder="1" applyAlignment="1">
      <alignment horizontal="center" vertical="center" wrapText="1"/>
    </xf>
    <xf numFmtId="177" fontId="146" fillId="0" borderId="20" xfId="0" applyNumberFormat="1" applyFont="1" applyFill="1" applyBorder="1" applyAlignment="1">
      <alignment horizontal="center" vertical="center" wrapText="1"/>
    </xf>
    <xf numFmtId="177" fontId="146" fillId="0" borderId="20" xfId="32" applyNumberFormat="1" applyFont="1" applyFill="1" applyBorder="1" applyAlignment="1">
      <alignment horizontal="center" vertical="center"/>
    </xf>
    <xf numFmtId="182" fontId="146" fillId="0" borderId="20" xfId="0" applyFont="1" applyFill="1" applyBorder="1" applyAlignment="1">
      <alignment horizontal="left" vertical="center"/>
    </xf>
    <xf numFmtId="182" fontId="146" fillId="0" borderId="20" xfId="0" applyFont="1" applyFill="1" applyBorder="1" applyAlignment="1">
      <alignment horizontal="left" vertical="center" wrapText="1"/>
    </xf>
    <xf numFmtId="177" fontId="146" fillId="0" borderId="20" xfId="0" applyNumberFormat="1" applyFont="1" applyFill="1" applyBorder="1" applyAlignment="1">
      <alignment horizontal="center" vertical="center"/>
    </xf>
    <xf numFmtId="182" fontId="146" fillId="0" borderId="20" xfId="19" applyFont="1" applyFill="1" applyBorder="1" applyAlignment="1">
      <alignment vertical="center"/>
    </xf>
    <xf numFmtId="177" fontId="146" fillId="0" borderId="20" xfId="19" applyNumberFormat="1" applyFont="1" applyFill="1" applyBorder="1" applyAlignment="1">
      <alignment horizontal="center" vertical="center" wrapText="1"/>
    </xf>
    <xf numFmtId="177" fontId="146" fillId="0" borderId="20" xfId="32" applyNumberFormat="1" applyFont="1" applyFill="1" applyBorder="1" applyAlignment="1">
      <alignment horizontal="center" vertical="center" wrapText="1"/>
    </xf>
    <xf numFmtId="177" fontId="146" fillId="0" borderId="20" xfId="20" applyNumberFormat="1" applyFont="1" applyFill="1" applyBorder="1" applyAlignment="1">
      <alignment horizontal="center" vertical="center" wrapText="1"/>
    </xf>
    <xf numFmtId="177" fontId="146" fillId="0" borderId="20" xfId="20" applyNumberFormat="1" applyFont="1" applyFill="1" applyBorder="1" applyAlignment="1">
      <alignment horizontal="center" vertical="center"/>
    </xf>
    <xf numFmtId="177" fontId="146" fillId="0" borderId="20" xfId="34" applyNumberFormat="1" applyFont="1" applyFill="1" applyBorder="1" applyAlignment="1">
      <alignment horizontal="center" vertical="center"/>
    </xf>
    <xf numFmtId="182" fontId="139" fillId="0" borderId="20" xfId="993" applyFont="1" applyFill="1" applyBorder="1" applyAlignment="1">
      <alignment vertical="center"/>
    </xf>
    <xf numFmtId="182" fontId="148" fillId="0" borderId="20" xfId="993" applyFont="1" applyFill="1" applyBorder="1" applyAlignment="1">
      <alignment horizontal="center" vertical="center"/>
    </xf>
    <xf numFmtId="182" fontId="42" fillId="0" borderId="0" xfId="0" applyFont="1" applyFill="1" applyBorder="1" applyAlignment="1">
      <alignment vertical="center"/>
    </xf>
    <xf numFmtId="182" fontId="14" fillId="0" borderId="0" xfId="0" applyFont="1" applyFill="1" applyBorder="1" applyAlignment="1">
      <alignment vertical="center"/>
    </xf>
    <xf numFmtId="49" fontId="139" fillId="0" borderId="20" xfId="13" applyNumberFormat="1" applyFont="1" applyFill="1" applyBorder="1" applyAlignment="1">
      <alignment vertical="center"/>
    </xf>
    <xf numFmtId="49" fontId="140" fillId="0" borderId="20" xfId="13" applyNumberFormat="1" applyFont="1" applyFill="1" applyBorder="1" applyAlignment="1">
      <alignment horizontal="center" vertical="center"/>
    </xf>
    <xf numFmtId="182" fontId="140" fillId="0" borderId="20" xfId="960" applyFont="1" applyFill="1" applyBorder="1" applyAlignment="1">
      <alignment horizontal="center" vertical="center"/>
    </xf>
    <xf numFmtId="182" fontId="140" fillId="0" borderId="0" xfId="0" applyFont="1" applyFill="1" applyBorder="1" applyAlignment="1">
      <alignment vertical="center"/>
    </xf>
    <xf numFmtId="182" fontId="139" fillId="0" borderId="22" xfId="0" applyFont="1" applyFill="1" applyBorder="1" applyAlignment="1">
      <alignment vertical="center"/>
    </xf>
    <xf numFmtId="182" fontId="140" fillId="0" borderId="22" xfId="0" applyFont="1" applyFill="1" applyBorder="1" applyAlignment="1">
      <alignment vertical="center"/>
    </xf>
    <xf numFmtId="182" fontId="140" fillId="54" borderId="0" xfId="0" applyFont="1" applyFill="1" applyBorder="1" applyAlignment="1">
      <alignment vertical="center"/>
    </xf>
    <xf numFmtId="182" fontId="153" fillId="0" borderId="20" xfId="0" applyFont="1" applyFill="1" applyBorder="1" applyAlignment="1">
      <alignment horizontal="center" vertical="center"/>
    </xf>
    <xf numFmtId="49" fontId="146" fillId="0" borderId="20" xfId="0" applyNumberFormat="1" applyFont="1" applyFill="1" applyBorder="1" applyAlignment="1">
      <alignment horizontal="left" vertical="center"/>
    </xf>
    <xf numFmtId="182" fontId="146" fillId="0" borderId="20" xfId="20" applyFont="1" applyFill="1" applyBorder="1" applyAlignment="1">
      <alignment horizontal="left" vertical="center"/>
    </xf>
    <xf numFmtId="49" fontId="146" fillId="0" borderId="20" xfId="0" applyNumberFormat="1" applyFont="1" applyFill="1" applyBorder="1" applyAlignment="1">
      <alignment vertical="center"/>
    </xf>
    <xf numFmtId="182" fontId="139" fillId="0" borderId="20" xfId="19" applyFont="1" applyFill="1" applyBorder="1" applyAlignment="1">
      <alignment horizontal="left" vertical="center"/>
    </xf>
    <xf numFmtId="182" fontId="139" fillId="0" borderId="0" xfId="0" applyFont="1" applyFill="1" applyBorder="1" applyAlignment="1">
      <alignment horizontal="center" vertical="center" wrapText="1"/>
    </xf>
    <xf numFmtId="182" fontId="143" fillId="110" borderId="20" xfId="0" applyFont="1" applyFill="1" applyBorder="1" applyAlignment="1">
      <alignment horizontal="left" vertical="center"/>
    </xf>
    <xf numFmtId="182" fontId="146" fillId="0" borderId="20" xfId="19" applyFont="1" applyFill="1" applyBorder="1" applyAlignment="1">
      <alignment horizontal="left" vertical="center"/>
    </xf>
    <xf numFmtId="182" fontId="141" fillId="0" borderId="0" xfId="0" applyFont="1" applyFill="1" applyBorder="1" applyAlignment="1">
      <alignment horizontal="center" vertical="center"/>
    </xf>
    <xf numFmtId="182" fontId="140" fillId="0" borderId="20" xfId="13" applyFont="1" applyFill="1" applyBorder="1" applyAlignment="1">
      <alignment horizontal="center" vertical="center"/>
    </xf>
    <xf numFmtId="49" fontId="140" fillId="0" borderId="20" xfId="14" applyNumberFormat="1" applyFont="1" applyFill="1" applyBorder="1" applyAlignment="1">
      <alignment horizontal="center" vertical="center"/>
    </xf>
    <xf numFmtId="178" fontId="140" fillId="0" borderId="20" xfId="0" applyNumberFormat="1" applyFont="1" applyFill="1" applyBorder="1" applyAlignment="1">
      <alignment horizontal="center" vertical="center"/>
    </xf>
    <xf numFmtId="182" fontId="140" fillId="0" borderId="22" xfId="0" applyFont="1" applyFill="1" applyBorder="1" applyAlignment="1">
      <alignment horizontal="center" vertical="center"/>
    </xf>
    <xf numFmtId="182" fontId="140" fillId="0" borderId="20" xfId="956" applyFont="1" applyFill="1" applyBorder="1" applyAlignment="1">
      <alignment horizontal="center" vertical="center"/>
    </xf>
    <xf numFmtId="182" fontId="140" fillId="0" borderId="20" xfId="35" applyFont="1" applyFill="1" applyBorder="1" applyAlignment="1">
      <alignment horizontal="center" vertical="center"/>
    </xf>
    <xf numFmtId="182" fontId="140" fillId="0" borderId="20" xfId="966" applyFont="1" applyFill="1" applyBorder="1" applyAlignment="1">
      <alignment horizontal="center" vertical="center"/>
    </xf>
    <xf numFmtId="182" fontId="140" fillId="0" borderId="20" xfId="0" applyNumberFormat="1" applyFont="1" applyFill="1" applyBorder="1" applyAlignment="1">
      <alignment horizontal="center" vertical="center"/>
    </xf>
    <xf numFmtId="182" fontId="140" fillId="0" borderId="0" xfId="0" applyFont="1" applyFill="1" applyBorder="1" applyAlignment="1">
      <alignment horizontal="center" vertical="center"/>
    </xf>
    <xf numFmtId="182" fontId="157" fillId="0" borderId="20" xfId="0" applyFont="1" applyFill="1" applyBorder="1" applyAlignment="1">
      <alignment vertical="center"/>
    </xf>
    <xf numFmtId="182" fontId="157" fillId="0" borderId="20" xfId="0" applyFont="1" applyFill="1" applyBorder="1" applyAlignment="1">
      <alignment horizontal="left" vertical="center"/>
    </xf>
    <xf numFmtId="182" fontId="141" fillId="0" borderId="3" xfId="0" applyFont="1" applyFill="1" applyBorder="1" applyAlignment="1">
      <alignment horizontal="center" vertical="center"/>
    </xf>
    <xf numFmtId="182" fontId="139" fillId="0" borderId="0" xfId="0" applyFont="1" applyFill="1" applyBorder="1" applyAlignment="1">
      <alignment horizontal="center" vertical="center" wrapText="1"/>
    </xf>
    <xf numFmtId="182" fontId="141" fillId="0" borderId="0" xfId="0" applyFont="1" applyFill="1" applyBorder="1" applyAlignment="1">
      <alignment horizontal="center" vertical="center"/>
    </xf>
    <xf numFmtId="182" fontId="157" fillId="0" borderId="20" xfId="0" applyFont="1" applyFill="1" applyBorder="1" applyAlignment="1">
      <alignment vertical="center" wrapText="1"/>
    </xf>
    <xf numFmtId="182" fontId="157" fillId="0" borderId="20" xfId="0" applyFont="1" applyFill="1" applyBorder="1" applyAlignment="1">
      <alignment horizontal="left" vertical="center" wrapText="1"/>
    </xf>
    <xf numFmtId="182" fontId="160" fillId="110" borderId="20" xfId="0" applyFont="1" applyFill="1" applyBorder="1" applyAlignment="1">
      <alignment horizontal="center" vertical="center" wrapText="1"/>
    </xf>
    <xf numFmtId="182" fontId="160" fillId="110" borderId="20" xfId="0" applyFont="1" applyFill="1" applyBorder="1" applyAlignment="1">
      <alignment horizontal="center" vertical="center"/>
    </xf>
    <xf numFmtId="177" fontId="160" fillId="110" borderId="20" xfId="0" applyNumberFormat="1" applyFont="1" applyFill="1" applyBorder="1" applyAlignment="1">
      <alignment horizontal="center" vertical="center" wrapText="1"/>
    </xf>
  </cellXfs>
  <cellStyles count="42953">
    <cellStyle name="_x000d__x000a_JournalTemplate=C:\COMFO\CTALK\JOURSTD.TPL_x000d__x000a_LbStateAddress=3 3 0 251 1 89 2 311_x000d__x000a_LbStateJou" xfId="12"/>
    <cellStyle name="_x000d__x000a_JournalTemplate=C:\COMFO\CTALK\JOURSTD.TPL_x000d__x000a_LbStateAddress=3 3 0 251 1 89 2 311_x000d__x000a_LbStateJou 10" xfId="30153"/>
    <cellStyle name="_x000d__x000a_JournalTemplate=C:\COMFO\CTALK\JOURSTD.TPL_x000d__x000a_LbStateAddress=3 3 0 251 1 89 2 311_x000d__x000a_LbStateJou 11" xfId="31131"/>
    <cellStyle name="_x000d__x000a_JournalTemplate=C:\COMFO\CTALK\JOURSTD.TPL_x000d__x000a_LbStateAddress=3 3 0 251 1 89 2 311_x000d__x000a_LbStateJou 12" xfId="1004"/>
    <cellStyle name="_x000d__x000a_JournalTemplate=C:\COMFO\CTALK\JOURSTD.TPL_x000d__x000a_LbStateAddress=3 3 0 251 1 89 2 311_x000d__x000a_LbStateJou 13" xfId="32070"/>
    <cellStyle name="_x000d__x000a_JournalTemplate=C:\COMFO\CTALK\JOURSTD.TPL_x000d__x000a_LbStateAddress=3 3 0 251 1 89 2 311_x000d__x000a_LbStateJou 14" xfId="32990"/>
    <cellStyle name="_x000d__x000a_JournalTemplate=C:\COMFO\CTALK\JOURSTD.TPL_x000d__x000a_LbStateAddress=3 3 0 251 1 89 2 311_x000d__x000a_LbStateJou 2" xfId="37"/>
    <cellStyle name="_x000d__x000a_JournalTemplate=C:\COMFO\CTALK\JOURSTD.TPL_x000d__x000a_LbStateAddress=3 3 0 251 1 89 2 311_x000d__x000a_LbStateJou 2 10" xfId="32071"/>
    <cellStyle name="_x000d__x000a_JournalTemplate=C:\COMFO\CTALK\JOURSTD.TPL_x000d__x000a_LbStateAddress=3 3 0 251 1 89 2 311_x000d__x000a_LbStateJou 2 11" xfId="32991"/>
    <cellStyle name="_x000d__x000a_JournalTemplate=C:\COMFO\CTALK\JOURSTD.TPL_x000d__x000a_LbStateAddress=3 3 0 251 1 89 2 311_x000d__x000a_LbStateJou 2 2" xfId="4036"/>
    <cellStyle name="_x000d__x000a_JournalTemplate=C:\COMFO\CTALK\JOURSTD.TPL_x000d__x000a_LbStateAddress=3 3 0 251 1 89 2 311_x000d__x000a_LbStateJou 2 2 2" xfId="10201"/>
    <cellStyle name="_x000d__x000a_JournalTemplate=C:\COMFO\CTALK\JOURSTD.TPL_x000d__x000a_LbStateAddress=3 3 0 251 1 89 2 311_x000d__x000a_LbStateJou 2 2 2 2" xfId="32993"/>
    <cellStyle name="_x000d__x000a_JournalTemplate=C:\COMFO\CTALK\JOURSTD.TPL_x000d__x000a_LbStateAddress=3 3 0 251 1 89 2 311_x000d__x000a_LbStateJou 2 2 3" xfId="10634"/>
    <cellStyle name="_x000d__x000a_JournalTemplate=C:\COMFO\CTALK\JOURSTD.TPL_x000d__x000a_LbStateAddress=3 3 0 251 1 89 2 311_x000d__x000a_LbStateJou 2 2 4" xfId="11315"/>
    <cellStyle name="_x000d__x000a_JournalTemplate=C:\COMFO\CTALK\JOURSTD.TPL_x000d__x000a_LbStateAddress=3 3 0 251 1 89 2 311_x000d__x000a_LbStateJou 2 2 5" xfId="32072"/>
    <cellStyle name="_x000d__x000a_JournalTemplate=C:\COMFO\CTALK\JOURSTD.TPL_x000d__x000a_LbStateAddress=3 3 0 251 1 89 2 311_x000d__x000a_LbStateJou 2 2 6" xfId="32992"/>
    <cellStyle name="_x000d__x000a_JournalTemplate=C:\COMFO\CTALK\JOURSTD.TPL_x000d__x000a_LbStateAddress=3 3 0 251 1 89 2 311_x000d__x000a_LbStateJou 2 3" xfId="8749"/>
    <cellStyle name="_x000d__x000a_JournalTemplate=C:\COMFO\CTALK\JOURSTD.TPL_x000d__x000a_LbStateAddress=3 3 0 251 1 89 2 311_x000d__x000a_LbStateJou 2 3 2" xfId="10630"/>
    <cellStyle name="_x000d__x000a_JournalTemplate=C:\COMFO\CTALK\JOURSTD.TPL_x000d__x000a_LbStateAddress=3 3 0 251 1 89 2 311_x000d__x000a_LbStateJou 2 3 3" xfId="11334"/>
    <cellStyle name="_x000d__x000a_JournalTemplate=C:\COMFO\CTALK\JOURSTD.TPL_x000d__x000a_LbStateAddress=3 3 0 251 1 89 2 311_x000d__x000a_LbStateJou 2 3 4" xfId="32994"/>
    <cellStyle name="_x000d__x000a_JournalTemplate=C:\COMFO\CTALK\JOURSTD.TPL_x000d__x000a_LbStateAddress=3 3 0 251 1 89 2 311_x000d__x000a_LbStateJou 2 4" xfId="10635"/>
    <cellStyle name="_x000d__x000a_JournalTemplate=C:\COMFO\CTALK\JOURSTD.TPL_x000d__x000a_LbStateAddress=3 3 0 251 1 89 2 311_x000d__x000a_LbStateJou 2 4 2" xfId="10585"/>
    <cellStyle name="_x000d__x000a_JournalTemplate=C:\COMFO\CTALK\JOURSTD.TPL_x000d__x000a_LbStateAddress=3 3 0 251 1 89 2 311_x000d__x000a_LbStateJou 2 4 3" xfId="32995"/>
    <cellStyle name="_x000d__x000a_JournalTemplate=C:\COMFO\CTALK\JOURSTD.TPL_x000d__x000a_LbStateAddress=3 3 0 251 1 89 2 311_x000d__x000a_LbStateJou 2 5" xfId="10633"/>
    <cellStyle name="_x000d__x000a_JournalTemplate=C:\COMFO\CTALK\JOURSTD.TPL_x000d__x000a_LbStateAddress=3 3 0 251 1 89 2 311_x000d__x000a_LbStateJou 2 5 2" xfId="32996"/>
    <cellStyle name="_x000d__x000a_JournalTemplate=C:\COMFO\CTALK\JOURSTD.TPL_x000d__x000a_LbStateAddress=3 3 0 251 1 89 2 311_x000d__x000a_LbStateJou 2 6" xfId="11232"/>
    <cellStyle name="_x000d__x000a_JournalTemplate=C:\COMFO\CTALK\JOURSTD.TPL_x000d__x000a_LbStateAddress=3 3 0 251 1 89 2 311_x000d__x000a_LbStateJou 2 6 2" xfId="32997"/>
    <cellStyle name="_x000d__x000a_JournalTemplate=C:\COMFO\CTALK\JOURSTD.TPL_x000d__x000a_LbStateAddress=3 3 0 251 1 89 2 311_x000d__x000a_LbStateJou 2 7" xfId="30176"/>
    <cellStyle name="_x000d__x000a_JournalTemplate=C:\COMFO\CTALK\JOURSTD.TPL_x000d__x000a_LbStateAddress=3 3 0 251 1 89 2 311_x000d__x000a_LbStateJou 2 7 2" xfId="32998"/>
    <cellStyle name="_x000d__x000a_JournalTemplate=C:\COMFO\CTALK\JOURSTD.TPL_x000d__x000a_LbStateAddress=3 3 0 251 1 89 2 311_x000d__x000a_LbStateJou 2 8" xfId="31154"/>
    <cellStyle name="_x000d__x000a_JournalTemplate=C:\COMFO\CTALK\JOURSTD.TPL_x000d__x000a_LbStateAddress=3 3 0 251 1 89 2 311_x000d__x000a_LbStateJou 2 9" xfId="1080"/>
    <cellStyle name="_x000d__x000a_JournalTemplate=C:\COMFO\CTALK\JOURSTD.TPL_x000d__x000a_LbStateAddress=3 3 0 251 1 89 2 311_x000d__x000a_LbStateJou 3" xfId="65"/>
    <cellStyle name="_x000d__x000a_JournalTemplate=C:\COMFO\CTALK\JOURSTD.TPL_x000d__x000a_LbStateAddress=3 3 0 251 1 89 2 311_x000d__x000a_LbStateJou 3 2" xfId="8776"/>
    <cellStyle name="_x000d__x000a_JournalTemplate=C:\COMFO\CTALK\JOURSTD.TPL_x000d__x000a_LbStateAddress=3 3 0 251 1 89 2 311_x000d__x000a_LbStateJou 3 2 2" xfId="10631"/>
    <cellStyle name="_x000d__x000a_JournalTemplate=C:\COMFO\CTALK\JOURSTD.TPL_x000d__x000a_LbStateAddress=3 3 0 251 1 89 2 311_x000d__x000a_LbStateJou 3 2 3" xfId="33000"/>
    <cellStyle name="_x000d__x000a_JournalTemplate=C:\COMFO\CTALK\JOURSTD.TPL_x000d__x000a_LbStateAddress=3 3 0 251 1 89 2 311_x000d__x000a_LbStateJou 3 3" xfId="10200"/>
    <cellStyle name="_x000d__x000a_JournalTemplate=C:\COMFO\CTALK\JOURSTD.TPL_x000d__x000a_LbStateAddress=3 3 0 251 1 89 2 311_x000d__x000a_LbStateJou 3 4" xfId="10636"/>
    <cellStyle name="_x000d__x000a_JournalTemplate=C:\COMFO\CTALK\JOURSTD.TPL_x000d__x000a_LbStateAddress=3 3 0 251 1 89 2 311_x000d__x000a_LbStateJou 3 5" xfId="30203"/>
    <cellStyle name="_x000d__x000a_JournalTemplate=C:\COMFO\CTALK\JOURSTD.TPL_x000d__x000a_LbStateAddress=3 3 0 251 1 89 2 311_x000d__x000a_LbStateJou 3 6" xfId="31181"/>
    <cellStyle name="_x000d__x000a_JournalTemplate=C:\COMFO\CTALK\JOURSTD.TPL_x000d__x000a_LbStateAddress=3 3 0 251 1 89 2 311_x000d__x000a_LbStateJou 3 7" xfId="2024"/>
    <cellStyle name="_x000d__x000a_JournalTemplate=C:\COMFO\CTALK\JOURSTD.TPL_x000d__x000a_LbStateAddress=3 3 0 251 1 89 2 311_x000d__x000a_LbStateJou 3 8" xfId="32073"/>
    <cellStyle name="_x000d__x000a_JournalTemplate=C:\COMFO\CTALK\JOURSTD.TPL_x000d__x000a_LbStateAddress=3 3 0 251 1 89 2 311_x000d__x000a_LbStateJou 3 9" xfId="32999"/>
    <cellStyle name="_x000d__x000a_JournalTemplate=C:\COMFO\CTALK\JOURSTD.TPL_x000d__x000a_LbStateAddress=3 3 0 251 1 89 2 311_x000d__x000a_LbStateJou 4" xfId="6385"/>
    <cellStyle name="_x000d__x000a_JournalTemplate=C:\COMFO\CTALK\JOURSTD.TPL_x000d__x000a_LbStateAddress=3 3 0 251 1 89 2 311_x000d__x000a_LbStateJou 4 2" xfId="10574"/>
    <cellStyle name="_x000d__x000a_JournalTemplate=C:\COMFO\CTALK\JOURSTD.TPL_x000d__x000a_LbStateAddress=3 3 0 251 1 89 2 311_x000d__x000a_LbStateJou 4 3" xfId="10638"/>
    <cellStyle name="_x000d__x000a_JournalTemplate=C:\COMFO\CTALK\JOURSTD.TPL_x000d__x000a_LbStateAddress=3 3 0 251 1 89 2 311_x000d__x000a_LbStateJou 4 4" xfId="33001"/>
    <cellStyle name="_x000d__x000a_JournalTemplate=C:\COMFO\CTALK\JOURSTD.TPL_x000d__x000a_LbStateAddress=3 3 0 251 1 89 2 311_x000d__x000a_LbStateJou 5" xfId="8726"/>
    <cellStyle name="_x000d__x000a_JournalTemplate=C:\COMFO\CTALK\JOURSTD.TPL_x000d__x000a_LbStateAddress=3 3 0 251 1 89 2 311_x000d__x000a_LbStateJou 5 2" xfId="10640"/>
    <cellStyle name="_x000d__x000a_JournalTemplate=C:\COMFO\CTALK\JOURSTD.TPL_x000d__x000a_LbStateAddress=3 3 0 251 1 89 2 311_x000d__x000a_LbStateJou 5 3" xfId="11333"/>
    <cellStyle name="_x000d__x000a_JournalTemplate=C:\COMFO\CTALK\JOURSTD.TPL_x000d__x000a_LbStateAddress=3 3 0 251 1 89 2 311_x000d__x000a_LbStateJou 5 4" xfId="33002"/>
    <cellStyle name="_x000d__x000a_JournalTemplate=C:\COMFO\CTALK\JOURSTD.TPL_x000d__x000a_LbStateAddress=3 3 0 251 1 89 2 311_x000d__x000a_LbStateJou 6" xfId="10575"/>
    <cellStyle name="_x000d__x000a_JournalTemplate=C:\COMFO\CTALK\JOURSTD.TPL_x000d__x000a_LbStateAddress=3 3 0 251 1 89 2 311_x000d__x000a_LbStateJou 6 2" xfId="33003"/>
    <cellStyle name="_x000d__x000a_JournalTemplate=C:\COMFO\CTALK\JOURSTD.TPL_x000d__x000a_LbStateAddress=3 3 0 251 1 89 2 311_x000d__x000a_LbStateJou 7" xfId="10641"/>
    <cellStyle name="_x000d__x000a_JournalTemplate=C:\COMFO\CTALK\JOURSTD.TPL_x000d__x000a_LbStateAddress=3 3 0 251 1 89 2 311_x000d__x000a_LbStateJou 7 2" xfId="33004"/>
    <cellStyle name="_x000d__x000a_JournalTemplate=C:\COMFO\CTALK\JOURSTD.TPL_x000d__x000a_LbStateAddress=3 3 0 251 1 89 2 311_x000d__x000a_LbStateJou 8" xfId="10582"/>
    <cellStyle name="_x000d__x000a_JournalTemplate=C:\COMFO\CTALK\JOURSTD.TPL_x000d__x000a_LbStateAddress=3 3 0 251 1 89 2 311_x000d__x000a_LbStateJou 8 2" xfId="33005"/>
    <cellStyle name="_x000d__x000a_JournalTemplate=C:\COMFO\CTALK\JOURSTD.TPL_x000d__x000a_LbStateAddress=3 3 0 251 1 89 2 311_x000d__x000a_LbStateJou 9" xfId="10632"/>
    <cellStyle name="?a?????" xfId="13"/>
    <cellStyle name="?a????? 10" xfId="957"/>
    <cellStyle name="?a????? 10 2" xfId="31082"/>
    <cellStyle name="?a????? 10 3" xfId="32060"/>
    <cellStyle name="?a????? 10 4" xfId="2025"/>
    <cellStyle name="?a????? 10 5" xfId="33007"/>
    <cellStyle name="?a????? 11" xfId="962"/>
    <cellStyle name="?a????? 11 2" xfId="17542"/>
    <cellStyle name="?a????? 11 3" xfId="31087"/>
    <cellStyle name="?a????? 11 4" xfId="3974"/>
    <cellStyle name="?a????? 11 5" xfId="33008"/>
    <cellStyle name="?a????? 12" xfId="6335"/>
    <cellStyle name="?a????? 12 2" xfId="17544"/>
    <cellStyle name="?a????? 12 3" xfId="33009"/>
    <cellStyle name="?a????? 13" xfId="6340"/>
    <cellStyle name="?a????? 13 2" xfId="33010"/>
    <cellStyle name="?a????? 14" xfId="6379"/>
    <cellStyle name="?a????? 14 2" xfId="17547"/>
    <cellStyle name="?a????? 14 3" xfId="33011"/>
    <cellStyle name="?a????? 15" xfId="6386"/>
    <cellStyle name="?a????? 16" xfId="8727"/>
    <cellStyle name="?a????? 17" xfId="10642"/>
    <cellStyle name="?a????? 18" xfId="11199"/>
    <cellStyle name="?a????? 19" xfId="30136"/>
    <cellStyle name="?a????? 2" xfId="14"/>
    <cellStyle name="?a????? 2 10" xfId="6341"/>
    <cellStyle name="?a????? 2 11" xfId="6380"/>
    <cellStyle name="?a????? 2 12" xfId="8728"/>
    <cellStyle name="?a????? 2 13" xfId="10199"/>
    <cellStyle name="?a????? 2 14" xfId="10643"/>
    <cellStyle name="?a????? 2 15" xfId="11200"/>
    <cellStyle name="?a????? 2 16" xfId="17387"/>
    <cellStyle name="?a????? 2 17" xfId="30155"/>
    <cellStyle name="?a????? 2 18" xfId="31133"/>
    <cellStyle name="?a????? 2 19" xfId="1005"/>
    <cellStyle name="?a????? 2 2" xfId="15"/>
    <cellStyle name="?a????? 2 2 10" xfId="1006"/>
    <cellStyle name="?a????? 2 2 11" xfId="32075"/>
    <cellStyle name="?a????? 2 2 12" xfId="33013"/>
    <cellStyle name="?a????? 2 2 2" xfId="92"/>
    <cellStyle name="?a????? 2 2 2 2" xfId="1107"/>
    <cellStyle name="?a????? 2 2 2 2 2" xfId="4063"/>
    <cellStyle name="?a????? 2 2 2 2 3" xfId="33015"/>
    <cellStyle name="?a????? 2 2 2 3" xfId="2051"/>
    <cellStyle name="?a????? 2 2 2 4" xfId="8803"/>
    <cellStyle name="?a????? 2 2 2 5" xfId="30230"/>
    <cellStyle name="?a????? 2 2 2 6" xfId="31208"/>
    <cellStyle name="?a????? 2 2 2 7" xfId="1030"/>
    <cellStyle name="?a????? 2 2 2 8" xfId="33014"/>
    <cellStyle name="?a????? 2 2 3" xfId="68"/>
    <cellStyle name="?a????? 2 2 3 2" xfId="4039"/>
    <cellStyle name="?a????? 2 2 3 3" xfId="8779"/>
    <cellStyle name="?a????? 2 2 3 4" xfId="30206"/>
    <cellStyle name="?a????? 2 2 3 5" xfId="31184"/>
    <cellStyle name="?a????? 2 2 3 6" xfId="1083"/>
    <cellStyle name="?a????? 2 2 3 7" xfId="33016"/>
    <cellStyle name="?a????? 2 2 4" xfId="2027"/>
    <cellStyle name="?a????? 2 2 4 2" xfId="33017"/>
    <cellStyle name="?a????? 2 2 5" xfId="6344"/>
    <cellStyle name="?a????? 2 2 5 2" xfId="33018"/>
    <cellStyle name="?a????? 2 2 6" xfId="8729"/>
    <cellStyle name="?a????? 2 2 6 2" xfId="33019"/>
    <cellStyle name="?a????? 2 2 7" xfId="10644"/>
    <cellStyle name="?a????? 2 2 7 2" xfId="33020"/>
    <cellStyle name="?a????? 2 2 8" xfId="30156"/>
    <cellStyle name="?a????? 2 2 9" xfId="31134"/>
    <cellStyle name="?a????? 2 20" xfId="33012"/>
    <cellStyle name="?a????? 2 3" xfId="54"/>
    <cellStyle name="?a????? 2 3 10" xfId="33021"/>
    <cellStyle name="?a????? 2 3 2" xfId="96"/>
    <cellStyle name="?a????? 2 3 2 2" xfId="1111"/>
    <cellStyle name="?a????? 2 3 2 2 2" xfId="4067"/>
    <cellStyle name="?a????? 2 3 2 3" xfId="2055"/>
    <cellStyle name="?a????? 2 3 2 4" xfId="8807"/>
    <cellStyle name="?a????? 2 3 2 5" xfId="30234"/>
    <cellStyle name="?a????? 2 3 2 6" xfId="31212"/>
    <cellStyle name="?a????? 2 3 2 7" xfId="1034"/>
    <cellStyle name="?a????? 2 3 2 8" xfId="33022"/>
    <cellStyle name="?a????? 2 3 3" xfId="966"/>
    <cellStyle name="?a????? 2 3 3 2" xfId="4025"/>
    <cellStyle name="?a????? 2 3 3 3" xfId="31091"/>
    <cellStyle name="?a????? 2 3 3 4" xfId="1070"/>
    <cellStyle name="?a????? 2 3 4" xfId="2014"/>
    <cellStyle name="?a????? 2 3 5" xfId="6348"/>
    <cellStyle name="?a????? 2 3 6" xfId="8766"/>
    <cellStyle name="?a????? 2 3 7" xfId="30193"/>
    <cellStyle name="?a????? 2 3 8" xfId="31171"/>
    <cellStyle name="?a????? 2 3 9" xfId="994"/>
    <cellStyle name="?a????? 2 4" xfId="89"/>
    <cellStyle name="?a????? 2 4 2" xfId="1104"/>
    <cellStyle name="?a????? 2 4 2 2" xfId="4060"/>
    <cellStyle name="?a????? 2 4 3" xfId="2048"/>
    <cellStyle name="?a????? 2 4 4" xfId="8800"/>
    <cellStyle name="?a????? 2 4 5" xfId="30227"/>
    <cellStyle name="?a????? 2 4 6" xfId="31205"/>
    <cellStyle name="?a????? 2 4 7" xfId="1027"/>
    <cellStyle name="?a????? 2 4 8" xfId="32076"/>
    <cellStyle name="?a????? 2 4 9" xfId="33023"/>
    <cellStyle name="?a????? 2 5" xfId="67"/>
    <cellStyle name="?a????? 2 5 2" xfId="4038"/>
    <cellStyle name="?a????? 2 5 3" xfId="8778"/>
    <cellStyle name="?a????? 2 5 4" xfId="30205"/>
    <cellStyle name="?a????? 2 5 5" xfId="31183"/>
    <cellStyle name="?a????? 2 5 6" xfId="1082"/>
    <cellStyle name="?a????? 2 5 7" xfId="33024"/>
    <cellStyle name="?a????? 2 6" xfId="958"/>
    <cellStyle name="?a????? 2 6 2" xfId="3789"/>
    <cellStyle name="?a????? 2 6 3" xfId="31083"/>
    <cellStyle name="?a????? 2 6 4" xfId="32061"/>
    <cellStyle name="?a????? 2 6 5" xfId="2011"/>
    <cellStyle name="?a????? 2 6 6" xfId="33025"/>
    <cellStyle name="?a????? 2 7" xfId="963"/>
    <cellStyle name="?a????? 2 7 2" xfId="31088"/>
    <cellStyle name="?a????? 2 7 3" xfId="2026"/>
    <cellStyle name="?a????? 2 7 4" xfId="33026"/>
    <cellStyle name="?a????? 2 8" xfId="3975"/>
    <cellStyle name="?a????? 2 8 2" xfId="33027"/>
    <cellStyle name="?a????? 2 9" xfId="6336"/>
    <cellStyle name="?a????? 2_Sheet1" xfId="33028"/>
    <cellStyle name="?a????? 20" xfId="30154"/>
    <cellStyle name="?a????? 21" xfId="31132"/>
    <cellStyle name="?a????? 22" xfId="32066"/>
    <cellStyle name="?a????? 23" xfId="32074"/>
    <cellStyle name="?a????? 24" xfId="33006"/>
    <cellStyle name="?a????? 3" xfId="16"/>
    <cellStyle name="?a????? 3 10" xfId="31135"/>
    <cellStyle name="?a????? 3 11" xfId="1007"/>
    <cellStyle name="?a????? 3 12" xfId="32077"/>
    <cellStyle name="?a????? 3 13" xfId="33029"/>
    <cellStyle name="?a????? 3 2" xfId="36"/>
    <cellStyle name="?a????? 3 2 10" xfId="31153"/>
    <cellStyle name="?a????? 3 2 11" xfId="1035"/>
    <cellStyle name="?a????? 3 2 12" xfId="32078"/>
    <cellStyle name="?a????? 3 2 2" xfId="97"/>
    <cellStyle name="?a????? 3 2 2 2" xfId="4068"/>
    <cellStyle name="?a????? 3 2 2 3" xfId="8808"/>
    <cellStyle name="?a????? 3 2 2 4" xfId="9689"/>
    <cellStyle name="?a????? 3 2 2 5" xfId="30235"/>
    <cellStyle name="?a????? 3 2 2 6" xfId="31213"/>
    <cellStyle name="?a????? 3 2 2 7" xfId="1112"/>
    <cellStyle name="?a????? 3 2 2 8" xfId="32079"/>
    <cellStyle name="?a????? 3 2 3" xfId="2056"/>
    <cellStyle name="?a????? 3 2 4" xfId="3978"/>
    <cellStyle name="?a????? 3 2 5" xfId="6383"/>
    <cellStyle name="?a????? 3 2 6" xfId="8748"/>
    <cellStyle name="?a????? 3 2 7" xfId="10648"/>
    <cellStyle name="?a????? 3 2 8" xfId="11217"/>
    <cellStyle name="?a????? 3 2 9" xfId="30175"/>
    <cellStyle name="?a????? 3 3" xfId="38"/>
    <cellStyle name="?a????? 3 3 2" xfId="4040"/>
    <cellStyle name="?a????? 3 3 3" xfId="8750"/>
    <cellStyle name="?a????? 3 3 4" xfId="30177"/>
    <cellStyle name="?a????? 3 3 5" xfId="31155"/>
    <cellStyle name="?a????? 3 3 6" xfId="1084"/>
    <cellStyle name="?a????? 3 4" xfId="69"/>
    <cellStyle name="?a????? 3 4 2" xfId="8780"/>
    <cellStyle name="?a????? 3 4 3" xfId="30207"/>
    <cellStyle name="?a????? 3 4 4" xfId="31185"/>
    <cellStyle name="?a????? 3 4 5" xfId="2028"/>
    <cellStyle name="?a????? 3 5" xfId="6349"/>
    <cellStyle name="?a????? 3 6" xfId="8730"/>
    <cellStyle name="?a????? 3 7" xfId="10646"/>
    <cellStyle name="?a????? 3 8" xfId="11201"/>
    <cellStyle name="?a????? 3 9" xfId="30157"/>
    <cellStyle name="?a????? 4" xfId="2"/>
    <cellStyle name="?a????? 4 10" xfId="996"/>
    <cellStyle name="?a????? 4 11" xfId="32080"/>
    <cellStyle name="?a????? 4 12" xfId="33030"/>
    <cellStyle name="?a????? 4 2" xfId="57"/>
    <cellStyle name="?a????? 4 2 2" xfId="968"/>
    <cellStyle name="?a????? 4 2 2 2" xfId="31093"/>
    <cellStyle name="?a????? 4 2 2 3" xfId="4028"/>
    <cellStyle name="?a????? 4 2 3" xfId="8768"/>
    <cellStyle name="?a????? 4 2 4" xfId="30195"/>
    <cellStyle name="?a????? 4 2 5" xfId="31173"/>
    <cellStyle name="?a????? 4 2 6" xfId="1072"/>
    <cellStyle name="?a????? 4 2 7" xfId="32081"/>
    <cellStyle name="?a????? 4 2 8" xfId="33031"/>
    <cellStyle name="?a????? 4 3" xfId="2016"/>
    <cellStyle name="?a????? 4 3 2" xfId="33032"/>
    <cellStyle name="?a????? 4 4" xfId="8716"/>
    <cellStyle name="?a????? 4 5" xfId="9678"/>
    <cellStyle name="?a????? 4 5 2" xfId="17410"/>
    <cellStyle name="?a????? 4 6" xfId="10652"/>
    <cellStyle name="?a????? 4 7" xfId="11196"/>
    <cellStyle name="?a????? 4 8" xfId="30143"/>
    <cellStyle name="?a????? 4 9" xfId="31121"/>
    <cellStyle name="?a????? 5" xfId="4"/>
    <cellStyle name="?a????? 5 10" xfId="998"/>
    <cellStyle name="?a????? 5 11" xfId="32082"/>
    <cellStyle name="?a????? 5 12" xfId="33033"/>
    <cellStyle name="?a????? 5 2" xfId="59"/>
    <cellStyle name="?a????? 5 2 2" xfId="4030"/>
    <cellStyle name="?a????? 5 2 3" xfId="8770"/>
    <cellStyle name="?a????? 5 2 4" xfId="30197"/>
    <cellStyle name="?a????? 5 2 5" xfId="31175"/>
    <cellStyle name="?a????? 5 2 6" xfId="1074"/>
    <cellStyle name="?a????? 5 2 7" xfId="32083"/>
    <cellStyle name="?a????? 5 3" xfId="964"/>
    <cellStyle name="?a????? 5 3 2" xfId="31089"/>
    <cellStyle name="?a????? 5 3 3" xfId="2018"/>
    <cellStyle name="?a????? 5 4" xfId="8718"/>
    <cellStyle name="?a????? 5 5" xfId="10283"/>
    <cellStyle name="?a????? 5 5 2" xfId="17633"/>
    <cellStyle name="?a????? 5 6" xfId="10655"/>
    <cellStyle name="?a????? 5 7" xfId="11197"/>
    <cellStyle name="?a????? 5 8" xfId="30145"/>
    <cellStyle name="?a????? 5 9" xfId="31123"/>
    <cellStyle name="?a????? 6" xfId="5"/>
    <cellStyle name="?a????? 6 10" xfId="1026"/>
    <cellStyle name="?a????? 6 11" xfId="32084"/>
    <cellStyle name="?a????? 6 12" xfId="33034"/>
    <cellStyle name="?a????? 6 2" xfId="88"/>
    <cellStyle name="?a????? 6 2 2" xfId="4059"/>
    <cellStyle name="?a????? 6 2 3" xfId="8799"/>
    <cellStyle name="?a????? 6 2 4" xfId="11133"/>
    <cellStyle name="?a????? 6 2 5" xfId="11234"/>
    <cellStyle name="?a????? 6 2 6" xfId="30226"/>
    <cellStyle name="?a????? 6 2 7" xfId="31204"/>
    <cellStyle name="?a????? 6 2 8" xfId="1103"/>
    <cellStyle name="?a????? 6 2 9" xfId="33035"/>
    <cellStyle name="?a????? 6 3" xfId="2047"/>
    <cellStyle name="?a????? 6 4" xfId="8719"/>
    <cellStyle name="?a????? 6 5" xfId="10190"/>
    <cellStyle name="?a????? 6 6" xfId="10657"/>
    <cellStyle name="?a????? 6 7" xfId="11214"/>
    <cellStyle name="?a????? 6 8" xfId="30146"/>
    <cellStyle name="?a????? 6 9" xfId="31124"/>
    <cellStyle name="?a????? 7" xfId="35"/>
    <cellStyle name="?a????? 7 10" xfId="32085"/>
    <cellStyle name="?a????? 7 11" xfId="33036"/>
    <cellStyle name="?a????? 7 2" xfId="132"/>
    <cellStyle name="?a????? 7 2 2" xfId="8843"/>
    <cellStyle name="?a????? 7 2 3" xfId="30269"/>
    <cellStyle name="?a????? 7 2 4" xfId="31247"/>
    <cellStyle name="?a????? 7 2 5" xfId="4102"/>
    <cellStyle name="?a????? 7 2 6" xfId="32086"/>
    <cellStyle name="?a????? 7 3" xfId="955"/>
    <cellStyle name="?a????? 7 3 2" xfId="992"/>
    <cellStyle name="?a????? 7 3 2 2" xfId="32064"/>
    <cellStyle name="?a????? 7 3 3" xfId="31080"/>
    <cellStyle name="?a????? 7 3 4" xfId="32058"/>
    <cellStyle name="?a????? 7 4" xfId="967"/>
    <cellStyle name="?a????? 7 4 2" xfId="31092"/>
    <cellStyle name="?a????? 7 4 3" xfId="10285"/>
    <cellStyle name="?a????? 7 5" xfId="10658"/>
    <cellStyle name="?a????? 7 6" xfId="11236"/>
    <cellStyle name="?a????? 7 7" xfId="30174"/>
    <cellStyle name="?a????? 7 8" xfId="31152"/>
    <cellStyle name="?a????? 7 9" xfId="1146"/>
    <cellStyle name="?a????? 8" xfId="66"/>
    <cellStyle name="?a????? 8 10" xfId="32087"/>
    <cellStyle name="?a????? 8 11" xfId="33037"/>
    <cellStyle name="?a????? 8 2" xfId="4037"/>
    <cellStyle name="?a????? 8 3" xfId="8777"/>
    <cellStyle name="?a????? 8 4" xfId="10198"/>
    <cellStyle name="?a????? 8 5" xfId="10659"/>
    <cellStyle name="?a????? 8 6" xfId="11233"/>
    <cellStyle name="?a????? 8 7" xfId="30204"/>
    <cellStyle name="?a????? 8 8" xfId="31182"/>
    <cellStyle name="?a????? 8 9" xfId="1081"/>
    <cellStyle name="?a????? 9" xfId="50"/>
    <cellStyle name="?a????? 9 10" xfId="32088"/>
    <cellStyle name="?a????? 9 11" xfId="33038"/>
    <cellStyle name="?a????? 9 2" xfId="3788"/>
    <cellStyle name="?a????? 9 2 2" xfId="17696"/>
    <cellStyle name="?a????? 9 3" xfId="8762"/>
    <cellStyle name="?a????? 9 4" xfId="10591"/>
    <cellStyle name="?a????? 9 5" xfId="11310"/>
    <cellStyle name="?a????? 9 5 2" xfId="17443"/>
    <cellStyle name="?a????? 9 6" xfId="17413"/>
    <cellStyle name="?a????? 9 7" xfId="30189"/>
    <cellStyle name="?a????? 9 8" xfId="31167"/>
    <cellStyle name="?a????? 9 9" xfId="2010"/>
    <cellStyle name="?a?????_6.19" xfId="33039"/>
    <cellStyle name="@ET_Style?.font5" xfId="33040"/>
    <cellStyle name="_ET_STYLE_NoName_00_" xfId="39"/>
    <cellStyle name="_ET_STYLE_NoName_00_ 10" xfId="33041"/>
    <cellStyle name="_ET_STYLE_NoName_00_ 2" xfId="973"/>
    <cellStyle name="_ET_STYLE_NoName_00_ 2 2" xfId="10663"/>
    <cellStyle name="_ET_STYLE_NoName_00_ 2 3" xfId="31098"/>
    <cellStyle name="_ET_STYLE_NoName_00_ 2 4" xfId="8751"/>
    <cellStyle name="_ET_STYLE_NoName_00_ 3" xfId="10664"/>
    <cellStyle name="_ET_STYLE_NoName_00_ 4" xfId="10598"/>
    <cellStyle name="_ET_STYLE_NoName_00_ 4 2" xfId="10669"/>
    <cellStyle name="_ET_STYLE_NoName_00_ 5" xfId="10670"/>
    <cellStyle name="_ET_STYLE_NoName_00_ 6" xfId="10661"/>
    <cellStyle name="_ET_STYLE_NoName_00_ 7" xfId="30178"/>
    <cellStyle name="_ET_STYLE_NoName_00_ 8" xfId="31156"/>
    <cellStyle name="_ET_STYLE_NoName_00_ 9" xfId="6387"/>
    <cellStyle name="_ET_STYLE_NoName_00__6.19" xfId="33042"/>
    <cellStyle name="_ET_STYLE_NoName_00__PI" xfId="974"/>
    <cellStyle name="_ET_STYLE_NoName_00__PI 2" xfId="31099"/>
    <cellStyle name="_Sheet1" xfId="33043"/>
    <cellStyle name="_Sheet1 2" xfId="33044"/>
    <cellStyle name="_Sheet1 3" xfId="33045"/>
    <cellStyle name="_Sheet1 3 2" xfId="33046"/>
    <cellStyle name="_Sheet1 3 3" xfId="33047"/>
    <cellStyle name="=C:\WINDOWS\SYSTEM32\COMMAND.COM" xfId="10671"/>
    <cellStyle name="20% - Énfasis1 2" xfId="10672"/>
    <cellStyle name="20% - Énfasis1 2 2" xfId="10673"/>
    <cellStyle name="20% - Énfasis1 2 3" xfId="10674"/>
    <cellStyle name="20% - Énfasis1 2 4" xfId="10675"/>
    <cellStyle name="20% - Énfasis1 2 4 2" xfId="10679"/>
    <cellStyle name="20% - Énfasis2 2" xfId="10680"/>
    <cellStyle name="20% - Énfasis2 2 2" xfId="10681"/>
    <cellStyle name="20% - Énfasis2 2 3" xfId="10684"/>
    <cellStyle name="20% - Énfasis2 2 4" xfId="10687"/>
    <cellStyle name="20% - Énfasis2 2 4 2" xfId="10626"/>
    <cellStyle name="20% - Énfasis3 2" xfId="10689"/>
    <cellStyle name="20% - Énfasis3 2 2" xfId="10594"/>
    <cellStyle name="20% - Énfasis3 2 3" xfId="10692"/>
    <cellStyle name="20% - Énfasis3 2 4" xfId="10694"/>
    <cellStyle name="20% - Énfasis3 2 4 2" xfId="10698"/>
    <cellStyle name="20% - Énfasis4 2" xfId="10701"/>
    <cellStyle name="20% - Énfasis4 2 2" xfId="10703"/>
    <cellStyle name="20% - Énfasis4 2 3" xfId="10704"/>
    <cellStyle name="20% - Énfasis4 2 4" xfId="10705"/>
    <cellStyle name="20% - Énfasis4 2 4 2" xfId="10581"/>
    <cellStyle name="20% - Énfasis5 2" xfId="10706"/>
    <cellStyle name="20% - Énfasis5 2 2" xfId="10708"/>
    <cellStyle name="20% - Énfasis5 2 3" xfId="10709"/>
    <cellStyle name="20% - Énfasis5 2 4" xfId="10710"/>
    <cellStyle name="20% - Énfasis5 2 4 2" xfId="10711"/>
    <cellStyle name="20% - Énfasis6 2" xfId="10712"/>
    <cellStyle name="20% - Énfasis6 2 2" xfId="10713"/>
    <cellStyle name="20% - Énfasis6 2 3" xfId="10660"/>
    <cellStyle name="20% - Énfasis6 2 4" xfId="10647"/>
    <cellStyle name="20% - Énfasis6 2 4 2" xfId="10587"/>
    <cellStyle name="20% - アクセント 1" xfId="33048"/>
    <cellStyle name="20% - アクセント 1 2" xfId="33049"/>
    <cellStyle name="20% - アクセント 1 2 2" xfId="33050"/>
    <cellStyle name="20% - アクセント 1 2 3" xfId="33051"/>
    <cellStyle name="20% - アクセント 1 3" xfId="33052"/>
    <cellStyle name="20% - アクセント 1 4" xfId="33053"/>
    <cellStyle name="20% - アクセント 2" xfId="33054"/>
    <cellStyle name="20% - アクセント 2 2" xfId="33055"/>
    <cellStyle name="20% - アクセント 2 2 2" xfId="33056"/>
    <cellStyle name="20% - アクセント 2 2 3" xfId="33057"/>
    <cellStyle name="20% - アクセント 2 3" xfId="33058"/>
    <cellStyle name="20% - アクセント 2 4" xfId="33059"/>
    <cellStyle name="20% - アクセント 3" xfId="33060"/>
    <cellStyle name="20% - アクセント 3 2" xfId="33061"/>
    <cellStyle name="20% - アクセント 3 2 2" xfId="33062"/>
    <cellStyle name="20% - アクセント 3 2 3" xfId="33063"/>
    <cellStyle name="20% - アクセント 3 3" xfId="33064"/>
    <cellStyle name="20% - アクセント 3 4" xfId="33065"/>
    <cellStyle name="20% - アクセント 4" xfId="33066"/>
    <cellStyle name="20% - アクセント 4 2" xfId="33067"/>
    <cellStyle name="20% - アクセント 4 2 2" xfId="33068"/>
    <cellStyle name="20% - アクセント 4 2 3" xfId="33069"/>
    <cellStyle name="20% - アクセント 4 3" xfId="33070"/>
    <cellStyle name="20% - アクセント 4 4" xfId="33071"/>
    <cellStyle name="20% - アクセント 5" xfId="33072"/>
    <cellStyle name="20% - アクセント 5 2" xfId="33073"/>
    <cellStyle name="20% - アクセント 5 2 2" xfId="33074"/>
    <cellStyle name="20% - アクセント 5 2 3" xfId="33075"/>
    <cellStyle name="20% - アクセント 5 3" xfId="33076"/>
    <cellStyle name="20% - アクセント 5 4" xfId="33077"/>
    <cellStyle name="20% - アクセント 6" xfId="33078"/>
    <cellStyle name="20% - アクセント 6 2" xfId="33079"/>
    <cellStyle name="20% - アクセント 6 2 2" xfId="33080"/>
    <cellStyle name="20% - アクセント 6 2 3" xfId="33081"/>
    <cellStyle name="20% - アクセント 6 3" xfId="33082"/>
    <cellStyle name="20% - アクセント 6 4" xfId="33083"/>
    <cellStyle name="20% - 强调文字颜色 1 10" xfId="33084"/>
    <cellStyle name="20% - 强调文字颜色 1 10 2" xfId="33085"/>
    <cellStyle name="20% - 强调文字颜色 1 10 2 2" xfId="33086"/>
    <cellStyle name="20% - 强调文字颜色 1 10 3" xfId="33087"/>
    <cellStyle name="20% - 强调文字颜色 1 10 4" xfId="33088"/>
    <cellStyle name="20% - 强调文字颜色 1 10 5" xfId="33089"/>
    <cellStyle name="20% - 强调文字颜色 1 10 6" xfId="33090"/>
    <cellStyle name="20% - 强调文字颜色 1 10 7" xfId="33091"/>
    <cellStyle name="20% - 强调文字颜色 1 11" xfId="33092"/>
    <cellStyle name="20% - 强调文字颜色 1 2" xfId="195"/>
    <cellStyle name="20% - 强调文字颜色 1 2 10" xfId="17777"/>
    <cellStyle name="20% - 强调文字颜色 1 2 11" xfId="30332"/>
    <cellStyle name="20% - 强调文字颜色 1 2 12" xfId="31310"/>
    <cellStyle name="20% - 强调文字颜色 1 2 13" xfId="1209"/>
    <cellStyle name="20% - 强调文字颜色 1 2 14" xfId="32089"/>
    <cellStyle name="20% - 强调文字颜色 1 2 15" xfId="33093"/>
    <cellStyle name="20% - 强调文字颜色 1 2 2" xfId="168"/>
    <cellStyle name="20% - 强调文字颜色 1 2 2 10" xfId="1182"/>
    <cellStyle name="20% - 强调文字颜色 1 2 2 11" xfId="32090"/>
    <cellStyle name="20% - 强调文字颜色 1 2 2 12" xfId="33094"/>
    <cellStyle name="20% - 强调文字颜色 1 2 2 2" xfId="157"/>
    <cellStyle name="20% - 强调文字颜色 1 2 2 2 2" xfId="4127"/>
    <cellStyle name="20% - 强调文字颜色 1 2 2 2 2 2" xfId="17786"/>
    <cellStyle name="20% - 强调文字颜色 1 2 2 2 2 3" xfId="33096"/>
    <cellStyle name="20% - 强调文字颜色 1 2 2 2 3" xfId="8868"/>
    <cellStyle name="20% - 强调文字颜色 1 2 2 2 3 2" xfId="17789"/>
    <cellStyle name="20% - 强调文字颜色 1 2 2 2 4" xfId="17781"/>
    <cellStyle name="20% - 强调文字颜色 1 2 2 2 5" xfId="30294"/>
    <cellStyle name="20% - 强调文字颜色 1 2 2 2 6" xfId="31272"/>
    <cellStyle name="20% - 强调文字颜色 1 2 2 2 7" xfId="1171"/>
    <cellStyle name="20% - 强调文字颜色 1 2 2 2 8" xfId="33095"/>
    <cellStyle name="20% - 强调文字颜色 1 2 2 3" xfId="192"/>
    <cellStyle name="20% - 强调文字颜色 1 2 2 3 2" xfId="4162"/>
    <cellStyle name="20% - 强调文字颜色 1 2 2 3 2 2" xfId="17676"/>
    <cellStyle name="20% - 强调文字颜色 1 2 2 3 3" xfId="8903"/>
    <cellStyle name="20% - 强调文字颜色 1 2 2 3 3 2" xfId="17680"/>
    <cellStyle name="20% - 强调文字颜色 1 2 2 3 4" xfId="17792"/>
    <cellStyle name="20% - 强调文字颜色 1 2 2 3 5" xfId="30329"/>
    <cellStyle name="20% - 强调文字颜色 1 2 2 3 6" xfId="31307"/>
    <cellStyle name="20% - 强调文字颜色 1 2 2 3 7" xfId="1206"/>
    <cellStyle name="20% - 强调文字颜色 1 2 2 3 8" xfId="33097"/>
    <cellStyle name="20% - 强调文字颜色 1 2 2 4" xfId="4138"/>
    <cellStyle name="20% - 强调文字颜色 1 2 2 4 2" xfId="17796"/>
    <cellStyle name="20% - 强调文字颜色 1 2 2 4 3" xfId="33098"/>
    <cellStyle name="20% - 强调文字颜色 1 2 2 5" xfId="8879"/>
    <cellStyle name="20% - 强调文字颜色 1 2 2 5 2" xfId="17800"/>
    <cellStyle name="20% - 强调文字颜色 1 2 2 5 3" xfId="33099"/>
    <cellStyle name="20% - 强调文字颜色 1 2 2 6" xfId="10197"/>
    <cellStyle name="20% - 强调文字颜色 1 2 2 6 2" xfId="33100"/>
    <cellStyle name="20% - 强调文字颜色 1 2 2 7" xfId="17778"/>
    <cellStyle name="20% - 强调文字颜色 1 2 2 7 2" xfId="33101"/>
    <cellStyle name="20% - 强调文字颜色 1 2 2 8" xfId="30305"/>
    <cellStyle name="20% - 强调文字颜色 1 2 2 9" xfId="31283"/>
    <cellStyle name="20% - 强调文字颜色 1 2 3" xfId="169"/>
    <cellStyle name="20% - 强调文字颜色 1 2 3 2" xfId="4139"/>
    <cellStyle name="20% - 强调文字颜色 1 2 3 2 2" xfId="17808"/>
    <cellStyle name="20% - 强调文字颜色 1 2 3 2 3" xfId="33103"/>
    <cellStyle name="20% - 强调文字颜色 1 2 3 3" xfId="8880"/>
    <cellStyle name="20% - 强调文字颜色 1 2 3 3 2" xfId="17810"/>
    <cellStyle name="20% - 强调文字颜色 1 2 3 4" xfId="17807"/>
    <cellStyle name="20% - 强调文字颜色 1 2 3 5" xfId="30306"/>
    <cellStyle name="20% - 强调文字颜色 1 2 3 6" xfId="31284"/>
    <cellStyle name="20% - 强调文字颜色 1 2 3 7" xfId="1183"/>
    <cellStyle name="20% - 强调文字颜色 1 2 3 8" xfId="33102"/>
    <cellStyle name="20% - 强调文字颜色 1 2 4" xfId="166"/>
    <cellStyle name="20% - 强调文字颜色 1 2 4 2" xfId="4136"/>
    <cellStyle name="20% - 强调文字颜色 1 2 4 2 2" xfId="17543"/>
    <cellStyle name="20% - 强调文字颜色 1 2 4 3" xfId="8877"/>
    <cellStyle name="20% - 强调文字颜色 1 2 4 3 2" xfId="17545"/>
    <cellStyle name="20% - 强调文字颜色 1 2 4 4" xfId="17813"/>
    <cellStyle name="20% - 强调文字颜色 1 2 4 5" xfId="30303"/>
    <cellStyle name="20% - 强调文字颜色 1 2 4 6" xfId="31281"/>
    <cellStyle name="20% - 强调文字颜色 1 2 4 7" xfId="1180"/>
    <cellStyle name="20% - 强调文字颜色 1 2 4 8" xfId="33104"/>
    <cellStyle name="20% - 强调文字颜色 1 2 5" xfId="4165"/>
    <cellStyle name="20% - 强调文字颜色 1 2 5 2" xfId="17814"/>
    <cellStyle name="20% - 强调文字颜色 1 2 5 3" xfId="33105"/>
    <cellStyle name="20% - 强调文字颜色 1 2 6" xfId="8906"/>
    <cellStyle name="20% - 强调文字颜色 1 2 6 2" xfId="17817"/>
    <cellStyle name="20% - 强调文字颜色 1 2 6 3" xfId="33106"/>
    <cellStyle name="20% - 强调文字颜色 1 2 7" xfId="10284"/>
    <cellStyle name="20% - 强调文字颜色 1 2 7 2" xfId="33107"/>
    <cellStyle name="20% - 强调文字颜色 1 2 8" xfId="10716"/>
    <cellStyle name="20% - 强调文字颜色 1 2 8 2" xfId="33108"/>
    <cellStyle name="20% - 强调文字颜色 1 2 9" xfId="11243"/>
    <cellStyle name="20% - 强调文字颜色 1 2 9 2" xfId="17535"/>
    <cellStyle name="20% - 强调文字颜色 1 3" xfId="193"/>
    <cellStyle name="20% - 强调文字颜色 1 3 2" xfId="4163"/>
    <cellStyle name="20% - 强调文字颜色 1 3 2 2" xfId="33111"/>
    <cellStyle name="20% - 强调文字颜色 1 3 2 2 2" xfId="33112"/>
    <cellStyle name="20% - 强调文字颜色 1 3 2 3" xfId="33113"/>
    <cellStyle name="20% - 强调文字颜色 1 3 2 4" xfId="33114"/>
    <cellStyle name="20% - 强调文字颜色 1 3 2 5" xfId="33115"/>
    <cellStyle name="20% - 强调文字颜色 1 3 2 6" xfId="33116"/>
    <cellStyle name="20% - 强调文字颜色 1 3 2 7" xfId="33117"/>
    <cellStyle name="20% - 强调文字颜色 1 3 2 8" xfId="33110"/>
    <cellStyle name="20% - 强调文字颜色 1 3 3" xfId="8904"/>
    <cellStyle name="20% - 强调文字颜色 1 3 3 2" xfId="33119"/>
    <cellStyle name="20% - 强调文字颜色 1 3 3 3" xfId="33118"/>
    <cellStyle name="20% - 强调文字颜色 1 3 4" xfId="10196"/>
    <cellStyle name="20% - 强调文字颜色 1 3 4 2" xfId="17824"/>
    <cellStyle name="20% - 强调文字颜色 1 3 4 3" xfId="33120"/>
    <cellStyle name="20% - 强调文字颜色 1 3 5" xfId="30330"/>
    <cellStyle name="20% - 强调文字颜色 1 3 5 2" xfId="33121"/>
    <cellStyle name="20% - 强调文字颜色 1 3 6" xfId="31308"/>
    <cellStyle name="20% - 强调文字颜色 1 3 6 2" xfId="33122"/>
    <cellStyle name="20% - 强调文字颜色 1 3 7" xfId="1207"/>
    <cellStyle name="20% - 强调文字颜色 1 3 7 2" xfId="33123"/>
    <cellStyle name="20% - 强调文字颜色 1 3 8" xfId="32091"/>
    <cellStyle name="20% - 强调文字颜色 1 3 8 2" xfId="33124"/>
    <cellStyle name="20% - 强调文字颜色 1 3 9" xfId="33109"/>
    <cellStyle name="20% - 强调文字颜色 1 4" xfId="162"/>
    <cellStyle name="20% - 强调文字颜色 1 4 2" xfId="4132"/>
    <cellStyle name="20% - 强调文字颜色 1 4 2 2" xfId="33127"/>
    <cellStyle name="20% - 强调文字颜色 1 4 2 2 2" xfId="33128"/>
    <cellStyle name="20% - 强调文字颜色 1 4 2 3" xfId="33129"/>
    <cellStyle name="20% - 强调文字颜色 1 4 2 4" xfId="33130"/>
    <cellStyle name="20% - 强调文字颜色 1 4 2 5" xfId="33131"/>
    <cellStyle name="20% - 强调文字颜色 1 4 2 6" xfId="33132"/>
    <cellStyle name="20% - 强调文字颜色 1 4 2 7" xfId="33133"/>
    <cellStyle name="20% - 强调文字颜色 1 4 2 8" xfId="33126"/>
    <cellStyle name="20% - 强调文字颜色 1 4 3" xfId="8873"/>
    <cellStyle name="20% - 强调文字颜色 1 4 3 2" xfId="33135"/>
    <cellStyle name="20% - 强调文字颜色 1 4 3 3" xfId="33134"/>
    <cellStyle name="20% - 强调文字颜色 1 4 4" xfId="10195"/>
    <cellStyle name="20% - 强调文字颜色 1 4 4 2" xfId="17832"/>
    <cellStyle name="20% - 强调文字颜色 1 4 4 3" xfId="33136"/>
    <cellStyle name="20% - 强调文字颜色 1 4 5" xfId="30299"/>
    <cellStyle name="20% - 强调文字颜色 1 4 5 2" xfId="33137"/>
    <cellStyle name="20% - 强调文字颜色 1 4 6" xfId="31277"/>
    <cellStyle name="20% - 强调文字颜色 1 4 6 2" xfId="33138"/>
    <cellStyle name="20% - 强调文字颜色 1 4 7" xfId="1176"/>
    <cellStyle name="20% - 强调文字颜色 1 4 7 2" xfId="33139"/>
    <cellStyle name="20% - 强调文字颜色 1 4 8" xfId="32092"/>
    <cellStyle name="20% - 强调文字颜色 1 4 8 2" xfId="33140"/>
    <cellStyle name="20% - 强调文字颜色 1 4 9" xfId="33125"/>
    <cellStyle name="20% - 强调文字颜色 1 5" xfId="194"/>
    <cellStyle name="20% - 强调文字颜色 1 5 2" xfId="4164"/>
    <cellStyle name="20% - 强调文字颜色 1 5 2 2" xfId="33143"/>
    <cellStyle name="20% - 强调文字颜色 1 5 2 2 2" xfId="33144"/>
    <cellStyle name="20% - 强调文字颜色 1 5 2 3" xfId="33145"/>
    <cellStyle name="20% - 强调文字颜色 1 5 2 4" xfId="33146"/>
    <cellStyle name="20% - 强调文字颜色 1 5 2 5" xfId="33147"/>
    <cellStyle name="20% - 强调文字颜色 1 5 2 6" xfId="33148"/>
    <cellStyle name="20% - 强调文字颜色 1 5 2 7" xfId="33149"/>
    <cellStyle name="20% - 强调文字颜色 1 5 2 8" xfId="33142"/>
    <cellStyle name="20% - 强调文字颜色 1 5 3" xfId="8905"/>
    <cellStyle name="20% - 强调文字颜色 1 5 3 2" xfId="33151"/>
    <cellStyle name="20% - 强调文字颜色 1 5 3 3" xfId="33150"/>
    <cellStyle name="20% - 强调文字颜色 1 5 4" xfId="10194"/>
    <cellStyle name="20% - 强调文字颜色 1 5 4 2" xfId="17836"/>
    <cellStyle name="20% - 强调文字颜色 1 5 4 3" xfId="33152"/>
    <cellStyle name="20% - 强调文字颜色 1 5 5" xfId="30331"/>
    <cellStyle name="20% - 强调文字颜色 1 5 5 2" xfId="33153"/>
    <cellStyle name="20% - 强调文字颜色 1 5 6" xfId="31309"/>
    <cellStyle name="20% - 强调文字颜色 1 5 6 2" xfId="33154"/>
    <cellStyle name="20% - 强调文字颜色 1 5 7" xfId="1208"/>
    <cellStyle name="20% - 强调文字颜色 1 5 7 2" xfId="33155"/>
    <cellStyle name="20% - 强调文字颜色 1 5 8" xfId="32093"/>
    <cellStyle name="20% - 强调文字颜色 1 5 8 2" xfId="33156"/>
    <cellStyle name="20% - 强调文字颜色 1 5 9" xfId="33141"/>
    <cellStyle name="20% - 强调文字颜色 1 6" xfId="10193"/>
    <cellStyle name="20% - 强调文字颜色 1 6 2" xfId="17838"/>
    <cellStyle name="20% - 强调文字颜色 1 6 2 2" xfId="33159"/>
    <cellStyle name="20% - 强调文字颜色 1 6 2 2 2" xfId="33160"/>
    <cellStyle name="20% - 强调文字颜色 1 6 2 3" xfId="33161"/>
    <cellStyle name="20% - 强调文字颜色 1 6 2 4" xfId="33162"/>
    <cellStyle name="20% - 强调文字颜色 1 6 2 5" xfId="33163"/>
    <cellStyle name="20% - 强调文字颜色 1 6 2 6" xfId="33164"/>
    <cellStyle name="20% - 强调文字颜色 1 6 2 7" xfId="33165"/>
    <cellStyle name="20% - 强调文字颜色 1 6 2 8" xfId="33158"/>
    <cellStyle name="20% - 强调文字颜色 1 6 3" xfId="32094"/>
    <cellStyle name="20% - 强调文字颜色 1 6 3 2" xfId="33167"/>
    <cellStyle name="20% - 强调文字颜色 1 6 3 3" xfId="33166"/>
    <cellStyle name="20% - 强调文字颜色 1 6 4" xfId="33168"/>
    <cellStyle name="20% - 强调文字颜色 1 6 5" xfId="33169"/>
    <cellStyle name="20% - 强调文字颜色 1 6 6" xfId="33170"/>
    <cellStyle name="20% - 强调文字颜色 1 6 7" xfId="33171"/>
    <cellStyle name="20% - 强调文字颜色 1 6 8" xfId="33172"/>
    <cellStyle name="20% - 强调文字颜色 1 6 9" xfId="33157"/>
    <cellStyle name="20% - 强调文字颜色 1 7" xfId="33173"/>
    <cellStyle name="20% - 强调文字颜色 1 8" xfId="33174"/>
    <cellStyle name="20% - 强调文字颜色 1 8 2" xfId="33175"/>
    <cellStyle name="20% - 强调文字颜色 1 8 2 2" xfId="33176"/>
    <cellStyle name="20% - 强调文字颜色 1 8 2 2 2" xfId="33177"/>
    <cellStyle name="20% - 强调文字颜色 1 8 2 3" xfId="33178"/>
    <cellStyle name="20% - 强调文字颜色 1 8 2 4" xfId="33179"/>
    <cellStyle name="20% - 强调文字颜色 1 8 2 5" xfId="33180"/>
    <cellStyle name="20% - 强调文字颜色 1 8 2 6" xfId="33181"/>
    <cellStyle name="20% - 强调文字颜色 1 8 2 7" xfId="33182"/>
    <cellStyle name="20% - 强调文字颜色 1 8 3" xfId="33183"/>
    <cellStyle name="20% - 强调文字颜色 1 8 3 2" xfId="33184"/>
    <cellStyle name="20% - 强调文字颜色 1 8 4" xfId="33185"/>
    <cellStyle name="20% - 强调文字颜色 1 8 5" xfId="33186"/>
    <cellStyle name="20% - 强调文字颜色 1 8 6" xfId="33187"/>
    <cellStyle name="20% - 强调文字颜色 1 8 7" xfId="33188"/>
    <cellStyle name="20% - 强调文字颜色 1 8 8" xfId="33189"/>
    <cellStyle name="20% - 强调文字颜色 1 9" xfId="33190"/>
    <cellStyle name="20% - 强调文字颜色 1 9 2" xfId="33191"/>
    <cellStyle name="20% - 强调文字颜色 1 9 2 2" xfId="33192"/>
    <cellStyle name="20% - 强调文字颜色 1 9 3" xfId="33193"/>
    <cellStyle name="20% - 强调文字颜色 1 9 4" xfId="33194"/>
    <cellStyle name="20% - 强调文字颜色 1 9 5" xfId="33195"/>
    <cellStyle name="20% - 强调文字颜色 1 9 6" xfId="33196"/>
    <cellStyle name="20% - 强调文字颜色 1 9 7" xfId="33197"/>
    <cellStyle name="20% - 强调文字颜色 2 10" xfId="33198"/>
    <cellStyle name="20% - 强调文字颜色 2 10 2" xfId="33199"/>
    <cellStyle name="20% - 强调文字颜色 2 10 2 2" xfId="33200"/>
    <cellStyle name="20% - 强调文字颜色 2 10 3" xfId="33201"/>
    <cellStyle name="20% - 强调文字颜色 2 10 4" xfId="33202"/>
    <cellStyle name="20% - 强调文字颜色 2 10 5" xfId="33203"/>
    <cellStyle name="20% - 强调文字颜色 2 10 6" xfId="33204"/>
    <cellStyle name="20% - 强调文字颜色 2 10 7" xfId="33205"/>
    <cellStyle name="20% - 强调文字颜色 2 11" xfId="33206"/>
    <cellStyle name="20% - 强调文字颜色 2 2" xfId="156"/>
    <cellStyle name="20% - 强调文字颜色 2 2 10" xfId="17570"/>
    <cellStyle name="20% - 强调文字颜色 2 2 11" xfId="30293"/>
    <cellStyle name="20% - 强调文字颜色 2 2 12" xfId="31271"/>
    <cellStyle name="20% - 强调文字颜色 2 2 13" xfId="1170"/>
    <cellStyle name="20% - 强调文字颜色 2 2 14" xfId="32095"/>
    <cellStyle name="20% - 强调文字颜色 2 2 15" xfId="33207"/>
    <cellStyle name="20% - 强调文字颜色 2 2 2" xfId="155"/>
    <cellStyle name="20% - 强调文字颜色 2 2 2 10" xfId="1169"/>
    <cellStyle name="20% - 强调文字颜色 2 2 2 11" xfId="32096"/>
    <cellStyle name="20% - 强调文字颜色 2 2 2 12" xfId="33208"/>
    <cellStyle name="20% - 强调文字颜色 2 2 2 2" xfId="188"/>
    <cellStyle name="20% - 强调文字颜色 2 2 2 2 2" xfId="4158"/>
    <cellStyle name="20% - 强调文字颜色 2 2 2 2 2 2" xfId="17765"/>
    <cellStyle name="20% - 强调文字颜色 2 2 2 2 2 3" xfId="33210"/>
    <cellStyle name="20% - 强调文字颜色 2 2 2 2 3" xfId="8899"/>
    <cellStyle name="20% - 强调文字颜色 2 2 2 2 3 2" xfId="17845"/>
    <cellStyle name="20% - 强调文字颜色 2 2 2 2 4" xfId="17844"/>
    <cellStyle name="20% - 强调文字颜色 2 2 2 2 5" xfId="30325"/>
    <cellStyle name="20% - 强调文字颜色 2 2 2 2 6" xfId="31303"/>
    <cellStyle name="20% - 强调文字颜色 2 2 2 2 7" xfId="1202"/>
    <cellStyle name="20% - 强调文字颜色 2 2 2 2 8" xfId="33209"/>
    <cellStyle name="20% - 强调文字颜色 2 2 2 3" xfId="191"/>
    <cellStyle name="20% - 强调文字颜色 2 2 2 3 2" xfId="4161"/>
    <cellStyle name="20% - 强调文字颜色 2 2 2 3 2 2" xfId="17849"/>
    <cellStyle name="20% - 强调文字颜色 2 2 2 3 3" xfId="8902"/>
    <cellStyle name="20% - 强调文字颜色 2 2 2 3 3 2" xfId="17851"/>
    <cellStyle name="20% - 强调文字颜色 2 2 2 3 4" xfId="17847"/>
    <cellStyle name="20% - 强调文字颜色 2 2 2 3 5" xfId="30328"/>
    <cellStyle name="20% - 强调文字颜色 2 2 2 3 6" xfId="31306"/>
    <cellStyle name="20% - 强调文字颜色 2 2 2 3 7" xfId="1205"/>
    <cellStyle name="20% - 强调文字颜色 2 2 2 3 8" xfId="33211"/>
    <cellStyle name="20% - 强调文字颜色 2 2 2 4" xfId="4125"/>
    <cellStyle name="20% - 强调文字颜色 2 2 2 4 2" xfId="17852"/>
    <cellStyle name="20% - 强调文字颜色 2 2 2 4 3" xfId="33212"/>
    <cellStyle name="20% - 强调文字颜色 2 2 2 5" xfId="8866"/>
    <cellStyle name="20% - 强调文字颜色 2 2 2 5 2" xfId="17848"/>
    <cellStyle name="20% - 强调文字颜色 2 2 2 5 3" xfId="33213"/>
    <cellStyle name="20% - 强调文字颜色 2 2 2 6" xfId="10191"/>
    <cellStyle name="20% - 强调文字颜色 2 2 2 6 2" xfId="33214"/>
    <cellStyle name="20% - 强调文字颜色 2 2 2 7" xfId="17839"/>
    <cellStyle name="20% - 强调文字颜色 2 2 2 7 2" xfId="33215"/>
    <cellStyle name="20% - 强调文字颜色 2 2 2 8" xfId="30292"/>
    <cellStyle name="20% - 强调文字颜色 2 2 2 9" xfId="31270"/>
    <cellStyle name="20% - 强调文字颜色 2 2 3" xfId="190"/>
    <cellStyle name="20% - 强调文字颜色 2 2 3 2" xfId="4160"/>
    <cellStyle name="20% - 强调文字颜色 2 2 3 2 2" xfId="17653"/>
    <cellStyle name="20% - 强调文字颜色 2 2 3 2 3" xfId="33217"/>
    <cellStyle name="20% - 强调文字颜色 2 2 3 3" xfId="8901"/>
    <cellStyle name="20% - 强调文字颜色 2 2 3 3 2" xfId="17660"/>
    <cellStyle name="20% - 强调文字颜色 2 2 3 4" xfId="17854"/>
    <cellStyle name="20% - 强调文字颜色 2 2 3 5" xfId="30327"/>
    <cellStyle name="20% - 强调文字颜色 2 2 3 6" xfId="31305"/>
    <cellStyle name="20% - 强调文字颜色 2 2 3 7" xfId="1204"/>
    <cellStyle name="20% - 强调文字颜色 2 2 3 8" xfId="33216"/>
    <cellStyle name="20% - 强调文字颜色 2 2 4" xfId="154"/>
    <cellStyle name="20% - 强调文字颜色 2 2 4 2" xfId="4124"/>
    <cellStyle name="20% - 强调文字颜色 2 2 4 2 2" xfId="17869"/>
    <cellStyle name="20% - 强调文字颜色 2 2 4 3" xfId="8865"/>
    <cellStyle name="20% - 强调文字颜色 2 2 4 3 2" xfId="17871"/>
    <cellStyle name="20% - 强调文字颜色 2 2 4 4" xfId="17861"/>
    <cellStyle name="20% - 强调文字颜色 2 2 4 5" xfId="30291"/>
    <cellStyle name="20% - 强调文字颜色 2 2 4 6" xfId="31269"/>
    <cellStyle name="20% - 强调文字颜色 2 2 4 7" xfId="1168"/>
    <cellStyle name="20% - 强调文字颜色 2 2 4 8" xfId="33218"/>
    <cellStyle name="20% - 强调文字颜色 2 2 5" xfId="4126"/>
    <cellStyle name="20% - 强调文字颜色 2 2 5 2" xfId="17872"/>
    <cellStyle name="20% - 强调文字颜色 2 2 5 3" xfId="33219"/>
    <cellStyle name="20% - 强调文字颜色 2 2 6" xfId="8867"/>
    <cellStyle name="20% - 强调文字颜色 2 2 6 2" xfId="17878"/>
    <cellStyle name="20% - 强调文字颜色 2 2 6 3" xfId="33220"/>
    <cellStyle name="20% - 强调文字颜色 2 2 7" xfId="10192"/>
    <cellStyle name="20% - 强调文字颜色 2 2 7 2" xfId="33221"/>
    <cellStyle name="20% - 强调文字颜色 2 2 8" xfId="10718"/>
    <cellStyle name="20% - 强调文字颜色 2 2 8 2" xfId="33222"/>
    <cellStyle name="20% - 强调文字颜色 2 2 9" xfId="11239"/>
    <cellStyle name="20% - 强调文字颜色 2 2 9 2" xfId="17882"/>
    <cellStyle name="20% - 强调文字颜色 2 3" xfId="165"/>
    <cellStyle name="20% - 强调文字颜色 2 3 2" xfId="4135"/>
    <cellStyle name="20% - 强调文字颜色 2 3 2 2" xfId="33225"/>
    <cellStyle name="20% - 强调文字颜色 2 3 2 2 2" xfId="33226"/>
    <cellStyle name="20% - 强调文字颜色 2 3 2 3" xfId="33227"/>
    <cellStyle name="20% - 强调文字颜色 2 3 2 4" xfId="33228"/>
    <cellStyle name="20% - 强调文字颜色 2 3 2 5" xfId="33229"/>
    <cellStyle name="20% - 强调文字颜色 2 3 2 6" xfId="33230"/>
    <cellStyle name="20% - 强调文字颜色 2 3 2 7" xfId="33231"/>
    <cellStyle name="20% - 强调文字颜色 2 3 2 8" xfId="33224"/>
    <cellStyle name="20% - 强调文字颜色 2 3 3" xfId="8876"/>
    <cellStyle name="20% - 强调文字颜色 2 3 3 2" xfId="33233"/>
    <cellStyle name="20% - 强调文字颜色 2 3 3 3" xfId="33232"/>
    <cellStyle name="20% - 强调文字颜色 2 3 4" xfId="10280"/>
    <cellStyle name="20% - 强调文字颜色 2 3 4 2" xfId="17885"/>
    <cellStyle name="20% - 强调文字颜色 2 3 4 3" xfId="33234"/>
    <cellStyle name="20% - 强调文字颜色 2 3 5" xfId="30302"/>
    <cellStyle name="20% - 强调文字颜色 2 3 5 2" xfId="33235"/>
    <cellStyle name="20% - 强调文字颜色 2 3 6" xfId="31280"/>
    <cellStyle name="20% - 强调文字颜色 2 3 6 2" xfId="33236"/>
    <cellStyle name="20% - 强调文字颜色 2 3 7" xfId="1179"/>
    <cellStyle name="20% - 强调文字颜色 2 3 7 2" xfId="33237"/>
    <cellStyle name="20% - 强调文字颜色 2 3 8" xfId="32097"/>
    <cellStyle name="20% - 强调文字颜色 2 3 8 2" xfId="33238"/>
    <cellStyle name="20% - 强调文字颜色 2 3 9" xfId="33223"/>
    <cellStyle name="20% - 强调文字颜色 2 4" xfId="189"/>
    <cellStyle name="20% - 强调文字颜色 2 4 2" xfId="4159"/>
    <cellStyle name="20% - 强调文字颜色 2 4 2 2" xfId="33241"/>
    <cellStyle name="20% - 强调文字颜色 2 4 2 2 2" xfId="33242"/>
    <cellStyle name="20% - 强调文字颜色 2 4 2 3" xfId="33243"/>
    <cellStyle name="20% - 强调文字颜色 2 4 2 4" xfId="33244"/>
    <cellStyle name="20% - 强调文字颜色 2 4 2 5" xfId="33245"/>
    <cellStyle name="20% - 强调文字颜色 2 4 2 6" xfId="33246"/>
    <cellStyle name="20% - 强调文字颜色 2 4 2 7" xfId="33247"/>
    <cellStyle name="20% - 强调文字颜色 2 4 2 8" xfId="33240"/>
    <cellStyle name="20% - 强调文字颜色 2 4 3" xfId="8900"/>
    <cellStyle name="20% - 强调文字颜色 2 4 3 2" xfId="33249"/>
    <cellStyle name="20% - 强调文字颜色 2 4 3 3" xfId="33248"/>
    <cellStyle name="20% - 强调文字颜色 2 4 4" xfId="10181"/>
    <cellStyle name="20% - 强调文字颜色 2 4 4 2" xfId="17886"/>
    <cellStyle name="20% - 强调文字颜色 2 4 4 3" xfId="33250"/>
    <cellStyle name="20% - 强调文字颜色 2 4 5" xfId="30326"/>
    <cellStyle name="20% - 强调文字颜色 2 4 5 2" xfId="33251"/>
    <cellStyle name="20% - 强调文字颜色 2 4 6" xfId="31304"/>
    <cellStyle name="20% - 强调文字颜色 2 4 6 2" xfId="33252"/>
    <cellStyle name="20% - 强调文字颜色 2 4 7" xfId="1203"/>
    <cellStyle name="20% - 强调文字颜色 2 4 7 2" xfId="33253"/>
    <cellStyle name="20% - 强调文字颜色 2 4 8" xfId="32098"/>
    <cellStyle name="20% - 强调文字颜色 2 4 8 2" xfId="33254"/>
    <cellStyle name="20% - 强调文字颜色 2 4 9" xfId="33239"/>
    <cellStyle name="20% - 强调文字颜色 2 5" xfId="170"/>
    <cellStyle name="20% - 强调文字颜色 2 5 2" xfId="4140"/>
    <cellStyle name="20% - 强调文字颜色 2 5 2 2" xfId="33257"/>
    <cellStyle name="20% - 强调文字颜色 2 5 2 2 2" xfId="33258"/>
    <cellStyle name="20% - 强调文字颜色 2 5 2 3" xfId="33259"/>
    <cellStyle name="20% - 强调文字颜色 2 5 2 4" xfId="33260"/>
    <cellStyle name="20% - 强调文字颜色 2 5 2 5" xfId="33261"/>
    <cellStyle name="20% - 强调文字颜色 2 5 2 6" xfId="33262"/>
    <cellStyle name="20% - 强调文字颜色 2 5 2 7" xfId="33263"/>
    <cellStyle name="20% - 强调文字颜色 2 5 2 8" xfId="33256"/>
    <cellStyle name="20% - 强调文字颜色 2 5 3" xfId="8881"/>
    <cellStyle name="20% - 强调文字颜色 2 5 3 2" xfId="33265"/>
    <cellStyle name="20% - 强调文字颜色 2 5 3 3" xfId="33264"/>
    <cellStyle name="20% - 强调文字颜色 2 5 4" xfId="10282"/>
    <cellStyle name="20% - 强调文字颜色 2 5 4 2" xfId="17893"/>
    <cellStyle name="20% - 强调文字颜色 2 5 4 3" xfId="33266"/>
    <cellStyle name="20% - 强调文字颜色 2 5 5" xfId="30307"/>
    <cellStyle name="20% - 强调文字颜色 2 5 5 2" xfId="33267"/>
    <cellStyle name="20% - 强调文字颜色 2 5 6" xfId="31285"/>
    <cellStyle name="20% - 强调文字颜色 2 5 6 2" xfId="33268"/>
    <cellStyle name="20% - 强调文字颜色 2 5 7" xfId="1184"/>
    <cellStyle name="20% - 强调文字颜色 2 5 7 2" xfId="33269"/>
    <cellStyle name="20% - 强调文字颜色 2 5 8" xfId="32099"/>
    <cellStyle name="20% - 强调文字颜色 2 5 8 2" xfId="33270"/>
    <cellStyle name="20% - 强调文字颜色 2 5 9" xfId="33255"/>
    <cellStyle name="20% - 强调文字颜色 2 6" xfId="10189"/>
    <cellStyle name="20% - 强调文字颜色 2 6 2" xfId="17840"/>
    <cellStyle name="20% - 强调文字颜色 2 6 2 2" xfId="33273"/>
    <cellStyle name="20% - 强调文字颜色 2 6 2 2 2" xfId="33274"/>
    <cellStyle name="20% - 强调文字颜色 2 6 2 3" xfId="33275"/>
    <cellStyle name="20% - 强调文字颜色 2 6 2 4" xfId="33276"/>
    <cellStyle name="20% - 强调文字颜色 2 6 2 5" xfId="33277"/>
    <cellStyle name="20% - 强调文字颜色 2 6 2 6" xfId="33278"/>
    <cellStyle name="20% - 强调文字颜色 2 6 2 7" xfId="33279"/>
    <cellStyle name="20% - 强调文字颜色 2 6 2 8" xfId="33272"/>
    <cellStyle name="20% - 强调文字颜色 2 6 3" xfId="32100"/>
    <cellStyle name="20% - 强调文字颜色 2 6 3 2" xfId="33281"/>
    <cellStyle name="20% - 强调文字颜色 2 6 3 3" xfId="33280"/>
    <cellStyle name="20% - 强调文字颜色 2 6 4" xfId="33282"/>
    <cellStyle name="20% - 强调文字颜色 2 6 5" xfId="33283"/>
    <cellStyle name="20% - 强调文字颜色 2 6 6" xfId="33284"/>
    <cellStyle name="20% - 强调文字颜色 2 6 7" xfId="33285"/>
    <cellStyle name="20% - 强调文字颜色 2 6 8" xfId="33286"/>
    <cellStyle name="20% - 强调文字颜色 2 6 9" xfId="33271"/>
    <cellStyle name="20% - 强调文字颜色 2 7" xfId="33287"/>
    <cellStyle name="20% - 强调文字颜色 2 8" xfId="33288"/>
    <cellStyle name="20% - 强调文字颜色 2 8 2" xfId="33289"/>
    <cellStyle name="20% - 强调文字颜色 2 8 2 2" xfId="33290"/>
    <cellStyle name="20% - 强调文字颜色 2 8 2 2 2" xfId="33291"/>
    <cellStyle name="20% - 强调文字颜色 2 8 2 3" xfId="33292"/>
    <cellStyle name="20% - 强调文字颜色 2 8 2 4" xfId="33293"/>
    <cellStyle name="20% - 强调文字颜色 2 8 2 5" xfId="33294"/>
    <cellStyle name="20% - 强调文字颜色 2 8 2 6" xfId="33295"/>
    <cellStyle name="20% - 强调文字颜色 2 8 2 7" xfId="33296"/>
    <cellStyle name="20% - 强调文字颜色 2 8 3" xfId="33297"/>
    <cellStyle name="20% - 强调文字颜色 2 8 3 2" xfId="33298"/>
    <cellStyle name="20% - 强调文字颜色 2 8 4" xfId="33299"/>
    <cellStyle name="20% - 强调文字颜色 2 8 5" xfId="33300"/>
    <cellStyle name="20% - 强调文字颜色 2 8 6" xfId="33301"/>
    <cellStyle name="20% - 强调文字颜色 2 8 7" xfId="33302"/>
    <cellStyle name="20% - 强调文字颜色 2 8 8" xfId="33303"/>
    <cellStyle name="20% - 强调文字颜色 2 9" xfId="33304"/>
    <cellStyle name="20% - 强调文字颜色 2 9 2" xfId="33305"/>
    <cellStyle name="20% - 强调文字颜色 2 9 2 2" xfId="33306"/>
    <cellStyle name="20% - 强调文字颜色 2 9 3" xfId="33307"/>
    <cellStyle name="20% - 强调文字颜色 2 9 4" xfId="33308"/>
    <cellStyle name="20% - 强调文字颜色 2 9 5" xfId="33309"/>
    <cellStyle name="20% - 强调文字颜色 2 9 6" xfId="33310"/>
    <cellStyle name="20% - 强调文字颜色 2 9 7" xfId="33311"/>
    <cellStyle name="20% - 强调文字颜色 3 10" xfId="33312"/>
    <cellStyle name="20% - 强调文字颜色 3 10 2" xfId="33313"/>
    <cellStyle name="20% - 强调文字颜色 3 10 2 2" xfId="33314"/>
    <cellStyle name="20% - 强调文字颜色 3 10 3" xfId="33315"/>
    <cellStyle name="20% - 强调文字颜色 3 10 4" xfId="33316"/>
    <cellStyle name="20% - 强调文字颜色 3 10 5" xfId="33317"/>
    <cellStyle name="20% - 强调文字颜色 3 10 6" xfId="33318"/>
    <cellStyle name="20% - 强调文字颜色 3 10 7" xfId="33319"/>
    <cellStyle name="20% - 强调文字颜色 3 11" xfId="33320"/>
    <cellStyle name="20% - 强调文字颜色 3 2" xfId="153"/>
    <cellStyle name="20% - 强调文字颜色 3 2 10" xfId="17897"/>
    <cellStyle name="20% - 强调文字颜色 3 2 11" xfId="30290"/>
    <cellStyle name="20% - 强调文字颜色 3 2 12" xfId="31268"/>
    <cellStyle name="20% - 强调文字颜色 3 2 13" xfId="1167"/>
    <cellStyle name="20% - 强调文字颜色 3 2 14" xfId="32101"/>
    <cellStyle name="20% - 强调文字颜色 3 2 15" xfId="33321"/>
    <cellStyle name="20% - 强调文字颜色 3 2 2" xfId="152"/>
    <cellStyle name="20% - 强调文字颜色 3 2 2 10" xfId="1166"/>
    <cellStyle name="20% - 强调文字颜色 3 2 2 11" xfId="32102"/>
    <cellStyle name="20% - 强调文字颜色 3 2 2 12" xfId="33322"/>
    <cellStyle name="20% - 强调文字颜色 3 2 2 2" xfId="184"/>
    <cellStyle name="20% - 强调文字颜色 3 2 2 2 2" xfId="4154"/>
    <cellStyle name="20% - 强调文字颜色 3 2 2 2 2 2" xfId="17908"/>
    <cellStyle name="20% - 强调文字颜色 3 2 2 2 2 3" xfId="33324"/>
    <cellStyle name="20% - 强调文字颜色 3 2 2 2 3" xfId="8895"/>
    <cellStyle name="20% - 强调文字颜色 3 2 2 2 3 2" xfId="17911"/>
    <cellStyle name="20% - 强调文字颜色 3 2 2 2 4" xfId="17906"/>
    <cellStyle name="20% - 强调文字颜色 3 2 2 2 5" xfId="30321"/>
    <cellStyle name="20% - 强调文字颜色 3 2 2 2 6" xfId="31299"/>
    <cellStyle name="20% - 强调文字颜色 3 2 2 2 7" xfId="1198"/>
    <cellStyle name="20% - 强调文字颜色 3 2 2 2 8" xfId="33323"/>
    <cellStyle name="20% - 强调文字颜色 3 2 2 3" xfId="151"/>
    <cellStyle name="20% - 强调文字颜色 3 2 2 3 2" xfId="4121"/>
    <cellStyle name="20% - 强调文字颜色 3 2 2 3 2 2" xfId="17820"/>
    <cellStyle name="20% - 强调文字颜色 3 2 2 3 3" xfId="8862"/>
    <cellStyle name="20% - 强调文字颜色 3 2 2 3 3 2" xfId="17827"/>
    <cellStyle name="20% - 强调文字颜色 3 2 2 3 4" xfId="17915"/>
    <cellStyle name="20% - 强调文字颜色 3 2 2 3 5" xfId="30288"/>
    <cellStyle name="20% - 强调文字颜色 3 2 2 3 6" xfId="31266"/>
    <cellStyle name="20% - 强调文字颜色 3 2 2 3 7" xfId="1165"/>
    <cellStyle name="20% - 强调文字颜色 3 2 2 3 8" xfId="33325"/>
    <cellStyle name="20% - 强调文字颜色 3 2 2 4" xfId="4122"/>
    <cellStyle name="20% - 强调文字颜色 3 2 2 4 2" xfId="17916"/>
    <cellStyle name="20% - 强调文字颜色 3 2 2 4 3" xfId="33326"/>
    <cellStyle name="20% - 强调文字颜色 3 2 2 5" xfId="8863"/>
    <cellStyle name="20% - 强调文字颜色 3 2 2 5 2" xfId="17917"/>
    <cellStyle name="20% - 强调文字颜色 3 2 2 5 3" xfId="33327"/>
    <cellStyle name="20% - 强调文字颜色 3 2 2 6" xfId="10188"/>
    <cellStyle name="20% - 强调文字颜色 3 2 2 6 2" xfId="33328"/>
    <cellStyle name="20% - 强调文字颜色 3 2 2 7" xfId="17900"/>
    <cellStyle name="20% - 强调文字颜色 3 2 2 7 2" xfId="33329"/>
    <cellStyle name="20% - 强调文字颜色 3 2 2 8" xfId="30289"/>
    <cellStyle name="20% - 强调文字颜色 3 2 2 9" xfId="31267"/>
    <cellStyle name="20% - 强调文字颜色 3 2 3" xfId="178"/>
    <cellStyle name="20% - 强调文字颜色 3 2 3 2" xfId="4148"/>
    <cellStyle name="20% - 强调文字颜色 3 2 3 2 2" xfId="17925"/>
    <cellStyle name="20% - 强调文字颜色 3 2 3 2 3" xfId="33331"/>
    <cellStyle name="20% - 强调文字颜色 3 2 3 3" xfId="8889"/>
    <cellStyle name="20% - 强调文字颜色 3 2 3 3 2" xfId="17396"/>
    <cellStyle name="20% - 强调文字颜色 3 2 3 4" xfId="17921"/>
    <cellStyle name="20% - 强调文字颜色 3 2 3 5" xfId="30315"/>
    <cellStyle name="20% - 强调文字颜色 3 2 3 6" xfId="31293"/>
    <cellStyle name="20% - 强调文字颜色 3 2 3 7" xfId="1192"/>
    <cellStyle name="20% - 强调文字颜色 3 2 3 8" xfId="33330"/>
    <cellStyle name="20% - 强调文字颜色 3 2 4" xfId="150"/>
    <cellStyle name="20% - 强调文字颜色 3 2 4 2" xfId="4120"/>
    <cellStyle name="20% - 强调文字颜色 3 2 4 2 2" xfId="17930"/>
    <cellStyle name="20% - 强调文字颜色 3 2 4 3" xfId="8861"/>
    <cellStyle name="20% - 强调文字颜色 3 2 4 3 2" xfId="17933"/>
    <cellStyle name="20% - 强调文字颜色 3 2 4 4" xfId="17565"/>
    <cellStyle name="20% - 强调文字颜色 3 2 4 5" xfId="30287"/>
    <cellStyle name="20% - 强调文字颜色 3 2 4 6" xfId="31265"/>
    <cellStyle name="20% - 强调文字颜色 3 2 4 7" xfId="1164"/>
    <cellStyle name="20% - 强调文字颜色 3 2 4 8" xfId="33332"/>
    <cellStyle name="20% - 强调文字颜色 3 2 5" xfId="4123"/>
    <cellStyle name="20% - 强调文字颜色 3 2 5 2" xfId="17566"/>
    <cellStyle name="20% - 强调文字颜色 3 2 5 3" xfId="33333"/>
    <cellStyle name="20% - 强调文字颜色 3 2 6" xfId="8864"/>
    <cellStyle name="20% - 强调文字颜色 3 2 6 2" xfId="17568"/>
    <cellStyle name="20% - 强调文字颜色 3 2 6 3" xfId="33334"/>
    <cellStyle name="20% - 强调文字颜色 3 2 7" xfId="10281"/>
    <cellStyle name="20% - 强调文字颜色 3 2 7 2" xfId="33335"/>
    <cellStyle name="20% - 强调文字颜色 3 2 8" xfId="10720"/>
    <cellStyle name="20% - 强调文字颜色 3 2 8 2" xfId="33336"/>
    <cellStyle name="20% - 强调文字颜色 3 2 9" xfId="11238"/>
    <cellStyle name="20% - 强调文字颜色 3 2 9 2" xfId="17575"/>
    <cellStyle name="20% - 强调文字颜色 3 3" xfId="174"/>
    <cellStyle name="20% - 强调文字颜色 3 3 2" xfId="4144"/>
    <cellStyle name="20% - 强调文字颜色 3 3 2 2" xfId="33339"/>
    <cellStyle name="20% - 强调文字颜色 3 3 2 2 2" xfId="33340"/>
    <cellStyle name="20% - 强调文字颜色 3 3 2 3" xfId="33341"/>
    <cellStyle name="20% - 强调文字颜色 3 3 2 4" xfId="33342"/>
    <cellStyle name="20% - 强调文字颜色 3 3 2 5" xfId="33343"/>
    <cellStyle name="20% - 强调文字颜色 3 3 2 6" xfId="33344"/>
    <cellStyle name="20% - 强调文字颜色 3 3 2 7" xfId="33345"/>
    <cellStyle name="20% - 强调文字颜色 3 3 2 8" xfId="33338"/>
    <cellStyle name="20% - 强调文字颜色 3 3 3" xfId="8885"/>
    <cellStyle name="20% - 强调文字颜色 3 3 3 2" xfId="33347"/>
    <cellStyle name="20% - 强调文字颜色 3 3 3 3" xfId="33346"/>
    <cellStyle name="20% - 强调文字颜色 3 3 4" xfId="10187"/>
    <cellStyle name="20% - 强调文字颜色 3 3 4 2" xfId="17936"/>
    <cellStyle name="20% - 强调文字颜色 3 3 4 3" xfId="33348"/>
    <cellStyle name="20% - 强调文字颜色 3 3 5" xfId="30311"/>
    <cellStyle name="20% - 强调文字颜色 3 3 5 2" xfId="33349"/>
    <cellStyle name="20% - 强调文字颜色 3 3 6" xfId="31289"/>
    <cellStyle name="20% - 强调文字颜色 3 3 6 2" xfId="33350"/>
    <cellStyle name="20% - 强调文字颜色 3 3 7" xfId="1188"/>
    <cellStyle name="20% - 强调文字颜色 3 3 7 2" xfId="33351"/>
    <cellStyle name="20% - 强调文字颜色 3 3 8" xfId="32103"/>
    <cellStyle name="20% - 强调文字颜色 3 3 8 2" xfId="33352"/>
    <cellStyle name="20% - 强调文字颜色 3 3 9" xfId="33337"/>
    <cellStyle name="20% - 强调文字颜色 3 4" xfId="149"/>
    <cellStyle name="20% - 强调文字颜色 3 4 2" xfId="4119"/>
    <cellStyle name="20% - 强调文字颜色 3 4 2 2" xfId="33355"/>
    <cellStyle name="20% - 强调文字颜色 3 4 2 2 2" xfId="33356"/>
    <cellStyle name="20% - 强调文字颜色 3 4 2 3" xfId="33357"/>
    <cellStyle name="20% - 强调文字颜色 3 4 2 4" xfId="33358"/>
    <cellStyle name="20% - 强调文字颜色 3 4 2 5" xfId="33359"/>
    <cellStyle name="20% - 强调文字颜色 3 4 2 6" xfId="33360"/>
    <cellStyle name="20% - 强调文字颜色 3 4 2 7" xfId="33361"/>
    <cellStyle name="20% - 强调文字颜色 3 4 2 8" xfId="33354"/>
    <cellStyle name="20% - 强调文字颜色 3 4 3" xfId="8860"/>
    <cellStyle name="20% - 强调文字颜色 3 4 3 2" xfId="33363"/>
    <cellStyle name="20% - 强调文字颜色 3 4 3 3" xfId="33362"/>
    <cellStyle name="20% - 强调文字颜色 3 4 4" xfId="10186"/>
    <cellStyle name="20% - 强调文字颜色 3 4 4 2" xfId="17953"/>
    <cellStyle name="20% - 强调文字颜色 3 4 4 3" xfId="33364"/>
    <cellStyle name="20% - 强调文字颜色 3 4 5" xfId="30286"/>
    <cellStyle name="20% - 强调文字颜色 3 4 5 2" xfId="33365"/>
    <cellStyle name="20% - 强调文字颜色 3 4 6" xfId="31264"/>
    <cellStyle name="20% - 强调文字颜色 3 4 6 2" xfId="33366"/>
    <cellStyle name="20% - 强调文字颜色 3 4 7" xfId="1163"/>
    <cellStyle name="20% - 强调文字颜色 3 4 7 2" xfId="33367"/>
    <cellStyle name="20% - 强调文字颜色 3 4 8" xfId="32104"/>
    <cellStyle name="20% - 强调文字颜色 3 4 8 2" xfId="33368"/>
    <cellStyle name="20% - 强调文字颜色 3 4 9" xfId="33353"/>
    <cellStyle name="20% - 强调文字颜色 3 5" xfId="180"/>
    <cellStyle name="20% - 强调文字颜色 3 5 2" xfId="4150"/>
    <cellStyle name="20% - 强调文字颜色 3 5 2 2" xfId="33371"/>
    <cellStyle name="20% - 强调文字颜色 3 5 2 2 2" xfId="33372"/>
    <cellStyle name="20% - 强调文字颜色 3 5 2 3" xfId="33373"/>
    <cellStyle name="20% - 强调文字颜色 3 5 2 4" xfId="33374"/>
    <cellStyle name="20% - 强调文字颜色 3 5 2 5" xfId="33375"/>
    <cellStyle name="20% - 强调文字颜色 3 5 2 6" xfId="33376"/>
    <cellStyle name="20% - 强调文字颜色 3 5 2 7" xfId="33377"/>
    <cellStyle name="20% - 强调文字颜色 3 5 2 8" xfId="33370"/>
    <cellStyle name="20% - 强调文字颜色 3 5 3" xfId="8891"/>
    <cellStyle name="20% - 强调文字颜色 3 5 3 2" xfId="33379"/>
    <cellStyle name="20% - 强调文字颜色 3 5 3 3" xfId="33378"/>
    <cellStyle name="20% - 强调文字颜色 3 5 4" xfId="10185"/>
    <cellStyle name="20% - 强调文字颜色 3 5 4 2" xfId="17630"/>
    <cellStyle name="20% - 强调文字颜色 3 5 4 3" xfId="33380"/>
    <cellStyle name="20% - 强调文字颜色 3 5 5" xfId="30317"/>
    <cellStyle name="20% - 强调文字颜色 3 5 5 2" xfId="33381"/>
    <cellStyle name="20% - 强调文字颜色 3 5 6" xfId="31295"/>
    <cellStyle name="20% - 强调文字颜色 3 5 6 2" xfId="33382"/>
    <cellStyle name="20% - 强调文字颜色 3 5 7" xfId="1194"/>
    <cellStyle name="20% - 强调文字颜色 3 5 7 2" xfId="33383"/>
    <cellStyle name="20% - 强调文字颜色 3 5 8" xfId="32105"/>
    <cellStyle name="20% - 强调文字颜色 3 5 8 2" xfId="33384"/>
    <cellStyle name="20% - 强调文字颜色 3 5 9" xfId="33369"/>
    <cellStyle name="20% - 强调文字颜色 3 6" xfId="10184"/>
    <cellStyle name="20% - 强调文字颜色 3 6 2" xfId="17651"/>
    <cellStyle name="20% - 强调文字颜色 3 6 2 2" xfId="33387"/>
    <cellStyle name="20% - 强调文字颜色 3 6 2 2 2" xfId="33388"/>
    <cellStyle name="20% - 强调文字颜色 3 6 2 3" xfId="33389"/>
    <cellStyle name="20% - 强调文字颜色 3 6 2 4" xfId="33390"/>
    <cellStyle name="20% - 强调文字颜色 3 6 2 5" xfId="33391"/>
    <cellStyle name="20% - 强调文字颜色 3 6 2 6" xfId="33392"/>
    <cellStyle name="20% - 强调文字颜色 3 6 2 7" xfId="33393"/>
    <cellStyle name="20% - 强调文字颜色 3 6 2 8" xfId="33386"/>
    <cellStyle name="20% - 强调文字颜色 3 6 3" xfId="32106"/>
    <cellStyle name="20% - 强调文字颜色 3 6 3 2" xfId="33395"/>
    <cellStyle name="20% - 强调文字颜色 3 6 3 3" xfId="33394"/>
    <cellStyle name="20% - 强调文字颜色 3 6 4" xfId="33396"/>
    <cellStyle name="20% - 强调文字颜色 3 6 5" xfId="33397"/>
    <cellStyle name="20% - 强调文字颜色 3 6 6" xfId="33398"/>
    <cellStyle name="20% - 强调文字颜色 3 6 7" xfId="33399"/>
    <cellStyle name="20% - 强调文字颜色 3 6 8" xfId="33400"/>
    <cellStyle name="20% - 强调文字颜色 3 6 9" xfId="33385"/>
    <cellStyle name="20% - 强调文字颜色 3 7" xfId="33401"/>
    <cellStyle name="20% - 强调文字颜色 3 8" xfId="33402"/>
    <cellStyle name="20% - 强调文字颜色 3 8 2" xfId="33403"/>
    <cellStyle name="20% - 强调文字颜色 3 8 2 2" xfId="33404"/>
    <cellStyle name="20% - 强调文字颜色 3 8 2 2 2" xfId="33405"/>
    <cellStyle name="20% - 强调文字颜色 3 8 2 3" xfId="33406"/>
    <cellStyle name="20% - 强调文字颜色 3 8 2 4" xfId="33407"/>
    <cellStyle name="20% - 强调文字颜色 3 8 2 5" xfId="33408"/>
    <cellStyle name="20% - 强调文字颜色 3 8 2 6" xfId="33409"/>
    <cellStyle name="20% - 强调文字颜色 3 8 2 7" xfId="33410"/>
    <cellStyle name="20% - 强调文字颜色 3 8 3" xfId="33411"/>
    <cellStyle name="20% - 强调文字颜色 3 8 3 2" xfId="33412"/>
    <cellStyle name="20% - 强调文字颜色 3 8 4" xfId="33413"/>
    <cellStyle name="20% - 强调文字颜色 3 8 5" xfId="33414"/>
    <cellStyle name="20% - 强调文字颜色 3 8 6" xfId="33415"/>
    <cellStyle name="20% - 强调文字颜色 3 8 7" xfId="33416"/>
    <cellStyle name="20% - 强调文字颜色 3 8 8" xfId="33417"/>
    <cellStyle name="20% - 强调文字颜色 3 9" xfId="33418"/>
    <cellStyle name="20% - 强调文字颜色 3 9 2" xfId="33419"/>
    <cellStyle name="20% - 强调文字颜色 3 9 2 2" xfId="33420"/>
    <cellStyle name="20% - 强调文字颜色 3 9 3" xfId="33421"/>
    <cellStyle name="20% - 强调文字颜色 3 9 4" xfId="33422"/>
    <cellStyle name="20% - 强调文字颜色 3 9 5" xfId="33423"/>
    <cellStyle name="20% - 强调文字颜色 3 9 6" xfId="33424"/>
    <cellStyle name="20% - 强调文字颜色 3 9 7" xfId="33425"/>
    <cellStyle name="20% - 强调文字颜色 4 10" xfId="33426"/>
    <cellStyle name="20% - 强调文字颜色 4 10 2" xfId="33427"/>
    <cellStyle name="20% - 强调文字颜色 4 10 2 2" xfId="33428"/>
    <cellStyle name="20% - 强调文字颜色 4 10 3" xfId="33429"/>
    <cellStyle name="20% - 强调文字颜色 4 10 4" xfId="33430"/>
    <cellStyle name="20% - 强调文字颜色 4 10 5" xfId="33431"/>
    <cellStyle name="20% - 强调文字颜色 4 10 6" xfId="33432"/>
    <cellStyle name="20% - 强调文字颜色 4 10 7" xfId="33433"/>
    <cellStyle name="20% - 强调文字颜色 4 11" xfId="33434"/>
    <cellStyle name="20% - 强调文字颜色 4 2" xfId="187"/>
    <cellStyle name="20% - 强调文字颜色 4 2 10" xfId="17956"/>
    <cellStyle name="20% - 强调文字颜色 4 2 11" xfId="30324"/>
    <cellStyle name="20% - 强调文字颜色 4 2 12" xfId="31302"/>
    <cellStyle name="20% - 强调文字颜色 4 2 13" xfId="1201"/>
    <cellStyle name="20% - 强调文字颜色 4 2 14" xfId="32107"/>
    <cellStyle name="20% - 强调文字颜色 4 2 15" xfId="33435"/>
    <cellStyle name="20% - 强调文字颜色 4 2 2" xfId="186"/>
    <cellStyle name="20% - 强调文字颜色 4 2 2 10" xfId="1200"/>
    <cellStyle name="20% - 强调文字颜色 4 2 2 11" xfId="32108"/>
    <cellStyle name="20% - 强调文字颜色 4 2 2 12" xfId="33436"/>
    <cellStyle name="20% - 强调文字颜色 4 2 2 2" xfId="148"/>
    <cellStyle name="20% - 强调文字颜色 4 2 2 2 2" xfId="4118"/>
    <cellStyle name="20% - 强调文字颜色 4 2 2 2 2 2" xfId="17958"/>
    <cellStyle name="20% - 强调文字颜色 4 2 2 2 2 3" xfId="33438"/>
    <cellStyle name="20% - 强调文字颜色 4 2 2 2 3" xfId="8859"/>
    <cellStyle name="20% - 强调文字颜色 4 2 2 2 3 2" xfId="17961"/>
    <cellStyle name="20% - 强调文字颜色 4 2 2 2 4" xfId="17937"/>
    <cellStyle name="20% - 强调文字颜色 4 2 2 2 5" xfId="30285"/>
    <cellStyle name="20% - 强调文字颜色 4 2 2 2 6" xfId="31263"/>
    <cellStyle name="20% - 强调文字颜色 4 2 2 2 7" xfId="1162"/>
    <cellStyle name="20% - 强调文字颜色 4 2 2 2 8" xfId="33437"/>
    <cellStyle name="20% - 强调文字颜色 4 2 2 3" xfId="147"/>
    <cellStyle name="20% - 强调文字颜色 4 2 2 3 2" xfId="4117"/>
    <cellStyle name="20% - 强调文字颜色 4 2 2 3 2 2" xfId="17966"/>
    <cellStyle name="20% - 强调文字颜色 4 2 2 3 3" xfId="8858"/>
    <cellStyle name="20% - 强调文字颜色 4 2 2 3 3 2" xfId="17967"/>
    <cellStyle name="20% - 强调文字颜色 4 2 2 3 4" xfId="17964"/>
    <cellStyle name="20% - 强调文字颜色 4 2 2 3 5" xfId="30284"/>
    <cellStyle name="20% - 强调文字颜色 4 2 2 3 6" xfId="31262"/>
    <cellStyle name="20% - 强调文字颜色 4 2 2 3 7" xfId="1161"/>
    <cellStyle name="20% - 强调文字颜色 4 2 2 3 8" xfId="33439"/>
    <cellStyle name="20% - 强调文字颜色 4 2 2 4" xfId="4156"/>
    <cellStyle name="20% - 强调文字颜色 4 2 2 4 2" xfId="17971"/>
    <cellStyle name="20% - 强调文字颜色 4 2 2 4 3" xfId="33440"/>
    <cellStyle name="20% - 强调文字颜色 4 2 2 5" xfId="8897"/>
    <cellStyle name="20% - 强调文字颜色 4 2 2 5 2" xfId="17894"/>
    <cellStyle name="20% - 强调文字颜色 4 2 2 5 3" xfId="33441"/>
    <cellStyle name="20% - 强调文字颜色 4 2 2 6" xfId="10182"/>
    <cellStyle name="20% - 强调文字颜色 4 2 2 6 2" xfId="33442"/>
    <cellStyle name="20% - 强调文字颜色 4 2 2 7" xfId="17957"/>
    <cellStyle name="20% - 强调文字颜色 4 2 2 7 2" xfId="33443"/>
    <cellStyle name="20% - 强调文字颜色 4 2 2 8" xfId="30323"/>
    <cellStyle name="20% - 强调文字颜色 4 2 2 9" xfId="31301"/>
    <cellStyle name="20% - 强调文字颜色 4 2 3" xfId="203"/>
    <cellStyle name="20% - 强调文字颜色 4 2 3 2" xfId="4173"/>
    <cellStyle name="20% - 强调文字颜色 4 2 3 2 2" xfId="17954"/>
    <cellStyle name="20% - 强调文字颜色 4 2 3 2 3" xfId="33445"/>
    <cellStyle name="20% - 强调文字颜色 4 2 3 3" xfId="8914"/>
    <cellStyle name="20% - 强调文字颜色 4 2 3 3 2" xfId="17973"/>
    <cellStyle name="20% - 强调文字颜色 4 2 3 4" xfId="17972"/>
    <cellStyle name="20% - 强调文字颜色 4 2 3 5" xfId="30340"/>
    <cellStyle name="20% - 强调文字颜色 4 2 3 6" xfId="31318"/>
    <cellStyle name="20% - 强调文字颜色 4 2 3 7" xfId="1217"/>
    <cellStyle name="20% - 强调文字颜色 4 2 3 8" xfId="33444"/>
    <cellStyle name="20% - 强调文字颜色 4 2 4" xfId="201"/>
    <cellStyle name="20% - 强调文字颜色 4 2 4 2" xfId="4171"/>
    <cellStyle name="20% - 强调文字颜色 4 2 4 2 2" xfId="17631"/>
    <cellStyle name="20% - 强调文字颜色 4 2 4 3" xfId="8912"/>
    <cellStyle name="20% - 强调文字颜色 4 2 4 3 2" xfId="17400"/>
    <cellStyle name="20% - 强调文字颜色 4 2 4 4" xfId="17977"/>
    <cellStyle name="20% - 强调文字颜色 4 2 4 5" xfId="30338"/>
    <cellStyle name="20% - 强调文字颜色 4 2 4 6" xfId="31316"/>
    <cellStyle name="20% - 强调文字颜色 4 2 4 7" xfId="1215"/>
    <cellStyle name="20% - 强调文字颜色 4 2 4 8" xfId="33446"/>
    <cellStyle name="20% - 强调文字颜色 4 2 5" xfId="4157"/>
    <cellStyle name="20% - 强调文字颜色 4 2 5 2" xfId="17981"/>
    <cellStyle name="20% - 强调文字颜色 4 2 5 3" xfId="33447"/>
    <cellStyle name="20% - 强调文字颜色 4 2 6" xfId="8898"/>
    <cellStyle name="20% - 强调文字颜色 4 2 6 2" xfId="17525"/>
    <cellStyle name="20% - 强调文字颜色 4 2 6 3" xfId="33448"/>
    <cellStyle name="20% - 强调文字颜色 4 2 7" xfId="10183"/>
    <cellStyle name="20% - 强调文字颜色 4 2 7 2" xfId="33449"/>
    <cellStyle name="20% - 强调文字颜色 4 2 8" xfId="10723"/>
    <cellStyle name="20% - 强调文字颜色 4 2 8 2" xfId="33450"/>
    <cellStyle name="20% - 强调文字颜色 4 2 9" xfId="11242"/>
    <cellStyle name="20% - 强调文字颜色 4 2 9 2" xfId="17982"/>
    <cellStyle name="20% - 强调文字颜色 4 3" xfId="199"/>
    <cellStyle name="20% - 强调文字颜色 4 3 2" xfId="4169"/>
    <cellStyle name="20% - 强调文字颜色 4 3 2 2" xfId="33453"/>
    <cellStyle name="20% - 强调文字颜色 4 3 2 2 2" xfId="33454"/>
    <cellStyle name="20% - 强调文字颜色 4 3 2 3" xfId="33455"/>
    <cellStyle name="20% - 强调文字颜色 4 3 2 4" xfId="33456"/>
    <cellStyle name="20% - 强调文字颜色 4 3 2 5" xfId="33457"/>
    <cellStyle name="20% - 强调文字颜色 4 3 2 6" xfId="33458"/>
    <cellStyle name="20% - 强调文字颜色 4 3 2 7" xfId="33459"/>
    <cellStyle name="20% - 强调文字颜色 4 3 2 8" xfId="33452"/>
    <cellStyle name="20% - 强调文字颜色 4 3 3" xfId="8910"/>
    <cellStyle name="20% - 强调文字颜色 4 3 3 2" xfId="33461"/>
    <cellStyle name="20% - 强调文字颜色 4 3 3 3" xfId="33460"/>
    <cellStyle name="20% - 强调文字颜色 4 3 4" xfId="10172"/>
    <cellStyle name="20% - 强调文字颜色 4 3 4 2" xfId="18003"/>
    <cellStyle name="20% - 强调文字颜色 4 3 4 3" xfId="33462"/>
    <cellStyle name="20% - 强调文字颜色 4 3 5" xfId="30336"/>
    <cellStyle name="20% - 强调文字颜色 4 3 5 2" xfId="33463"/>
    <cellStyle name="20% - 强调文字颜色 4 3 6" xfId="31314"/>
    <cellStyle name="20% - 强调文字颜色 4 3 6 2" xfId="33464"/>
    <cellStyle name="20% - 强调文字颜色 4 3 7" xfId="1213"/>
    <cellStyle name="20% - 强调文字颜色 4 3 7 2" xfId="33465"/>
    <cellStyle name="20% - 强调文字颜色 4 3 8" xfId="32109"/>
    <cellStyle name="20% - 强调文字颜色 4 3 8 2" xfId="33466"/>
    <cellStyle name="20% - 强调文字颜色 4 3 9" xfId="33451"/>
    <cellStyle name="20% - 强调文字颜色 4 4" xfId="161"/>
    <cellStyle name="20% - 强调文字颜色 4 4 2" xfId="4131"/>
    <cellStyle name="20% - 强调文字颜色 4 4 2 2" xfId="33469"/>
    <cellStyle name="20% - 强调文字颜色 4 4 2 2 2" xfId="33470"/>
    <cellStyle name="20% - 强调文字颜色 4 4 2 3" xfId="33471"/>
    <cellStyle name="20% - 强调文字颜色 4 4 2 4" xfId="33472"/>
    <cellStyle name="20% - 强调文字颜色 4 4 2 5" xfId="33473"/>
    <cellStyle name="20% - 强调文字颜色 4 4 2 6" xfId="33474"/>
    <cellStyle name="20% - 强调文字颜色 4 4 2 7" xfId="33475"/>
    <cellStyle name="20% - 强调文字颜色 4 4 2 8" xfId="33468"/>
    <cellStyle name="20% - 强调文字颜色 4 4 3" xfId="8872"/>
    <cellStyle name="20% - 强调文字颜色 4 4 3 2" xfId="33477"/>
    <cellStyle name="20% - 强调文字颜色 4 4 3 3" xfId="33476"/>
    <cellStyle name="20% - 强调文字颜色 4 4 4" xfId="10279"/>
    <cellStyle name="20% - 强调文字颜色 4 4 4 2" xfId="18010"/>
    <cellStyle name="20% - 强调文字颜色 4 4 4 3" xfId="33478"/>
    <cellStyle name="20% - 强调文字颜色 4 4 5" xfId="30298"/>
    <cellStyle name="20% - 强调文字颜色 4 4 5 2" xfId="33479"/>
    <cellStyle name="20% - 强调文字颜色 4 4 6" xfId="31276"/>
    <cellStyle name="20% - 强调文字颜色 4 4 6 2" xfId="33480"/>
    <cellStyle name="20% - 强调文字颜色 4 4 7" xfId="1175"/>
    <cellStyle name="20% - 强调文字颜色 4 4 7 2" xfId="33481"/>
    <cellStyle name="20% - 强调文字颜色 4 4 8" xfId="32110"/>
    <cellStyle name="20% - 强调文字颜色 4 4 8 2" xfId="33482"/>
    <cellStyle name="20% - 强调文字颜色 4 4 9" xfId="33467"/>
    <cellStyle name="20% - 强调文字颜色 4 5" xfId="185"/>
    <cellStyle name="20% - 强调文字颜色 4 5 2" xfId="4155"/>
    <cellStyle name="20% - 强调文字颜色 4 5 2 2" xfId="33485"/>
    <cellStyle name="20% - 强调文字颜色 4 5 2 2 2" xfId="33486"/>
    <cellStyle name="20% - 强调文字颜色 4 5 2 3" xfId="33487"/>
    <cellStyle name="20% - 强调文字颜色 4 5 2 4" xfId="33488"/>
    <cellStyle name="20% - 强调文字颜色 4 5 2 5" xfId="33489"/>
    <cellStyle name="20% - 强调文字颜色 4 5 2 6" xfId="33490"/>
    <cellStyle name="20% - 强调文字颜色 4 5 2 7" xfId="33491"/>
    <cellStyle name="20% - 强调文字颜色 4 5 2 8" xfId="33484"/>
    <cellStyle name="20% - 强调文字颜色 4 5 3" xfId="8896"/>
    <cellStyle name="20% - 强调文字颜色 4 5 3 2" xfId="33493"/>
    <cellStyle name="20% - 强调文字颜色 4 5 3 3" xfId="33492"/>
    <cellStyle name="20% - 强调文字颜色 4 5 4" xfId="10180"/>
    <cellStyle name="20% - 强调文字颜色 4 5 4 2" xfId="17717"/>
    <cellStyle name="20% - 强调文字颜色 4 5 4 3" xfId="33494"/>
    <cellStyle name="20% - 强调文字颜色 4 5 5" xfId="30322"/>
    <cellStyle name="20% - 强调文字颜色 4 5 5 2" xfId="33495"/>
    <cellStyle name="20% - 强调文字颜色 4 5 6" xfId="31300"/>
    <cellStyle name="20% - 强调文字颜色 4 5 6 2" xfId="33496"/>
    <cellStyle name="20% - 强调文字颜色 4 5 7" xfId="1199"/>
    <cellStyle name="20% - 强调文字颜色 4 5 7 2" xfId="33497"/>
    <cellStyle name="20% - 强调文字颜色 4 5 8" xfId="32111"/>
    <cellStyle name="20% - 强调文字颜色 4 5 8 2" xfId="33498"/>
    <cellStyle name="20% - 强调文字颜色 4 5 9" xfId="33483"/>
    <cellStyle name="20% - 强调文字颜色 4 6" xfId="10179"/>
    <cellStyle name="20% - 强调文字颜色 4 6 2" xfId="17867"/>
    <cellStyle name="20% - 强调文字颜色 4 6 2 2" xfId="33501"/>
    <cellStyle name="20% - 强调文字颜色 4 6 2 2 2" xfId="33502"/>
    <cellStyle name="20% - 强调文字颜色 4 6 2 3" xfId="33503"/>
    <cellStyle name="20% - 强调文字颜色 4 6 2 4" xfId="33504"/>
    <cellStyle name="20% - 强调文字颜色 4 6 2 5" xfId="33505"/>
    <cellStyle name="20% - 强调文字颜色 4 6 2 6" xfId="33506"/>
    <cellStyle name="20% - 强调文字颜色 4 6 2 7" xfId="33507"/>
    <cellStyle name="20% - 强调文字颜色 4 6 2 8" xfId="33500"/>
    <cellStyle name="20% - 强调文字颜色 4 6 3" xfId="32112"/>
    <cellStyle name="20% - 强调文字颜色 4 6 3 2" xfId="33509"/>
    <cellStyle name="20% - 强调文字颜色 4 6 3 3" xfId="33508"/>
    <cellStyle name="20% - 强调文字颜色 4 6 4" xfId="33510"/>
    <cellStyle name="20% - 强调文字颜色 4 6 5" xfId="33511"/>
    <cellStyle name="20% - 强调文字颜色 4 6 6" xfId="33512"/>
    <cellStyle name="20% - 强调文字颜色 4 6 7" xfId="33513"/>
    <cellStyle name="20% - 强调文字颜色 4 6 8" xfId="33514"/>
    <cellStyle name="20% - 强调文字颜色 4 6 9" xfId="33499"/>
    <cellStyle name="20% - 强调文字颜色 4 7" xfId="33515"/>
    <cellStyle name="20% - 强调文字颜色 4 8" xfId="33516"/>
    <cellStyle name="20% - 强调文字颜色 4 8 2" xfId="33517"/>
    <cellStyle name="20% - 强调文字颜色 4 8 2 2" xfId="33518"/>
    <cellStyle name="20% - 强调文字颜色 4 8 2 2 2" xfId="33519"/>
    <cellStyle name="20% - 强调文字颜色 4 8 2 3" xfId="33520"/>
    <cellStyle name="20% - 强调文字颜色 4 8 2 4" xfId="33521"/>
    <cellStyle name="20% - 强调文字颜色 4 8 2 5" xfId="33522"/>
    <cellStyle name="20% - 强调文字颜色 4 8 2 6" xfId="33523"/>
    <cellStyle name="20% - 强调文字颜色 4 8 2 7" xfId="33524"/>
    <cellStyle name="20% - 强调文字颜色 4 8 3" xfId="33525"/>
    <cellStyle name="20% - 强调文字颜色 4 8 3 2" xfId="33526"/>
    <cellStyle name="20% - 强调文字颜色 4 8 4" xfId="33527"/>
    <cellStyle name="20% - 强调文字颜色 4 8 5" xfId="33528"/>
    <cellStyle name="20% - 强调文字颜色 4 8 6" xfId="33529"/>
    <cellStyle name="20% - 强调文字颜色 4 8 7" xfId="33530"/>
    <cellStyle name="20% - 强调文字颜色 4 8 8" xfId="33531"/>
    <cellStyle name="20% - 强调文字颜色 4 9" xfId="33532"/>
    <cellStyle name="20% - 强调文字颜色 4 9 2" xfId="33533"/>
    <cellStyle name="20% - 强调文字颜色 4 9 2 2" xfId="33534"/>
    <cellStyle name="20% - 强调文字颜色 4 9 3" xfId="33535"/>
    <cellStyle name="20% - 强调文字颜色 4 9 4" xfId="33536"/>
    <cellStyle name="20% - 强调文字颜色 4 9 5" xfId="33537"/>
    <cellStyle name="20% - 强调文字颜色 4 9 6" xfId="33538"/>
    <cellStyle name="20% - 强调文字颜色 4 9 7" xfId="33539"/>
    <cellStyle name="20% - 强调文字颜色 5 10" xfId="33540"/>
    <cellStyle name="20% - 强调文字颜色 5 10 2" xfId="33541"/>
    <cellStyle name="20% - 强调文字颜色 5 10 2 2" xfId="33542"/>
    <cellStyle name="20% - 强调文字颜色 5 10 3" xfId="33543"/>
    <cellStyle name="20% - 强调文字颜色 5 10 4" xfId="33544"/>
    <cellStyle name="20% - 强调文字颜色 5 10 5" xfId="33545"/>
    <cellStyle name="20% - 强调文字颜色 5 10 6" xfId="33546"/>
    <cellStyle name="20% - 强调文字颜色 5 10 7" xfId="33547"/>
    <cellStyle name="20% - 强调文字颜色 5 11" xfId="33548"/>
    <cellStyle name="20% - 强调文字颜色 5 2" xfId="129"/>
    <cellStyle name="20% - 强调文字颜色 5 2 10" xfId="17637"/>
    <cellStyle name="20% - 强调文字颜色 5 2 11" xfId="30266"/>
    <cellStyle name="20% - 强调文字颜色 5 2 12" xfId="31244"/>
    <cellStyle name="20% - 强调文字颜色 5 2 13" xfId="1143"/>
    <cellStyle name="20% - 强调文字颜色 5 2 14" xfId="32113"/>
    <cellStyle name="20% - 强调文字颜色 5 2 15" xfId="33549"/>
    <cellStyle name="20% - 强调文字颜色 5 2 2" xfId="202"/>
    <cellStyle name="20% - 强调文字颜色 5 2 2 10" xfId="1216"/>
    <cellStyle name="20% - 强调文字颜色 5 2 2 11" xfId="32114"/>
    <cellStyle name="20% - 强调文字颜色 5 2 2 12" xfId="33550"/>
    <cellStyle name="20% - 强调文字颜色 5 2 2 2" xfId="183"/>
    <cellStyle name="20% - 强调文字颜色 5 2 2 2 2" xfId="4153"/>
    <cellStyle name="20% - 强调文字颜色 5 2 2 2 2 2" xfId="17881"/>
    <cellStyle name="20% - 强调文字颜色 5 2 2 2 2 3" xfId="33552"/>
    <cellStyle name="20% - 强调文字颜色 5 2 2 2 3" xfId="8894"/>
    <cellStyle name="20% - 强调文字颜色 5 2 2 2 3 2" xfId="18011"/>
    <cellStyle name="20% - 强调文字颜色 5 2 2 2 4" xfId="17819"/>
    <cellStyle name="20% - 强调文字颜色 5 2 2 2 5" xfId="30320"/>
    <cellStyle name="20% - 强调文字颜色 5 2 2 2 6" xfId="31298"/>
    <cellStyle name="20% - 强调文字颜色 5 2 2 2 7" xfId="1197"/>
    <cellStyle name="20% - 强调文字颜色 5 2 2 2 8" xfId="33551"/>
    <cellStyle name="20% - 强调文字颜色 5 2 2 3" xfId="131"/>
    <cellStyle name="20% - 强调文字颜色 5 2 2 3 2" xfId="4101"/>
    <cellStyle name="20% - 强调文字颜色 5 2 2 3 2 2" xfId="18016"/>
    <cellStyle name="20% - 强调文字颜色 5 2 2 3 3" xfId="8842"/>
    <cellStyle name="20% - 强调文字颜色 5 2 2 3 3 2" xfId="18017"/>
    <cellStyle name="20% - 强调文字颜色 5 2 2 3 4" xfId="17534"/>
    <cellStyle name="20% - 强调文字颜色 5 2 2 3 5" xfId="30268"/>
    <cellStyle name="20% - 强调文字颜色 5 2 2 3 6" xfId="31246"/>
    <cellStyle name="20% - 强调文字颜色 5 2 2 3 7" xfId="1145"/>
    <cellStyle name="20% - 强调文字颜色 5 2 2 3 8" xfId="33553"/>
    <cellStyle name="20% - 强调文字颜色 5 2 2 4" xfId="4172"/>
    <cellStyle name="20% - 强调文字颜色 5 2 2 4 2" xfId="17538"/>
    <cellStyle name="20% - 强调文字颜色 5 2 2 4 3" xfId="33554"/>
    <cellStyle name="20% - 强调文字颜色 5 2 2 5" xfId="8913"/>
    <cellStyle name="20% - 强调文字颜色 5 2 2 5 2" xfId="18022"/>
    <cellStyle name="20% - 强调文字颜色 5 2 2 5 3" xfId="33555"/>
    <cellStyle name="20% - 强调文字颜色 5 2 2 6" xfId="10177"/>
    <cellStyle name="20% - 强调文字颜色 5 2 2 6 2" xfId="33556"/>
    <cellStyle name="20% - 强调文字颜色 5 2 2 7" xfId="17689"/>
    <cellStyle name="20% - 强调文字颜色 5 2 2 7 2" xfId="33557"/>
    <cellStyle name="20% - 强调文字颜色 5 2 2 8" xfId="30339"/>
    <cellStyle name="20% - 强调文字颜色 5 2 2 9" xfId="31317"/>
    <cellStyle name="20% - 强调文字颜色 5 2 3" xfId="139"/>
    <cellStyle name="20% - 强调文字颜色 5 2 3 2" xfId="4109"/>
    <cellStyle name="20% - 强调文字颜色 5 2 3 2 2" xfId="18024"/>
    <cellStyle name="20% - 强调文字颜色 5 2 3 2 3" xfId="33559"/>
    <cellStyle name="20% - 强调文字颜色 5 2 3 3" xfId="8850"/>
    <cellStyle name="20% - 强调文字颜色 5 2 3 3 2" xfId="17447"/>
    <cellStyle name="20% - 强调文字颜色 5 2 3 4" xfId="17690"/>
    <cellStyle name="20% - 强调文字颜色 5 2 3 5" xfId="30276"/>
    <cellStyle name="20% - 强调文字颜色 5 2 3 6" xfId="31254"/>
    <cellStyle name="20% - 强调文字颜色 5 2 3 7" xfId="1153"/>
    <cellStyle name="20% - 强调文字颜色 5 2 3 8" xfId="33558"/>
    <cellStyle name="20% - 强调文字颜色 5 2 4" xfId="138"/>
    <cellStyle name="20% - 强调文字颜色 5 2 4 2" xfId="4108"/>
    <cellStyle name="20% - 强调文字颜色 5 2 4 2 2" xfId="18030"/>
    <cellStyle name="20% - 强调文字颜色 5 2 4 3" xfId="8849"/>
    <cellStyle name="20% - 强调文字颜色 5 2 4 3 2" xfId="18032"/>
    <cellStyle name="20% - 强调文字颜色 5 2 4 4" xfId="17692"/>
    <cellStyle name="20% - 强调文字颜色 5 2 4 5" xfId="30275"/>
    <cellStyle name="20% - 强调文字颜色 5 2 4 6" xfId="31253"/>
    <cellStyle name="20% - 强调文字颜色 5 2 4 7" xfId="1152"/>
    <cellStyle name="20% - 强调文字颜色 5 2 4 8" xfId="33560"/>
    <cellStyle name="20% - 强调文字颜色 5 2 5" xfId="4099"/>
    <cellStyle name="20% - 强调文字颜色 5 2 5 2" xfId="17693"/>
    <cellStyle name="20% - 强调文字颜色 5 2 5 3" xfId="33561"/>
    <cellStyle name="20% - 强调文字颜色 5 2 6" xfId="8840"/>
    <cellStyle name="20% - 强调文字颜色 5 2 6 2" xfId="18034"/>
    <cellStyle name="20% - 强调文字颜色 5 2 6 3" xfId="33562"/>
    <cellStyle name="20% - 强调文字颜色 5 2 7" xfId="10178"/>
    <cellStyle name="20% - 强调文字颜色 5 2 7 2" xfId="33563"/>
    <cellStyle name="20% - 强调文字颜色 5 2 8" xfId="10724"/>
    <cellStyle name="20% - 强调文字颜色 5 2 8 2" xfId="33564"/>
    <cellStyle name="20% - 强调文字颜色 5 2 9" xfId="11235"/>
    <cellStyle name="20% - 强调文字颜色 5 2 9 2" xfId="18036"/>
    <cellStyle name="20% - 强调文字颜色 5 3" xfId="137"/>
    <cellStyle name="20% - 强调文字颜色 5 3 2" xfId="4107"/>
    <cellStyle name="20% - 强调文字颜色 5 3 2 2" xfId="33567"/>
    <cellStyle name="20% - 强调文字颜色 5 3 2 2 2" xfId="33568"/>
    <cellStyle name="20% - 强调文字颜色 5 3 2 3" xfId="33569"/>
    <cellStyle name="20% - 强调文字颜色 5 3 2 4" xfId="33570"/>
    <cellStyle name="20% - 强调文字颜色 5 3 2 5" xfId="33571"/>
    <cellStyle name="20% - 强调文字颜色 5 3 2 6" xfId="33572"/>
    <cellStyle name="20% - 强调文字颜色 5 3 2 7" xfId="33573"/>
    <cellStyle name="20% - 强调文字颜色 5 3 2 8" xfId="33566"/>
    <cellStyle name="20% - 强调文字颜色 5 3 3" xfId="8848"/>
    <cellStyle name="20% - 强调文字颜色 5 3 3 2" xfId="33575"/>
    <cellStyle name="20% - 强调文字颜色 5 3 3 3" xfId="33574"/>
    <cellStyle name="20% - 强调文字颜色 5 3 4" xfId="10176"/>
    <cellStyle name="20% - 强调文字颜色 5 3 4 2" xfId="17440"/>
    <cellStyle name="20% - 强调文字颜色 5 3 4 3" xfId="33576"/>
    <cellStyle name="20% - 强调文字颜色 5 3 5" xfId="30274"/>
    <cellStyle name="20% - 强调文字颜色 5 3 5 2" xfId="33577"/>
    <cellStyle name="20% - 强调文字颜色 5 3 6" xfId="31252"/>
    <cellStyle name="20% - 强调文字颜色 5 3 6 2" xfId="33578"/>
    <cellStyle name="20% - 强调文字颜色 5 3 7" xfId="1151"/>
    <cellStyle name="20% - 强调文字颜色 5 3 7 2" xfId="33579"/>
    <cellStyle name="20% - 强调文字颜色 5 3 8" xfId="32115"/>
    <cellStyle name="20% - 强调文字颜色 5 3 8 2" xfId="33580"/>
    <cellStyle name="20% - 强调文字颜色 5 3 9" xfId="33565"/>
    <cellStyle name="20% - 强调文字颜色 5 4" xfId="200"/>
    <cellStyle name="20% - 强调文字颜色 5 4 2" xfId="4170"/>
    <cellStyle name="20% - 强调文字颜色 5 4 2 2" xfId="33583"/>
    <cellStyle name="20% - 强调文字颜色 5 4 2 2 2" xfId="33584"/>
    <cellStyle name="20% - 强调文字颜色 5 4 2 3" xfId="33585"/>
    <cellStyle name="20% - 强调文字颜色 5 4 2 4" xfId="33586"/>
    <cellStyle name="20% - 强调文字颜色 5 4 2 5" xfId="33587"/>
    <cellStyle name="20% - 强调文字颜色 5 4 2 6" xfId="33588"/>
    <cellStyle name="20% - 强调文字颜色 5 4 2 7" xfId="33589"/>
    <cellStyle name="20% - 强调文字颜色 5 4 2 8" xfId="33582"/>
    <cellStyle name="20% - 强调文字颜色 5 4 3" xfId="8911"/>
    <cellStyle name="20% - 强调文字颜色 5 4 3 2" xfId="33591"/>
    <cellStyle name="20% - 强调文字颜色 5 4 3 3" xfId="33590"/>
    <cellStyle name="20% - 强调文字颜色 5 4 4" xfId="10175"/>
    <cellStyle name="20% - 强调文字颜色 5 4 4 2" xfId="17918"/>
    <cellStyle name="20% - 强调文字颜色 5 4 4 3" xfId="33592"/>
    <cellStyle name="20% - 强调文字颜色 5 4 5" xfId="30337"/>
    <cellStyle name="20% - 强调文字颜色 5 4 5 2" xfId="33593"/>
    <cellStyle name="20% - 强调文字颜色 5 4 6" xfId="31315"/>
    <cellStyle name="20% - 强调文字颜色 5 4 6 2" xfId="33594"/>
    <cellStyle name="20% - 强调文字颜色 5 4 7" xfId="1214"/>
    <cellStyle name="20% - 强调文字颜色 5 4 7 2" xfId="33595"/>
    <cellStyle name="20% - 强调文字颜色 5 4 8" xfId="32116"/>
    <cellStyle name="20% - 强调文字颜色 5 4 8 2" xfId="33596"/>
    <cellStyle name="20% - 强调文字颜色 5 4 9" xfId="33581"/>
    <cellStyle name="20% - 强调文字颜色 5 5" xfId="198"/>
    <cellStyle name="20% - 强调文字颜色 5 5 2" xfId="4168"/>
    <cellStyle name="20% - 强调文字颜色 5 5 2 2" xfId="33599"/>
    <cellStyle name="20% - 强调文字颜色 5 5 2 2 2" xfId="33600"/>
    <cellStyle name="20% - 强调文字颜色 5 5 2 3" xfId="33601"/>
    <cellStyle name="20% - 强调文字颜色 5 5 2 4" xfId="33602"/>
    <cellStyle name="20% - 强调文字颜色 5 5 2 5" xfId="33603"/>
    <cellStyle name="20% - 强调文字颜色 5 5 2 6" xfId="33604"/>
    <cellStyle name="20% - 强调文字颜色 5 5 2 7" xfId="33605"/>
    <cellStyle name="20% - 强调文字颜色 5 5 2 8" xfId="33598"/>
    <cellStyle name="20% - 强调文字颜色 5 5 3" xfId="8909"/>
    <cellStyle name="20% - 强调文字颜色 5 5 3 2" xfId="33607"/>
    <cellStyle name="20% - 强调文字颜色 5 5 3 3" xfId="33606"/>
    <cellStyle name="20% - 强调文字颜色 5 5 4" xfId="10174"/>
    <cellStyle name="20% - 强调文字颜色 5 5 4 2" xfId="18041"/>
    <cellStyle name="20% - 强调文字颜色 5 5 4 3" xfId="33608"/>
    <cellStyle name="20% - 强调文字颜色 5 5 5" xfId="30335"/>
    <cellStyle name="20% - 强调文字颜色 5 5 5 2" xfId="33609"/>
    <cellStyle name="20% - 强调文字颜色 5 5 6" xfId="31313"/>
    <cellStyle name="20% - 强调文字颜色 5 5 6 2" xfId="33610"/>
    <cellStyle name="20% - 强调文字颜色 5 5 7" xfId="1212"/>
    <cellStyle name="20% - 强调文字颜色 5 5 7 2" xfId="33611"/>
    <cellStyle name="20% - 强调文字颜色 5 5 8" xfId="32117"/>
    <cellStyle name="20% - 强调文字颜色 5 5 8 2" xfId="33612"/>
    <cellStyle name="20% - 强调文字颜色 5 5 9" xfId="33597"/>
    <cellStyle name="20% - 强调文字颜色 5 6" xfId="10173"/>
    <cellStyle name="20% - 强调文字颜色 5 6 2" xfId="18043"/>
    <cellStyle name="20% - 强调文字颜色 5 6 2 2" xfId="33615"/>
    <cellStyle name="20% - 强调文字颜色 5 6 2 2 2" xfId="33616"/>
    <cellStyle name="20% - 强调文字颜色 5 6 2 3" xfId="33617"/>
    <cellStyle name="20% - 强调文字颜色 5 6 2 4" xfId="33618"/>
    <cellStyle name="20% - 强调文字颜色 5 6 2 5" xfId="33619"/>
    <cellStyle name="20% - 强调文字颜色 5 6 2 6" xfId="33620"/>
    <cellStyle name="20% - 强调文字颜色 5 6 2 7" xfId="33621"/>
    <cellStyle name="20% - 强调文字颜色 5 6 2 8" xfId="33614"/>
    <cellStyle name="20% - 强调文字颜色 5 6 3" xfId="32118"/>
    <cellStyle name="20% - 强调文字颜色 5 6 3 2" xfId="33623"/>
    <cellStyle name="20% - 强调文字颜色 5 6 3 3" xfId="33622"/>
    <cellStyle name="20% - 强调文字颜色 5 6 4" xfId="33624"/>
    <cellStyle name="20% - 强调文字颜色 5 6 5" xfId="33625"/>
    <cellStyle name="20% - 强调文字颜色 5 6 6" xfId="33626"/>
    <cellStyle name="20% - 强调文字颜色 5 6 7" xfId="33627"/>
    <cellStyle name="20% - 强调文字颜色 5 6 8" xfId="33628"/>
    <cellStyle name="20% - 强调文字颜色 5 6 9" xfId="33613"/>
    <cellStyle name="20% - 强调文字颜色 5 7" xfId="33629"/>
    <cellStyle name="20% - 强调文字颜色 5 8" xfId="33630"/>
    <cellStyle name="20% - 强调文字颜色 5 8 2" xfId="33631"/>
    <cellStyle name="20% - 强调文字颜色 5 8 2 2" xfId="33632"/>
    <cellStyle name="20% - 强调文字颜色 5 8 2 2 2" xfId="33633"/>
    <cellStyle name="20% - 强调文字颜色 5 8 2 3" xfId="33634"/>
    <cellStyle name="20% - 强调文字颜色 5 8 2 4" xfId="33635"/>
    <cellStyle name="20% - 强调文字颜色 5 8 2 5" xfId="33636"/>
    <cellStyle name="20% - 强调文字颜色 5 8 2 6" xfId="33637"/>
    <cellStyle name="20% - 强调文字颜色 5 8 2 7" xfId="33638"/>
    <cellStyle name="20% - 强调文字颜色 5 8 3" xfId="33639"/>
    <cellStyle name="20% - 强调文字颜色 5 8 3 2" xfId="33640"/>
    <cellStyle name="20% - 强调文字颜色 5 8 4" xfId="33641"/>
    <cellStyle name="20% - 强调文字颜色 5 8 5" xfId="33642"/>
    <cellStyle name="20% - 强调文字颜色 5 8 6" xfId="33643"/>
    <cellStyle name="20% - 强调文字颜色 5 8 7" xfId="33644"/>
    <cellStyle name="20% - 强调文字颜色 5 8 8" xfId="33645"/>
    <cellStyle name="20% - 强调文字颜色 5 9" xfId="33646"/>
    <cellStyle name="20% - 强调文字颜色 5 9 2" xfId="33647"/>
    <cellStyle name="20% - 强调文字颜色 5 9 2 2" xfId="33648"/>
    <cellStyle name="20% - 强调文字颜色 5 9 3" xfId="33649"/>
    <cellStyle name="20% - 强调文字颜色 5 9 4" xfId="33650"/>
    <cellStyle name="20% - 强调文字颜色 5 9 5" xfId="33651"/>
    <cellStyle name="20% - 强调文字颜色 5 9 6" xfId="33652"/>
    <cellStyle name="20% - 强调文字颜色 5 9 7" xfId="33653"/>
    <cellStyle name="20% - 强调文字颜色 6 10" xfId="33654"/>
    <cellStyle name="20% - 强调文字颜色 6 10 2" xfId="33655"/>
    <cellStyle name="20% - 强调文字颜色 6 10 2 2" xfId="33656"/>
    <cellStyle name="20% - 强调文字颜色 6 10 3" xfId="33657"/>
    <cellStyle name="20% - 强调文字颜色 6 10 4" xfId="33658"/>
    <cellStyle name="20% - 强调文字颜色 6 10 5" xfId="33659"/>
    <cellStyle name="20% - 强调文字颜色 6 10 6" xfId="33660"/>
    <cellStyle name="20% - 强调文字颜色 6 10 7" xfId="33661"/>
    <cellStyle name="20% - 强调文字颜色 6 11" xfId="33662"/>
    <cellStyle name="20% - 强调文字颜色 6 2" xfId="181"/>
    <cellStyle name="20% - 强调文字颜色 6 2 10" xfId="17592"/>
    <cellStyle name="20% - 强调文字颜色 6 2 11" xfId="30318"/>
    <cellStyle name="20% - 强调文字颜色 6 2 12" xfId="31296"/>
    <cellStyle name="20% - 强调文字颜色 6 2 13" xfId="1195"/>
    <cellStyle name="20% - 强调文字颜色 6 2 14" xfId="32119"/>
    <cellStyle name="20% - 强调文字颜色 6 2 15" xfId="33663"/>
    <cellStyle name="20% - 强调文字颜色 6 2 2" xfId="134"/>
    <cellStyle name="20% - 强调文字颜色 6 2 2 10" xfId="1148"/>
    <cellStyle name="20% - 强调文字颜色 6 2 2 11" xfId="32120"/>
    <cellStyle name="20% - 强调文字颜色 6 2 2 12" xfId="33664"/>
    <cellStyle name="20% - 强调文字颜色 6 2 2 2" xfId="179"/>
    <cellStyle name="20% - 强调文字颜色 6 2 2 2 2" xfId="4149"/>
    <cellStyle name="20% - 强调文字颜色 6 2 2 2 2 2" xfId="18045"/>
    <cellStyle name="20% - 强调文字颜色 6 2 2 2 2 3" xfId="33666"/>
    <cellStyle name="20% - 强调文字颜色 6 2 2 2 3" xfId="8890"/>
    <cellStyle name="20% - 强调文字颜色 6 2 2 2 3 2" xfId="18048"/>
    <cellStyle name="20% - 强调文字颜色 6 2 2 2 4" xfId="17730"/>
    <cellStyle name="20% - 强调文字颜色 6 2 2 2 5" xfId="30316"/>
    <cellStyle name="20% - 强调文字颜色 6 2 2 2 6" xfId="31294"/>
    <cellStyle name="20% - 强调文字颜色 6 2 2 2 7" xfId="1193"/>
    <cellStyle name="20% - 强调文字颜色 6 2 2 2 8" xfId="33665"/>
    <cellStyle name="20% - 强调文字颜色 6 2 2 3" xfId="146"/>
    <cellStyle name="20% - 强调文字颜色 6 2 2 3 2" xfId="4116"/>
    <cellStyle name="20% - 强调文字颜色 6 2 2 3 2 2" xfId="17853"/>
    <cellStyle name="20% - 强调文字颜色 6 2 2 3 3" xfId="8857"/>
    <cellStyle name="20% - 强调文字颜色 6 2 2 3 3 2" xfId="17857"/>
    <cellStyle name="20% - 强调文字颜色 6 2 2 3 4" xfId="17731"/>
    <cellStyle name="20% - 强调文字颜色 6 2 2 3 5" xfId="30283"/>
    <cellStyle name="20% - 强调文字颜色 6 2 2 3 6" xfId="31261"/>
    <cellStyle name="20% - 强调文字颜色 6 2 2 3 7" xfId="1160"/>
    <cellStyle name="20% - 强调文字颜色 6 2 2 3 8" xfId="33667"/>
    <cellStyle name="20% - 强调文字颜色 6 2 2 4" xfId="4104"/>
    <cellStyle name="20% - 强调文字颜色 6 2 2 4 2" xfId="17733"/>
    <cellStyle name="20% - 强调文字颜色 6 2 2 4 3" xfId="33668"/>
    <cellStyle name="20% - 强调文字颜色 6 2 2 5" xfId="8845"/>
    <cellStyle name="20% - 强调文字颜色 6 2 2 5 2" xfId="18051"/>
    <cellStyle name="20% - 强调文字颜色 6 2 2 5 3" xfId="33669"/>
    <cellStyle name="20% - 强调文字颜色 6 2 2 6" xfId="10278"/>
    <cellStyle name="20% - 强调文字颜色 6 2 2 6 2" xfId="33670"/>
    <cellStyle name="20% - 强调文字颜色 6 2 2 7" xfId="17727"/>
    <cellStyle name="20% - 强调文字颜色 6 2 2 7 2" xfId="33671"/>
    <cellStyle name="20% - 强调文字颜色 6 2 2 8" xfId="30271"/>
    <cellStyle name="20% - 强调文字颜色 6 2 2 9" xfId="31249"/>
    <cellStyle name="20% - 强调文字颜色 6 2 3" xfId="175"/>
    <cellStyle name="20% - 强调文字颜色 6 2 3 2" xfId="4145"/>
    <cellStyle name="20% - 强调文字颜色 6 2 3 2 2" xfId="18062"/>
    <cellStyle name="20% - 强调文字颜色 6 2 3 2 3" xfId="33673"/>
    <cellStyle name="20% - 强调文字颜色 6 2 3 3" xfId="8886"/>
    <cellStyle name="20% - 强调文字颜色 6 2 3 3 2" xfId="18065"/>
    <cellStyle name="20% - 强调文字颜色 6 2 3 4" xfId="18059"/>
    <cellStyle name="20% - 强调文字颜色 6 2 3 5" xfId="30312"/>
    <cellStyle name="20% - 强调文字颜色 6 2 3 6" xfId="31290"/>
    <cellStyle name="20% - 强调文字颜色 6 2 3 7" xfId="1189"/>
    <cellStyle name="20% - 强调文字颜色 6 2 3 8" xfId="33672"/>
    <cellStyle name="20% - 强调文字颜色 6 2 4" xfId="177"/>
    <cellStyle name="20% - 强调文字颜色 6 2 4 2" xfId="4147"/>
    <cellStyle name="20% - 强调文字颜色 6 2 4 2 2" xfId="18071"/>
    <cellStyle name="20% - 强调文字颜色 6 2 4 3" xfId="8888"/>
    <cellStyle name="20% - 强调文字颜色 6 2 4 3 2" xfId="18072"/>
    <cellStyle name="20% - 强调文字颜色 6 2 4 4" xfId="18068"/>
    <cellStyle name="20% - 强调文字颜色 6 2 4 5" xfId="30314"/>
    <cellStyle name="20% - 强调文字颜色 6 2 4 6" xfId="31292"/>
    <cellStyle name="20% - 强调文字颜色 6 2 4 7" xfId="1191"/>
    <cellStyle name="20% - 强调文字颜色 6 2 4 8" xfId="33674"/>
    <cellStyle name="20% - 强调文字颜色 6 2 5" xfId="4151"/>
    <cellStyle name="20% - 强调文字颜色 6 2 5 2" xfId="18029"/>
    <cellStyle name="20% - 强调文字颜色 6 2 5 3" xfId="33675"/>
    <cellStyle name="20% - 强调文字颜色 6 2 6" xfId="8892"/>
    <cellStyle name="20% - 强调文字颜色 6 2 6 2" xfId="18031"/>
    <cellStyle name="20% - 强调文字颜色 6 2 6 3" xfId="33676"/>
    <cellStyle name="20% - 强调文字颜色 6 2 7" xfId="10163"/>
    <cellStyle name="20% - 强调文字颜色 6 2 7 2" xfId="33677"/>
    <cellStyle name="20% - 强调文字颜色 6 2 8" xfId="10725"/>
    <cellStyle name="20% - 强调文字颜色 6 2 8 2" xfId="33678"/>
    <cellStyle name="20% - 强调文字颜色 6 2 9" xfId="11241"/>
    <cellStyle name="20% - 强调文字颜色 6 2 9 2" xfId="18082"/>
    <cellStyle name="20% - 强调文字颜色 6 3" xfId="176"/>
    <cellStyle name="20% - 强调文字颜色 6 3 2" xfId="4146"/>
    <cellStyle name="20% - 强调文字颜色 6 3 2 2" xfId="33681"/>
    <cellStyle name="20% - 强调文字颜色 6 3 2 2 2" xfId="33682"/>
    <cellStyle name="20% - 强调文字颜色 6 3 2 3" xfId="33683"/>
    <cellStyle name="20% - 强调文字颜色 6 3 2 4" xfId="33684"/>
    <cellStyle name="20% - 强调文字颜色 6 3 2 5" xfId="33685"/>
    <cellStyle name="20% - 强调文字颜色 6 3 2 6" xfId="33686"/>
    <cellStyle name="20% - 强调文字颜色 6 3 2 7" xfId="33687"/>
    <cellStyle name="20% - 强调文字颜色 6 3 2 8" xfId="33680"/>
    <cellStyle name="20% - 强调文字颜色 6 3 3" xfId="8887"/>
    <cellStyle name="20% - 强调文字颜色 6 3 3 2" xfId="33689"/>
    <cellStyle name="20% - 强调文字颜色 6 3 3 3" xfId="33688"/>
    <cellStyle name="20% - 强调文字颜色 6 3 4" xfId="10171"/>
    <cellStyle name="20% - 强调文字颜色 6 3 4 2" xfId="18087"/>
    <cellStyle name="20% - 强调文字颜色 6 3 4 3" xfId="33690"/>
    <cellStyle name="20% - 强调文字颜色 6 3 5" xfId="30313"/>
    <cellStyle name="20% - 强调文字颜色 6 3 5 2" xfId="33691"/>
    <cellStyle name="20% - 强调文字颜色 6 3 6" xfId="31291"/>
    <cellStyle name="20% - 强调文字颜色 6 3 6 2" xfId="33692"/>
    <cellStyle name="20% - 强调文字颜色 6 3 7" xfId="1190"/>
    <cellStyle name="20% - 强调文字颜色 6 3 7 2" xfId="33693"/>
    <cellStyle name="20% - 强调文字颜色 6 3 8" xfId="32121"/>
    <cellStyle name="20% - 强调文字颜色 6 3 8 2" xfId="33694"/>
    <cellStyle name="20% - 强调文字颜色 6 3 9" xfId="33679"/>
    <cellStyle name="20% - 强调文字颜色 6 4" xfId="140"/>
    <cellStyle name="20% - 强调文字颜色 6 4 2" xfId="4110"/>
    <cellStyle name="20% - 强调文字颜色 6 4 2 2" xfId="33697"/>
    <cellStyle name="20% - 强调文字颜色 6 4 2 2 2" xfId="33698"/>
    <cellStyle name="20% - 强调文字颜色 6 4 2 3" xfId="33699"/>
    <cellStyle name="20% - 强调文字颜色 6 4 2 4" xfId="33700"/>
    <cellStyle name="20% - 强调文字颜色 6 4 2 5" xfId="33701"/>
    <cellStyle name="20% - 强调文字颜色 6 4 2 6" xfId="33702"/>
    <cellStyle name="20% - 强调文字颜色 6 4 2 7" xfId="33703"/>
    <cellStyle name="20% - 强调文字颜色 6 4 2 8" xfId="33696"/>
    <cellStyle name="20% - 强调文字颜色 6 4 3" xfId="8851"/>
    <cellStyle name="20% - 强调文字颜色 6 4 3 2" xfId="33705"/>
    <cellStyle name="20% - 强调文字颜色 6 4 3 3" xfId="33704"/>
    <cellStyle name="20% - 强调文字颜色 6 4 4" xfId="10170"/>
    <cellStyle name="20% - 强调文字颜色 6 4 4 2" xfId="17708"/>
    <cellStyle name="20% - 强调文字颜色 6 4 4 3" xfId="33706"/>
    <cellStyle name="20% - 强调文字颜色 6 4 5" xfId="30277"/>
    <cellStyle name="20% - 强调文字颜色 6 4 5 2" xfId="33707"/>
    <cellStyle name="20% - 强调文字颜色 6 4 6" xfId="31255"/>
    <cellStyle name="20% - 强调文字颜色 6 4 6 2" xfId="33708"/>
    <cellStyle name="20% - 强调文字颜色 6 4 7" xfId="1154"/>
    <cellStyle name="20% - 强调文字颜色 6 4 7 2" xfId="33709"/>
    <cellStyle name="20% - 强调文字颜色 6 4 8" xfId="32122"/>
    <cellStyle name="20% - 强调文字颜色 6 4 8 2" xfId="33710"/>
    <cellStyle name="20% - 强调文字颜色 6 4 9" xfId="33695"/>
    <cellStyle name="20% - 强调文字颜色 6 5" xfId="173"/>
    <cellStyle name="20% - 强调文字颜色 6 5 2" xfId="4143"/>
    <cellStyle name="20% - 强调文字颜色 6 5 2 2" xfId="33713"/>
    <cellStyle name="20% - 强调文字颜色 6 5 2 2 2" xfId="33714"/>
    <cellStyle name="20% - 强调文字颜色 6 5 2 3" xfId="33715"/>
    <cellStyle name="20% - 强调文字颜色 6 5 2 4" xfId="33716"/>
    <cellStyle name="20% - 强调文字颜色 6 5 2 5" xfId="33717"/>
    <cellStyle name="20% - 强调文字颜色 6 5 2 6" xfId="33718"/>
    <cellStyle name="20% - 强调文字颜色 6 5 2 7" xfId="33719"/>
    <cellStyle name="20% - 强调文字颜色 6 5 2 8" xfId="33712"/>
    <cellStyle name="20% - 强调文字颜色 6 5 3" xfId="8884"/>
    <cellStyle name="20% - 强调文字颜色 6 5 3 2" xfId="33721"/>
    <cellStyle name="20% - 强调文字颜色 6 5 3 3" xfId="33720"/>
    <cellStyle name="20% - 强调文字颜色 6 5 4" xfId="10169"/>
    <cellStyle name="20% - 强调文字颜色 6 5 4 2" xfId="18098"/>
    <cellStyle name="20% - 强调文字颜色 6 5 4 3" xfId="33722"/>
    <cellStyle name="20% - 强调文字颜色 6 5 5" xfId="30310"/>
    <cellStyle name="20% - 强调文字颜色 6 5 5 2" xfId="33723"/>
    <cellStyle name="20% - 强调文字颜色 6 5 6" xfId="31288"/>
    <cellStyle name="20% - 强调文字颜色 6 5 6 2" xfId="33724"/>
    <cellStyle name="20% - 强调文字颜色 6 5 7" xfId="1187"/>
    <cellStyle name="20% - 强调文字颜色 6 5 7 2" xfId="33725"/>
    <cellStyle name="20% - 强调文字颜色 6 5 8" xfId="32123"/>
    <cellStyle name="20% - 强调文字颜色 6 5 8 2" xfId="33726"/>
    <cellStyle name="20% - 强调文字颜色 6 5 9" xfId="33711"/>
    <cellStyle name="20% - 强调文字颜色 6 6" xfId="10168"/>
    <cellStyle name="20% - 强调文字颜色 6 6 2" xfId="18100"/>
    <cellStyle name="20% - 强调文字颜色 6 6 2 2" xfId="33729"/>
    <cellStyle name="20% - 强调文字颜色 6 6 2 2 2" xfId="33730"/>
    <cellStyle name="20% - 强调文字颜色 6 6 2 3" xfId="33731"/>
    <cellStyle name="20% - 强调文字颜色 6 6 2 4" xfId="33732"/>
    <cellStyle name="20% - 强调文字颜色 6 6 2 5" xfId="33733"/>
    <cellStyle name="20% - 强调文字颜色 6 6 2 6" xfId="33734"/>
    <cellStyle name="20% - 强调文字颜色 6 6 2 7" xfId="33735"/>
    <cellStyle name="20% - 强调文字颜色 6 6 2 8" xfId="33728"/>
    <cellStyle name="20% - 强调文字颜色 6 6 3" xfId="32124"/>
    <cellStyle name="20% - 强调文字颜色 6 6 3 2" xfId="33737"/>
    <cellStyle name="20% - 强调文字颜色 6 6 3 3" xfId="33736"/>
    <cellStyle name="20% - 强调文字颜色 6 6 4" xfId="33738"/>
    <cellStyle name="20% - 强调文字颜色 6 6 5" xfId="33739"/>
    <cellStyle name="20% - 强调文字颜色 6 6 6" xfId="33740"/>
    <cellStyle name="20% - 强调文字颜色 6 6 7" xfId="33741"/>
    <cellStyle name="20% - 强调文字颜色 6 6 8" xfId="33742"/>
    <cellStyle name="20% - 强调文字颜色 6 6 9" xfId="33727"/>
    <cellStyle name="20% - 强调文字颜色 6 7" xfId="33743"/>
    <cellStyle name="20% - 强调文字颜色 6 8" xfId="33744"/>
    <cellStyle name="20% - 强调文字颜色 6 8 2" xfId="33745"/>
    <cellStyle name="20% - 强调文字颜色 6 8 2 2" xfId="33746"/>
    <cellStyle name="20% - 强调文字颜色 6 8 2 2 2" xfId="33747"/>
    <cellStyle name="20% - 强调文字颜色 6 8 2 3" xfId="33748"/>
    <cellStyle name="20% - 强调文字颜色 6 8 2 4" xfId="33749"/>
    <cellStyle name="20% - 强调文字颜色 6 8 2 5" xfId="33750"/>
    <cellStyle name="20% - 强调文字颜色 6 8 2 6" xfId="33751"/>
    <cellStyle name="20% - 强调文字颜色 6 8 2 7" xfId="33752"/>
    <cellStyle name="20% - 强调文字颜色 6 8 3" xfId="33753"/>
    <cellStyle name="20% - 强调文字颜色 6 8 3 2" xfId="33754"/>
    <cellStyle name="20% - 强调文字颜色 6 8 4" xfId="33755"/>
    <cellStyle name="20% - 强调文字颜色 6 8 5" xfId="33756"/>
    <cellStyle name="20% - 强调文字颜色 6 8 6" xfId="33757"/>
    <cellStyle name="20% - 强调文字颜色 6 8 7" xfId="33758"/>
    <cellStyle name="20% - 强调文字颜色 6 8 8" xfId="33759"/>
    <cellStyle name="20% - 强调文字颜色 6 9" xfId="33760"/>
    <cellStyle name="20% - 强调文字颜色 6 9 2" xfId="33761"/>
    <cellStyle name="20% - 强调文字颜色 6 9 2 2" xfId="33762"/>
    <cellStyle name="20% - 强调文字颜色 6 9 3" xfId="33763"/>
    <cellStyle name="20% - 强调文字颜色 6 9 4" xfId="33764"/>
    <cellStyle name="20% - 强调文字颜色 6 9 5" xfId="33765"/>
    <cellStyle name="20% - 强调文字颜色 6 9 6" xfId="33766"/>
    <cellStyle name="20% - 强调文字颜色 6 9 7" xfId="33767"/>
    <cellStyle name="20% - 着色 1 2" xfId="33768"/>
    <cellStyle name="20% - 着色 1 3" xfId="33769"/>
    <cellStyle name="20% - 着色 1 4" xfId="33770"/>
    <cellStyle name="20% - 着色 2 2" xfId="33771"/>
    <cellStyle name="20% - 着色 2 3" xfId="33772"/>
    <cellStyle name="20% - 着色 2 4" xfId="33773"/>
    <cellStyle name="20% - 着色 3 2" xfId="33774"/>
    <cellStyle name="20% - 着色 3 3" xfId="33775"/>
    <cellStyle name="20% - 着色 3 4" xfId="33776"/>
    <cellStyle name="20% - 着色 4 2" xfId="33777"/>
    <cellStyle name="20% - 着色 4 3" xfId="33778"/>
    <cellStyle name="20% - 着色 4 4" xfId="33779"/>
    <cellStyle name="20% - 着色 5 2" xfId="33780"/>
    <cellStyle name="20% - 着色 5 3" xfId="33781"/>
    <cellStyle name="20% - 着色 5 4" xfId="33782"/>
    <cellStyle name="20% - 着色 6 2" xfId="33783"/>
    <cellStyle name="20% - 着色 6 3" xfId="33784"/>
    <cellStyle name="20% - 着色 6 4" xfId="33785"/>
    <cellStyle name="40% - Accent1 3" xfId="40"/>
    <cellStyle name="40% - Accent1 3 2" xfId="8752"/>
    <cellStyle name="40% - Accent1 3 3" xfId="30179"/>
    <cellStyle name="40% - Accent1 3 4" xfId="31157"/>
    <cellStyle name="40% - Accent1 3 5" xfId="6388"/>
    <cellStyle name="40% - Accent3 3" xfId="41"/>
    <cellStyle name="40% - Accent3 3 2" xfId="8753"/>
    <cellStyle name="40% - Accent3 3 3" xfId="30180"/>
    <cellStyle name="40% - Accent3 3 4" xfId="31158"/>
    <cellStyle name="40% - Accent3 3 5" xfId="6389"/>
    <cellStyle name="40% - Énfasis1 2" xfId="10726"/>
    <cellStyle name="40% - Énfasis1 2 2" xfId="10707"/>
    <cellStyle name="40% - Énfasis1 2 3" xfId="10731"/>
    <cellStyle name="40% - Énfasis1 2 4" xfId="10668"/>
    <cellStyle name="40% - Énfasis1 2 4 2" xfId="10651"/>
    <cellStyle name="40% - Énfasis2 2" xfId="10732"/>
    <cellStyle name="40% - Énfasis2 2 2" xfId="10589"/>
    <cellStyle name="40% - Énfasis2 2 3" xfId="10738"/>
    <cellStyle name="40% - Énfasis2 2 4" xfId="10741"/>
    <cellStyle name="40% - Énfasis2 2 4 2" xfId="10578"/>
    <cellStyle name="40% - Énfasis3 2" xfId="10686"/>
    <cellStyle name="40% - Énfasis3 2 2" xfId="10742"/>
    <cellStyle name="40% - Énfasis3 2 3" xfId="10745"/>
    <cellStyle name="40% - Énfasis3 2 4" xfId="10748"/>
    <cellStyle name="40% - Énfasis3 2 4 2" xfId="10752"/>
    <cellStyle name="40% - Énfasis4 2" xfId="10753"/>
    <cellStyle name="40% - Énfasis4 2 2" xfId="10637"/>
    <cellStyle name="40% - Énfasis4 2 3" xfId="10639"/>
    <cellStyle name="40% - Énfasis4 2 4" xfId="10573"/>
    <cellStyle name="40% - Énfasis4 2 4 2" xfId="10604"/>
    <cellStyle name="40% - Énfasis5 2" xfId="10754"/>
    <cellStyle name="40% - Énfasis5 2 2" xfId="10755"/>
    <cellStyle name="40% - Énfasis5 2 3" xfId="10756"/>
    <cellStyle name="40% - Énfasis5 2 4" xfId="10757"/>
    <cellStyle name="40% - Énfasis5 2 4 2" xfId="10758"/>
    <cellStyle name="40% - Énfasis6 2" xfId="10619"/>
    <cellStyle name="40% - Énfasis6 2 2" xfId="10715"/>
    <cellStyle name="40% - Énfasis6 2 3" xfId="10759"/>
    <cellStyle name="40% - Énfasis6 2 4" xfId="10760"/>
    <cellStyle name="40% - Énfasis6 2 4 2" xfId="10761"/>
    <cellStyle name="40% - アクセント 1" xfId="33786"/>
    <cellStyle name="40% - アクセント 1 2" xfId="33787"/>
    <cellStyle name="40% - アクセント 1 2 2" xfId="33788"/>
    <cellStyle name="40% - アクセント 1 2 3" xfId="33789"/>
    <cellStyle name="40% - アクセント 1 3" xfId="33790"/>
    <cellStyle name="40% - アクセント 1 4" xfId="33791"/>
    <cellStyle name="40% - アクセント 2" xfId="33792"/>
    <cellStyle name="40% - アクセント 2 2" xfId="33793"/>
    <cellStyle name="40% - アクセント 2 2 2" xfId="33794"/>
    <cellStyle name="40% - アクセント 2 2 3" xfId="33795"/>
    <cellStyle name="40% - アクセント 2 3" xfId="33796"/>
    <cellStyle name="40% - アクセント 2 4" xfId="33797"/>
    <cellStyle name="40% - アクセント 3" xfId="33798"/>
    <cellStyle name="40% - アクセント 3 2" xfId="33799"/>
    <cellStyle name="40% - アクセント 3 2 2" xfId="33800"/>
    <cellStyle name="40% - アクセント 3 2 3" xfId="33801"/>
    <cellStyle name="40% - アクセント 3 3" xfId="33802"/>
    <cellStyle name="40% - アクセント 3 4" xfId="33803"/>
    <cellStyle name="40% - アクセント 4" xfId="33804"/>
    <cellStyle name="40% - アクセント 4 2" xfId="33805"/>
    <cellStyle name="40% - アクセント 4 2 2" xfId="33806"/>
    <cellStyle name="40% - アクセント 4 2 3" xfId="33807"/>
    <cellStyle name="40% - アクセント 4 3" xfId="33808"/>
    <cellStyle name="40% - アクセント 4 4" xfId="33809"/>
    <cellStyle name="40% - アクセント 5" xfId="33810"/>
    <cellStyle name="40% - アクセント 5 2" xfId="33811"/>
    <cellStyle name="40% - アクセント 5 2 2" xfId="33812"/>
    <cellStyle name="40% - アクセント 5 2 3" xfId="33813"/>
    <cellStyle name="40% - アクセント 5 3" xfId="33814"/>
    <cellStyle name="40% - アクセント 5 4" xfId="33815"/>
    <cellStyle name="40% - アクセント 6" xfId="33816"/>
    <cellStyle name="40% - アクセント 6 2" xfId="33817"/>
    <cellStyle name="40% - アクセント 6 2 2" xfId="33818"/>
    <cellStyle name="40% - アクセント 6 2 3" xfId="33819"/>
    <cellStyle name="40% - アクセント 6 3" xfId="33820"/>
    <cellStyle name="40% - アクセント 6 4" xfId="33821"/>
    <cellStyle name="40% - 强调文字颜色 1 10" xfId="33822"/>
    <cellStyle name="40% - 强调文字颜色 1 10 2" xfId="33823"/>
    <cellStyle name="40% - 强调文字颜色 1 10 2 2" xfId="33824"/>
    <cellStyle name="40% - 强调文字颜色 1 10 3" xfId="33825"/>
    <cellStyle name="40% - 强调文字颜色 1 10 4" xfId="33826"/>
    <cellStyle name="40% - 强调文字颜色 1 10 5" xfId="33827"/>
    <cellStyle name="40% - 强调文字颜色 1 10 6" xfId="33828"/>
    <cellStyle name="40% - 强调文字颜色 1 10 7" xfId="33829"/>
    <cellStyle name="40% - 强调文字颜色 1 11" xfId="33830"/>
    <cellStyle name="40% - 强调文字颜色 1 2" xfId="163"/>
    <cellStyle name="40% - 强调文字颜色 1 2 10" xfId="18111"/>
    <cellStyle name="40% - 强调文字颜色 1 2 11" xfId="30300"/>
    <cellStyle name="40% - 强调文字颜色 1 2 12" xfId="31278"/>
    <cellStyle name="40% - 强调文字颜色 1 2 13" xfId="1177"/>
    <cellStyle name="40% - 强调文字颜色 1 2 14" xfId="32125"/>
    <cellStyle name="40% - 强调文字颜色 1 2 15" xfId="33831"/>
    <cellStyle name="40% - 强调文字颜色 1 2 2" xfId="135"/>
    <cellStyle name="40% - 强调文字颜色 1 2 2 10" xfId="1149"/>
    <cellStyle name="40% - 强调文字颜色 1 2 2 11" xfId="32126"/>
    <cellStyle name="40% - 强调文字颜色 1 2 2 12" xfId="33832"/>
    <cellStyle name="40% - 强调文字颜色 1 2 2 2" xfId="133"/>
    <cellStyle name="40% - 强调文字颜色 1 2 2 2 2" xfId="4103"/>
    <cellStyle name="40% - 强调文字颜色 1 2 2 2 2 2" xfId="18121"/>
    <cellStyle name="40% - 强调文字颜色 1 2 2 2 2 3" xfId="33834"/>
    <cellStyle name="40% - 强调文字颜色 1 2 2 2 3" xfId="8844"/>
    <cellStyle name="40% - 强调文字颜色 1 2 2 2 3 2" xfId="18123"/>
    <cellStyle name="40% - 强调文字颜色 1 2 2 2 4" xfId="18120"/>
    <cellStyle name="40% - 强调文字颜色 1 2 2 2 5" xfId="30270"/>
    <cellStyle name="40% - 强调文字颜色 1 2 2 2 6" xfId="31248"/>
    <cellStyle name="40% - 强调文字颜色 1 2 2 2 7" xfId="1147"/>
    <cellStyle name="40% - 强调文字颜色 1 2 2 2 8" xfId="33833"/>
    <cellStyle name="40% - 强调文字颜色 1 2 2 3" xfId="172"/>
    <cellStyle name="40% - 强调文字颜色 1 2 2 3 2" xfId="4142"/>
    <cellStyle name="40% - 强调文字颜色 1 2 2 3 2 2" xfId="17493"/>
    <cellStyle name="40% - 强调文字颜色 1 2 2 3 3" xfId="8883"/>
    <cellStyle name="40% - 强调文字颜色 1 2 2 3 3 2" xfId="17403"/>
    <cellStyle name="40% - 强调文字颜色 1 2 2 3 4" xfId="18107"/>
    <cellStyle name="40% - 强调文字颜色 1 2 2 3 5" xfId="30309"/>
    <cellStyle name="40% - 强调文字颜色 1 2 2 3 6" xfId="31287"/>
    <cellStyle name="40% - 强调文字颜色 1 2 2 3 7" xfId="1186"/>
    <cellStyle name="40% - 强调文字颜色 1 2 2 3 8" xfId="33835"/>
    <cellStyle name="40% - 强调文字颜色 1 2 2 4" xfId="4105"/>
    <cellStyle name="40% - 强调文字颜色 1 2 2 4 2" xfId="18109"/>
    <cellStyle name="40% - 强调文字颜色 1 2 2 4 3" xfId="33836"/>
    <cellStyle name="40% - 强调文字颜色 1 2 2 5" xfId="8846"/>
    <cellStyle name="40% - 强调文字颜色 1 2 2 5 2" xfId="18110"/>
    <cellStyle name="40% - 强调文字颜色 1 2 2 5 3" xfId="33837"/>
    <cellStyle name="40% - 强调文字颜色 1 2 2 6" xfId="10166"/>
    <cellStyle name="40% - 强调文字颜色 1 2 2 6 2" xfId="33838"/>
    <cellStyle name="40% - 强调文字颜色 1 2 2 7" xfId="18115"/>
    <cellStyle name="40% - 强调文字颜色 1 2 2 7 2" xfId="33839"/>
    <cellStyle name="40% - 强调文字颜色 1 2 2 8" xfId="30272"/>
    <cellStyle name="40% - 强调文字颜色 1 2 2 9" xfId="31250"/>
    <cellStyle name="40% - 强调文字颜色 1 2 3" xfId="145"/>
    <cellStyle name="40% - 强调文字颜色 1 2 3 2" xfId="4115"/>
    <cellStyle name="40% - 强调文字颜色 1 2 3 2 2" xfId="17875"/>
    <cellStyle name="40% - 强调文字颜色 1 2 3 2 3" xfId="33841"/>
    <cellStyle name="40% - 强调文字颜色 1 2 3 3" xfId="8856"/>
    <cellStyle name="40% - 强调文字颜色 1 2 3 3 2" xfId="17879"/>
    <cellStyle name="40% - 强调文字颜色 1 2 3 4" xfId="18130"/>
    <cellStyle name="40% - 强调文字颜色 1 2 3 5" xfId="30282"/>
    <cellStyle name="40% - 强调文字颜色 1 2 3 6" xfId="31260"/>
    <cellStyle name="40% - 强调文字颜色 1 2 3 7" xfId="1159"/>
    <cellStyle name="40% - 强调文字颜色 1 2 3 8" xfId="33840"/>
    <cellStyle name="40% - 强调文字颜色 1 2 4" xfId="164"/>
    <cellStyle name="40% - 强调文字颜色 1 2 4 2" xfId="4134"/>
    <cellStyle name="40% - 强调文字颜色 1 2 4 2 2" xfId="17398"/>
    <cellStyle name="40% - 强调文字颜色 1 2 4 3" xfId="8875"/>
    <cellStyle name="40% - 强调文字颜色 1 2 4 3 2" xfId="18135"/>
    <cellStyle name="40% - 强调文字颜色 1 2 4 4" xfId="18132"/>
    <cellStyle name="40% - 强调文字颜色 1 2 4 5" xfId="30301"/>
    <cellStyle name="40% - 强调文字颜色 1 2 4 6" xfId="31279"/>
    <cellStyle name="40% - 强调文字颜色 1 2 4 7" xfId="1178"/>
    <cellStyle name="40% - 强调文字颜色 1 2 4 8" xfId="33842"/>
    <cellStyle name="40% - 强调文字颜色 1 2 5" xfId="4133"/>
    <cellStyle name="40% - 强调文字颜色 1 2 5 2" xfId="18137"/>
    <cellStyle name="40% - 强调文字颜色 1 2 5 3" xfId="33843"/>
    <cellStyle name="40% - 强调文字颜色 1 2 6" xfId="8874"/>
    <cellStyle name="40% - 强调文字颜色 1 2 6 2" xfId="18141"/>
    <cellStyle name="40% - 强调文字颜色 1 2 6 3" xfId="33844"/>
    <cellStyle name="40% - 强调文字颜色 1 2 7" xfId="10167"/>
    <cellStyle name="40% - 强调文字颜色 1 2 7 2" xfId="33845"/>
    <cellStyle name="40% - 强调文字颜色 1 2 8" xfId="10764"/>
    <cellStyle name="40% - 强调文字颜色 1 2 8 2" xfId="33846"/>
    <cellStyle name="40% - 强调文字颜色 1 2 9" xfId="11240"/>
    <cellStyle name="40% - 强调文字颜色 1 2 9 2" xfId="17456"/>
    <cellStyle name="40% - 强调文字颜色 1 3" xfId="171"/>
    <cellStyle name="40% - 强调文字颜色 1 3 2" xfId="4141"/>
    <cellStyle name="40% - 强调文字颜色 1 3 2 2" xfId="33849"/>
    <cellStyle name="40% - 强调文字颜色 1 3 2 2 2" xfId="33850"/>
    <cellStyle name="40% - 强调文字颜色 1 3 2 3" xfId="33851"/>
    <cellStyle name="40% - 强调文字颜色 1 3 2 4" xfId="33852"/>
    <cellStyle name="40% - 强调文字颜色 1 3 2 5" xfId="33853"/>
    <cellStyle name="40% - 强调文字颜色 1 3 2 6" xfId="33854"/>
    <cellStyle name="40% - 强调文字颜色 1 3 2 7" xfId="33855"/>
    <cellStyle name="40% - 强调文字颜色 1 3 2 8" xfId="33848"/>
    <cellStyle name="40% - 强调文字颜色 1 3 3" xfId="8882"/>
    <cellStyle name="40% - 强调文字颜色 1 3 3 2" xfId="33857"/>
    <cellStyle name="40% - 强调文字颜色 1 3 3 3" xfId="33856"/>
    <cellStyle name="40% - 强调文字颜色 1 3 4" xfId="10165"/>
    <cellStyle name="40% - 强调文字颜色 1 3 4 2" xfId="18145"/>
    <cellStyle name="40% - 强调文字颜色 1 3 4 3" xfId="33858"/>
    <cellStyle name="40% - 强调文字颜色 1 3 5" xfId="30308"/>
    <cellStyle name="40% - 强调文字颜色 1 3 5 2" xfId="33859"/>
    <cellStyle name="40% - 强调文字颜色 1 3 6" xfId="31286"/>
    <cellStyle name="40% - 强调文字颜色 1 3 6 2" xfId="33860"/>
    <cellStyle name="40% - 强调文字颜色 1 3 7" xfId="1185"/>
    <cellStyle name="40% - 强调文字颜色 1 3 7 2" xfId="33861"/>
    <cellStyle name="40% - 强调文字颜色 1 3 8" xfId="32127"/>
    <cellStyle name="40% - 强调文字颜色 1 3 8 2" xfId="33862"/>
    <cellStyle name="40% - 强调文字颜色 1 3 9" xfId="33847"/>
    <cellStyle name="40% - 强调文字颜色 1 4" xfId="130"/>
    <cellStyle name="40% - 强调文字颜色 1 4 2" xfId="4100"/>
    <cellStyle name="40% - 强调文字颜色 1 4 2 2" xfId="33865"/>
    <cellStyle name="40% - 强调文字颜色 1 4 2 2 2" xfId="33866"/>
    <cellStyle name="40% - 强调文字颜色 1 4 2 3" xfId="33867"/>
    <cellStyle name="40% - 强调文字颜色 1 4 2 4" xfId="33868"/>
    <cellStyle name="40% - 强调文字颜色 1 4 2 5" xfId="33869"/>
    <cellStyle name="40% - 强调文字颜色 1 4 2 6" xfId="33870"/>
    <cellStyle name="40% - 强调文字颜色 1 4 2 7" xfId="33871"/>
    <cellStyle name="40% - 强调文字颜色 1 4 2 8" xfId="33864"/>
    <cellStyle name="40% - 强调文字颜色 1 4 3" xfId="8841"/>
    <cellStyle name="40% - 强调文字颜色 1 4 3 2" xfId="33873"/>
    <cellStyle name="40% - 强调文字颜色 1 4 3 3" xfId="33872"/>
    <cellStyle name="40% - 强调文字颜色 1 4 4" xfId="10164"/>
    <cellStyle name="40% - 强调文字颜色 1 4 4 2" xfId="17515"/>
    <cellStyle name="40% - 强调文字颜色 1 4 4 3" xfId="33874"/>
    <cellStyle name="40% - 强调文字颜色 1 4 5" xfId="30267"/>
    <cellStyle name="40% - 强调文字颜色 1 4 5 2" xfId="33875"/>
    <cellStyle name="40% - 强调文字颜色 1 4 6" xfId="31245"/>
    <cellStyle name="40% - 强调文字颜色 1 4 6 2" xfId="33876"/>
    <cellStyle name="40% - 强调文字颜色 1 4 7" xfId="1144"/>
    <cellStyle name="40% - 强调文字颜色 1 4 7 2" xfId="33877"/>
    <cellStyle name="40% - 强调文字颜色 1 4 8" xfId="32128"/>
    <cellStyle name="40% - 强调文字颜色 1 4 8 2" xfId="33878"/>
    <cellStyle name="40% - 强调文字颜色 1 4 9" xfId="33863"/>
    <cellStyle name="40% - 强调文字颜色 1 5" xfId="136"/>
    <cellStyle name="40% - 强调文字颜色 1 5 2" xfId="4106"/>
    <cellStyle name="40% - 强调文字颜色 1 5 2 2" xfId="33881"/>
    <cellStyle name="40% - 强调文字颜色 1 5 2 2 2" xfId="33882"/>
    <cellStyle name="40% - 强调文字颜色 1 5 2 3" xfId="33883"/>
    <cellStyle name="40% - 强调文字颜色 1 5 2 4" xfId="33884"/>
    <cellStyle name="40% - 强调文字颜色 1 5 2 5" xfId="33885"/>
    <cellStyle name="40% - 强调文字颜色 1 5 2 6" xfId="33886"/>
    <cellStyle name="40% - 强调文字颜色 1 5 2 7" xfId="33887"/>
    <cellStyle name="40% - 强调文字颜色 1 5 2 8" xfId="33880"/>
    <cellStyle name="40% - 强调文字颜色 1 5 3" xfId="8847"/>
    <cellStyle name="40% - 强调文字颜色 1 5 3 2" xfId="33889"/>
    <cellStyle name="40% - 强调文字颜色 1 5 3 3" xfId="33888"/>
    <cellStyle name="40% - 强调文字颜色 1 5 4" xfId="10154"/>
    <cellStyle name="40% - 强调文字颜色 1 5 4 2" xfId="18151"/>
    <cellStyle name="40% - 强调文字颜色 1 5 4 3" xfId="33890"/>
    <cellStyle name="40% - 强调文字颜色 1 5 5" xfId="30273"/>
    <cellStyle name="40% - 强调文字颜色 1 5 5 2" xfId="33891"/>
    <cellStyle name="40% - 强调文字颜色 1 5 6" xfId="31251"/>
    <cellStyle name="40% - 强调文字颜色 1 5 6 2" xfId="33892"/>
    <cellStyle name="40% - 强调文字颜色 1 5 7" xfId="1150"/>
    <cellStyle name="40% - 强调文字颜色 1 5 7 2" xfId="33893"/>
    <cellStyle name="40% - 强调文字颜色 1 5 8" xfId="32129"/>
    <cellStyle name="40% - 强调文字颜色 1 5 8 2" xfId="33894"/>
    <cellStyle name="40% - 强调文字颜色 1 5 9" xfId="33879"/>
    <cellStyle name="40% - 强调文字颜色 1 6" xfId="10277"/>
    <cellStyle name="40% - 强调文字颜色 1 6 2" xfId="18155"/>
    <cellStyle name="40% - 强调文字颜色 1 6 2 2" xfId="33897"/>
    <cellStyle name="40% - 强调文字颜色 1 6 2 2 2" xfId="33898"/>
    <cellStyle name="40% - 强调文字颜色 1 6 2 3" xfId="33899"/>
    <cellStyle name="40% - 强调文字颜色 1 6 2 4" xfId="33900"/>
    <cellStyle name="40% - 强调文字颜色 1 6 2 5" xfId="33901"/>
    <cellStyle name="40% - 强调文字颜色 1 6 2 6" xfId="33902"/>
    <cellStyle name="40% - 强调文字颜色 1 6 2 7" xfId="33903"/>
    <cellStyle name="40% - 强调文字颜色 1 6 2 8" xfId="33896"/>
    <cellStyle name="40% - 强调文字颜色 1 6 3" xfId="32130"/>
    <cellStyle name="40% - 强调文字颜色 1 6 3 2" xfId="33905"/>
    <cellStyle name="40% - 强调文字颜色 1 6 3 3" xfId="33904"/>
    <cellStyle name="40% - 强调文字颜色 1 6 4" xfId="33906"/>
    <cellStyle name="40% - 强调文字颜色 1 6 5" xfId="33907"/>
    <cellStyle name="40% - 强调文字颜色 1 6 6" xfId="33908"/>
    <cellStyle name="40% - 强调文字颜色 1 6 7" xfId="33909"/>
    <cellStyle name="40% - 强调文字颜色 1 6 8" xfId="33910"/>
    <cellStyle name="40% - 强调文字颜色 1 6 9" xfId="33895"/>
    <cellStyle name="40% - 强调文字颜色 1 7" xfId="33911"/>
    <cellStyle name="40% - 强调文字颜色 1 8" xfId="33912"/>
    <cellStyle name="40% - 强调文字颜色 1 8 2" xfId="33913"/>
    <cellStyle name="40% - 强调文字颜色 1 8 2 2" xfId="33914"/>
    <cellStyle name="40% - 强调文字颜色 1 8 2 2 2" xfId="33915"/>
    <cellStyle name="40% - 强调文字颜色 1 8 2 3" xfId="33916"/>
    <cellStyle name="40% - 强调文字颜色 1 8 2 4" xfId="33917"/>
    <cellStyle name="40% - 强调文字颜色 1 8 2 5" xfId="33918"/>
    <cellStyle name="40% - 强调文字颜色 1 8 2 6" xfId="33919"/>
    <cellStyle name="40% - 强调文字颜色 1 8 2 7" xfId="33920"/>
    <cellStyle name="40% - 强调文字颜色 1 8 3" xfId="33921"/>
    <cellStyle name="40% - 强调文字颜色 1 8 3 2" xfId="33922"/>
    <cellStyle name="40% - 强调文字颜色 1 8 4" xfId="33923"/>
    <cellStyle name="40% - 强调文字颜色 1 8 5" xfId="33924"/>
    <cellStyle name="40% - 强调文字颜色 1 8 6" xfId="33925"/>
    <cellStyle name="40% - 强调文字颜色 1 8 7" xfId="33926"/>
    <cellStyle name="40% - 强调文字颜色 1 8 8" xfId="33927"/>
    <cellStyle name="40% - 强调文字颜色 1 9" xfId="33928"/>
    <cellStyle name="40% - 强调文字颜色 1 9 2" xfId="33929"/>
    <cellStyle name="40% - 强调文字颜色 1 9 2 2" xfId="33930"/>
    <cellStyle name="40% - 强调文字颜色 1 9 3" xfId="33931"/>
    <cellStyle name="40% - 强调文字颜色 1 9 4" xfId="33932"/>
    <cellStyle name="40% - 强调文字颜色 1 9 5" xfId="33933"/>
    <cellStyle name="40% - 强调文字颜色 1 9 6" xfId="33934"/>
    <cellStyle name="40% - 强调文字颜色 1 9 7" xfId="33935"/>
    <cellStyle name="40% - 强调文字颜色 2 10" xfId="33936"/>
    <cellStyle name="40% - 强调文字颜色 2 10 2" xfId="33937"/>
    <cellStyle name="40% - 强调文字颜色 2 10 2 2" xfId="33938"/>
    <cellStyle name="40% - 强调文字颜色 2 10 3" xfId="33939"/>
    <cellStyle name="40% - 强调文字颜色 2 10 4" xfId="33940"/>
    <cellStyle name="40% - 强调文字颜色 2 10 5" xfId="33941"/>
    <cellStyle name="40% - 强调文字颜色 2 10 6" xfId="33942"/>
    <cellStyle name="40% - 强调文字颜色 2 10 7" xfId="33943"/>
    <cellStyle name="40% - 强调文字颜色 2 11" xfId="33944"/>
    <cellStyle name="40% - 强调文字颜色 2 2" xfId="144"/>
    <cellStyle name="40% - 强调文字颜色 2 2 10" xfId="18156"/>
    <cellStyle name="40% - 强调文字颜色 2 2 11" xfId="30281"/>
    <cellStyle name="40% - 强调文字颜色 2 2 12" xfId="31259"/>
    <cellStyle name="40% - 强调文字颜色 2 2 13" xfId="1158"/>
    <cellStyle name="40% - 强调文字颜色 2 2 14" xfId="32131"/>
    <cellStyle name="40% - 强调文字颜色 2 2 15" xfId="33945"/>
    <cellStyle name="40% - 强调文字颜色 2 2 2" xfId="143"/>
    <cellStyle name="40% - 强调文字颜色 2 2 2 10" xfId="1157"/>
    <cellStyle name="40% - 强调文字颜色 2 2 2 11" xfId="32132"/>
    <cellStyle name="40% - 强调文字颜色 2 2 2 12" xfId="33946"/>
    <cellStyle name="40% - 强调文字颜色 2 2 2 2" xfId="142"/>
    <cellStyle name="40% - 强调文字颜色 2 2 2 2 2" xfId="4112"/>
    <cellStyle name="40% - 强调文字颜色 2 2 2 2 2 2" xfId="18161"/>
    <cellStyle name="40% - 强调文字颜色 2 2 2 2 2 3" xfId="33948"/>
    <cellStyle name="40% - 强调文字颜色 2 2 2 2 3" xfId="8853"/>
    <cellStyle name="40% - 强调文字颜色 2 2 2 2 3 2" xfId="18164"/>
    <cellStyle name="40% - 强调文字颜色 2 2 2 2 4" xfId="18160"/>
    <cellStyle name="40% - 强调文字颜色 2 2 2 2 5" xfId="30279"/>
    <cellStyle name="40% - 强调文字颜色 2 2 2 2 6" xfId="31257"/>
    <cellStyle name="40% - 强调文字颜色 2 2 2 2 7" xfId="1156"/>
    <cellStyle name="40% - 强调文字颜色 2 2 2 2 8" xfId="33947"/>
    <cellStyle name="40% - 强调文字颜色 2 2 2 3" xfId="141"/>
    <cellStyle name="40% - 强调文字颜色 2 2 2 3 2" xfId="4111"/>
    <cellStyle name="40% - 强调文字颜色 2 2 2 3 2 2" xfId="18166"/>
    <cellStyle name="40% - 强调文字颜色 2 2 2 3 3" xfId="8852"/>
    <cellStyle name="40% - 强调文字颜色 2 2 2 3 3 2" xfId="18171"/>
    <cellStyle name="40% - 强调文字颜色 2 2 2 3 4" xfId="18165"/>
    <cellStyle name="40% - 强调文字颜色 2 2 2 3 5" xfId="30278"/>
    <cellStyle name="40% - 强调文字颜色 2 2 2 3 6" xfId="31256"/>
    <cellStyle name="40% - 强调文字颜色 2 2 2 3 7" xfId="1155"/>
    <cellStyle name="40% - 强调文字颜色 2 2 2 3 8" xfId="33949"/>
    <cellStyle name="40% - 强调文字颜色 2 2 2 4" xfId="4113"/>
    <cellStyle name="40% - 强调文字颜色 2 2 2 4 2" xfId="18172"/>
    <cellStyle name="40% - 强调文字颜色 2 2 2 4 3" xfId="33950"/>
    <cellStyle name="40% - 强调文字颜色 2 2 2 5" xfId="8854"/>
    <cellStyle name="40% - 强调文字颜色 2 2 2 5 2" xfId="18173"/>
    <cellStyle name="40% - 强调文字颜色 2 2 2 5 3" xfId="33951"/>
    <cellStyle name="40% - 强调文字颜色 2 2 2 6" xfId="10161"/>
    <cellStyle name="40% - 强调文字颜色 2 2 2 6 2" xfId="33952"/>
    <cellStyle name="40% - 强调文字颜色 2 2 2 7" xfId="18157"/>
    <cellStyle name="40% - 强调文字颜色 2 2 2 7 2" xfId="33953"/>
    <cellStyle name="40% - 强调文字颜色 2 2 2 8" xfId="30280"/>
    <cellStyle name="40% - 强调文字颜色 2 2 2 9" xfId="31258"/>
    <cellStyle name="40% - 强调文字颜色 2 2 3" xfId="204"/>
    <cellStyle name="40% - 强调文字颜色 2 2 3 2" xfId="4174"/>
    <cellStyle name="40% - 强调文字颜色 2 2 3 2 2" xfId="18182"/>
    <cellStyle name="40% - 强调文字颜色 2 2 3 2 3" xfId="33955"/>
    <cellStyle name="40% - 强调文字颜色 2 2 3 3" xfId="8915"/>
    <cellStyle name="40% - 强调文字颜色 2 2 3 3 2" xfId="18183"/>
    <cellStyle name="40% - 强调文字颜色 2 2 3 4" xfId="18177"/>
    <cellStyle name="40% - 强调文字颜色 2 2 3 5" xfId="30341"/>
    <cellStyle name="40% - 强调文字颜色 2 2 3 6" xfId="31319"/>
    <cellStyle name="40% - 强调文字颜色 2 2 3 7" xfId="1218"/>
    <cellStyle name="40% - 强调文字颜色 2 2 3 8" xfId="33954"/>
    <cellStyle name="40% - 强调文字颜色 2 2 4" xfId="205"/>
    <cellStyle name="40% - 强调文字颜色 2 2 4 2" xfId="4175"/>
    <cellStyle name="40% - 强调文字颜色 2 2 4 2 2" xfId="18191"/>
    <cellStyle name="40% - 强调文字颜色 2 2 4 3" xfId="8916"/>
    <cellStyle name="40% - 强调文字颜色 2 2 4 3 2" xfId="18193"/>
    <cellStyle name="40% - 强调文字颜色 2 2 4 4" xfId="18185"/>
    <cellStyle name="40% - 强调文字颜色 2 2 4 5" xfId="30342"/>
    <cellStyle name="40% - 强调文字颜色 2 2 4 6" xfId="31320"/>
    <cellStyle name="40% - 强调文字颜色 2 2 4 7" xfId="1219"/>
    <cellStyle name="40% - 强调文字颜色 2 2 4 8" xfId="33956"/>
    <cellStyle name="40% - 强调文字颜色 2 2 5" xfId="4114"/>
    <cellStyle name="40% - 强调文字颜色 2 2 5 2" xfId="18195"/>
    <cellStyle name="40% - 强调文字颜色 2 2 5 3" xfId="33957"/>
    <cellStyle name="40% - 强调文字颜色 2 2 6" xfId="8855"/>
    <cellStyle name="40% - 强调文字颜色 2 2 6 2" xfId="18199"/>
    <cellStyle name="40% - 强调文字颜色 2 2 6 3" xfId="33958"/>
    <cellStyle name="40% - 强调文字颜色 2 2 7" xfId="10162"/>
    <cellStyle name="40% - 强调文字颜色 2 2 7 2" xfId="33959"/>
    <cellStyle name="40% - 强调文字颜色 2 2 8" xfId="10765"/>
    <cellStyle name="40% - 强调文字颜色 2 2 8 2" xfId="33960"/>
    <cellStyle name="40% - 强调文字颜色 2 2 9" xfId="11237"/>
    <cellStyle name="40% - 强调文字颜色 2 2 9 2" xfId="17812"/>
    <cellStyle name="40% - 强调文字颜色 2 3" xfId="206"/>
    <cellStyle name="40% - 强调文字颜色 2 3 2" xfId="4176"/>
    <cellStyle name="40% - 强调文字颜色 2 3 2 2" xfId="33963"/>
    <cellStyle name="40% - 强调文字颜色 2 3 2 2 2" xfId="33964"/>
    <cellStyle name="40% - 强调文字颜色 2 3 2 3" xfId="33965"/>
    <cellStyle name="40% - 强调文字颜色 2 3 2 4" xfId="33966"/>
    <cellStyle name="40% - 强调文字颜色 2 3 2 5" xfId="33967"/>
    <cellStyle name="40% - 强调文字颜色 2 3 2 6" xfId="33968"/>
    <cellStyle name="40% - 强调文字颜色 2 3 2 7" xfId="33969"/>
    <cellStyle name="40% - 强调文字颜色 2 3 2 8" xfId="33962"/>
    <cellStyle name="40% - 强调文字颜色 2 3 3" xfId="8917"/>
    <cellStyle name="40% - 强调文字颜色 2 3 3 2" xfId="33971"/>
    <cellStyle name="40% - 强调文字颜色 2 3 3 3" xfId="33970"/>
    <cellStyle name="40% - 强调文字颜色 2 3 4" xfId="10160"/>
    <cellStyle name="40% - 强调文字颜色 2 3 4 2" xfId="18205"/>
    <cellStyle name="40% - 强调文字颜色 2 3 4 3" xfId="33972"/>
    <cellStyle name="40% - 强调文字颜色 2 3 5" xfId="30343"/>
    <cellStyle name="40% - 强调文字颜色 2 3 5 2" xfId="33973"/>
    <cellStyle name="40% - 强调文字颜色 2 3 6" xfId="31321"/>
    <cellStyle name="40% - 强调文字颜色 2 3 6 2" xfId="33974"/>
    <cellStyle name="40% - 强调文字颜色 2 3 7" xfId="1220"/>
    <cellStyle name="40% - 强调文字颜色 2 3 7 2" xfId="33975"/>
    <cellStyle name="40% - 强调文字颜色 2 3 8" xfId="32133"/>
    <cellStyle name="40% - 强调文字颜色 2 3 8 2" xfId="33976"/>
    <cellStyle name="40% - 强调文字颜色 2 3 9" xfId="33961"/>
    <cellStyle name="40% - 强调文字颜色 2 4" xfId="207"/>
    <cellStyle name="40% - 强调文字颜色 2 4 2" xfId="4177"/>
    <cellStyle name="40% - 强调文字颜色 2 4 2 2" xfId="33979"/>
    <cellStyle name="40% - 强调文字颜色 2 4 2 2 2" xfId="33980"/>
    <cellStyle name="40% - 强调文字颜色 2 4 2 3" xfId="33981"/>
    <cellStyle name="40% - 强调文字颜色 2 4 2 4" xfId="33982"/>
    <cellStyle name="40% - 强调文字颜色 2 4 2 5" xfId="33983"/>
    <cellStyle name="40% - 强调文字颜色 2 4 2 6" xfId="33984"/>
    <cellStyle name="40% - 强调文字颜色 2 4 2 7" xfId="33985"/>
    <cellStyle name="40% - 强调文字颜色 2 4 2 8" xfId="33978"/>
    <cellStyle name="40% - 强调文字颜色 2 4 3" xfId="8918"/>
    <cellStyle name="40% - 强调文字颜色 2 4 3 2" xfId="33987"/>
    <cellStyle name="40% - 强调文字颜色 2 4 3 3" xfId="33986"/>
    <cellStyle name="40% - 强调文字颜色 2 4 4" xfId="10159"/>
    <cellStyle name="40% - 强调文字颜色 2 4 4 2" xfId="18213"/>
    <cellStyle name="40% - 强调文字颜色 2 4 4 3" xfId="33988"/>
    <cellStyle name="40% - 强调文字颜色 2 4 5" xfId="30344"/>
    <cellStyle name="40% - 强调文字颜色 2 4 5 2" xfId="33989"/>
    <cellStyle name="40% - 强调文字颜色 2 4 6" xfId="31322"/>
    <cellStyle name="40% - 强调文字颜色 2 4 6 2" xfId="33990"/>
    <cellStyle name="40% - 强调文字颜色 2 4 7" xfId="1221"/>
    <cellStyle name="40% - 强调文字颜色 2 4 7 2" xfId="33991"/>
    <cellStyle name="40% - 强调文字颜色 2 4 8" xfId="32134"/>
    <cellStyle name="40% - 强调文字颜色 2 4 8 2" xfId="33992"/>
    <cellStyle name="40% - 强调文字颜色 2 4 9" xfId="33977"/>
    <cellStyle name="40% - 强调文字颜色 2 5" xfId="167"/>
    <cellStyle name="40% - 强调文字颜色 2 5 2" xfId="4137"/>
    <cellStyle name="40% - 强调文字颜色 2 5 2 2" xfId="33995"/>
    <cellStyle name="40% - 强调文字颜色 2 5 2 2 2" xfId="33996"/>
    <cellStyle name="40% - 强调文字颜色 2 5 2 3" xfId="33997"/>
    <cellStyle name="40% - 强调文字颜色 2 5 2 4" xfId="33998"/>
    <cellStyle name="40% - 强调文字颜色 2 5 2 5" xfId="33999"/>
    <cellStyle name="40% - 强调文字颜色 2 5 2 6" xfId="34000"/>
    <cellStyle name="40% - 强调文字颜色 2 5 2 7" xfId="34001"/>
    <cellStyle name="40% - 强调文字颜色 2 5 2 8" xfId="33994"/>
    <cellStyle name="40% - 强调文字颜色 2 5 3" xfId="8878"/>
    <cellStyle name="40% - 强调文字颜色 2 5 3 2" xfId="34003"/>
    <cellStyle name="40% - 强调文字颜色 2 5 3 3" xfId="34002"/>
    <cellStyle name="40% - 强调文字颜色 2 5 4" xfId="10158"/>
    <cellStyle name="40% - 强调文字颜色 2 5 4 2" xfId="18218"/>
    <cellStyle name="40% - 强调文字颜色 2 5 4 3" xfId="34004"/>
    <cellStyle name="40% - 强调文字颜色 2 5 5" xfId="30304"/>
    <cellStyle name="40% - 强调文字颜色 2 5 5 2" xfId="34005"/>
    <cellStyle name="40% - 强调文字颜色 2 5 6" xfId="31282"/>
    <cellStyle name="40% - 强调文字颜色 2 5 6 2" xfId="34006"/>
    <cellStyle name="40% - 强调文字颜色 2 5 7" xfId="1181"/>
    <cellStyle name="40% - 强调文字颜色 2 5 7 2" xfId="34007"/>
    <cellStyle name="40% - 强调文字颜色 2 5 8" xfId="32135"/>
    <cellStyle name="40% - 强调文字颜色 2 5 8 2" xfId="34008"/>
    <cellStyle name="40% - 强调文字颜色 2 5 9" xfId="33993"/>
    <cellStyle name="40% - 强调文字颜色 2 6" xfId="10157"/>
    <cellStyle name="40% - 强调文字颜色 2 6 2" xfId="18221"/>
    <cellStyle name="40% - 强调文字颜色 2 6 2 2" xfId="34011"/>
    <cellStyle name="40% - 强调文字颜色 2 6 2 2 2" xfId="34012"/>
    <cellStyle name="40% - 强调文字颜色 2 6 2 3" xfId="34013"/>
    <cellStyle name="40% - 强调文字颜色 2 6 2 4" xfId="34014"/>
    <cellStyle name="40% - 强调文字颜色 2 6 2 5" xfId="34015"/>
    <cellStyle name="40% - 强调文字颜色 2 6 2 6" xfId="34016"/>
    <cellStyle name="40% - 强调文字颜色 2 6 2 7" xfId="34017"/>
    <cellStyle name="40% - 强调文字颜色 2 6 2 8" xfId="34010"/>
    <cellStyle name="40% - 强调文字颜色 2 6 3" xfId="32136"/>
    <cellStyle name="40% - 强调文字颜色 2 6 3 2" xfId="34019"/>
    <cellStyle name="40% - 强调文字颜色 2 6 3 3" xfId="34018"/>
    <cellStyle name="40% - 强调文字颜色 2 6 4" xfId="34020"/>
    <cellStyle name="40% - 强调文字颜色 2 6 5" xfId="34021"/>
    <cellStyle name="40% - 强调文字颜色 2 6 6" xfId="34022"/>
    <cellStyle name="40% - 强调文字颜色 2 6 7" xfId="34023"/>
    <cellStyle name="40% - 强调文字颜色 2 6 8" xfId="34024"/>
    <cellStyle name="40% - 强调文字颜色 2 6 9" xfId="34009"/>
    <cellStyle name="40% - 强调文字颜色 2 7" xfId="34025"/>
    <cellStyle name="40% - 强调文字颜色 2 8" xfId="34026"/>
    <cellStyle name="40% - 强调文字颜色 2 8 2" xfId="34027"/>
    <cellStyle name="40% - 强调文字颜色 2 8 2 2" xfId="34028"/>
    <cellStyle name="40% - 强调文字颜色 2 8 2 2 2" xfId="34029"/>
    <cellStyle name="40% - 强调文字颜色 2 8 2 3" xfId="34030"/>
    <cellStyle name="40% - 强调文字颜色 2 8 2 4" xfId="34031"/>
    <cellStyle name="40% - 强调文字颜色 2 8 2 5" xfId="34032"/>
    <cellStyle name="40% - 强调文字颜色 2 8 2 6" xfId="34033"/>
    <cellStyle name="40% - 强调文字颜色 2 8 2 7" xfId="34034"/>
    <cellStyle name="40% - 强调文字颜色 2 8 3" xfId="34035"/>
    <cellStyle name="40% - 强调文字颜色 2 8 3 2" xfId="34036"/>
    <cellStyle name="40% - 强调文字颜色 2 8 4" xfId="34037"/>
    <cellStyle name="40% - 强调文字颜色 2 8 5" xfId="34038"/>
    <cellStyle name="40% - 强调文字颜色 2 8 6" xfId="34039"/>
    <cellStyle name="40% - 强调文字颜色 2 8 7" xfId="34040"/>
    <cellStyle name="40% - 强调文字颜色 2 8 8" xfId="34041"/>
    <cellStyle name="40% - 强调文字颜色 2 9" xfId="34042"/>
    <cellStyle name="40% - 强调文字颜色 2 9 2" xfId="34043"/>
    <cellStyle name="40% - 强调文字颜色 2 9 2 2" xfId="34044"/>
    <cellStyle name="40% - 强调文字颜色 2 9 3" xfId="34045"/>
    <cellStyle name="40% - 强调文字颜色 2 9 4" xfId="34046"/>
    <cellStyle name="40% - 强调文字颜色 2 9 5" xfId="34047"/>
    <cellStyle name="40% - 强调文字颜色 2 9 6" xfId="34048"/>
    <cellStyle name="40% - 强调文字颜色 2 9 7" xfId="34049"/>
    <cellStyle name="40% - 强调文字颜色 3 10" xfId="34050"/>
    <cellStyle name="40% - 强调文字颜色 3 10 2" xfId="34051"/>
    <cellStyle name="40% - 强调文字颜色 3 10 2 2" xfId="34052"/>
    <cellStyle name="40% - 强调文字颜色 3 10 3" xfId="34053"/>
    <cellStyle name="40% - 强调文字颜色 3 10 4" xfId="34054"/>
    <cellStyle name="40% - 强调文字颜色 3 10 5" xfId="34055"/>
    <cellStyle name="40% - 强调文字颜色 3 10 6" xfId="34056"/>
    <cellStyle name="40% - 强调文字颜色 3 10 7" xfId="34057"/>
    <cellStyle name="40% - 强调文字颜色 3 11" xfId="34058"/>
    <cellStyle name="40% - 强调文字颜色 3 2" xfId="209"/>
    <cellStyle name="40% - 强调文字颜色 3 2 10" xfId="18222"/>
    <cellStyle name="40% - 强调文字颜色 3 2 11" xfId="30346"/>
    <cellStyle name="40% - 强调文字颜色 3 2 12" xfId="31324"/>
    <cellStyle name="40% - 强调文字颜色 3 2 13" xfId="1223"/>
    <cellStyle name="40% - 强调文字颜色 3 2 14" xfId="32137"/>
    <cellStyle name="40% - 强调文字颜色 3 2 15" xfId="34059"/>
    <cellStyle name="40% - 强调文字颜色 3 2 2" xfId="210"/>
    <cellStyle name="40% - 强调文字颜色 3 2 2 10" xfId="1224"/>
    <cellStyle name="40% - 强调文字颜色 3 2 2 11" xfId="32138"/>
    <cellStyle name="40% - 强调文字颜色 3 2 2 12" xfId="34060"/>
    <cellStyle name="40% - 强调文字颜色 3 2 2 2" xfId="211"/>
    <cellStyle name="40% - 强调文字颜色 3 2 2 2 2" xfId="4181"/>
    <cellStyle name="40% - 强调文字颜色 3 2 2 2 2 2" xfId="18231"/>
    <cellStyle name="40% - 强调文字颜色 3 2 2 2 2 3" xfId="34062"/>
    <cellStyle name="40% - 强调文字颜色 3 2 2 2 3" xfId="8922"/>
    <cellStyle name="40% - 强调文字颜色 3 2 2 2 3 2" xfId="18235"/>
    <cellStyle name="40% - 强调文字颜色 3 2 2 2 4" xfId="18226"/>
    <cellStyle name="40% - 强调文字颜色 3 2 2 2 5" xfId="30348"/>
    <cellStyle name="40% - 强调文字颜色 3 2 2 2 6" xfId="31326"/>
    <cellStyle name="40% - 强调文字颜色 3 2 2 2 7" xfId="1225"/>
    <cellStyle name="40% - 强调文字颜色 3 2 2 2 8" xfId="34061"/>
    <cellStyle name="40% - 强调文字颜色 3 2 2 3" xfId="212"/>
    <cellStyle name="40% - 强调文字颜色 3 2 2 3 2" xfId="4182"/>
    <cellStyle name="40% - 强调文字颜色 3 2 2 3 2 2" xfId="18244"/>
    <cellStyle name="40% - 强调文字颜色 3 2 2 3 3" xfId="8923"/>
    <cellStyle name="40% - 强调文字颜色 3 2 2 3 3 2" xfId="18249"/>
    <cellStyle name="40% - 强调文字颜色 3 2 2 3 4" xfId="18241"/>
    <cellStyle name="40% - 强调文字颜色 3 2 2 3 5" xfId="30349"/>
    <cellStyle name="40% - 强调文字颜色 3 2 2 3 6" xfId="31327"/>
    <cellStyle name="40% - 强调文字颜色 3 2 2 3 7" xfId="1226"/>
    <cellStyle name="40% - 强调文字颜色 3 2 2 3 8" xfId="34063"/>
    <cellStyle name="40% - 强调文字颜色 3 2 2 4" xfId="4180"/>
    <cellStyle name="40% - 强调文字颜色 3 2 2 4 2" xfId="18251"/>
    <cellStyle name="40% - 强调文字颜色 3 2 2 4 3" xfId="34064"/>
    <cellStyle name="40% - 强调文字颜色 3 2 2 5" xfId="8921"/>
    <cellStyle name="40% - 强调文字颜色 3 2 2 5 2" xfId="18254"/>
    <cellStyle name="40% - 强调文字颜色 3 2 2 5 3" xfId="34065"/>
    <cellStyle name="40% - 强调文字颜色 3 2 2 6" xfId="10155"/>
    <cellStyle name="40% - 强调文字颜色 3 2 2 6 2" xfId="34066"/>
    <cellStyle name="40% - 强调文字颜色 3 2 2 7" xfId="18223"/>
    <cellStyle name="40% - 强调文字颜色 3 2 2 7 2" xfId="34067"/>
    <cellStyle name="40% - 强调文字颜色 3 2 2 8" xfId="30347"/>
    <cellStyle name="40% - 强调文字颜色 3 2 2 9" xfId="31325"/>
    <cellStyle name="40% - 强调文字颜色 3 2 3" xfId="213"/>
    <cellStyle name="40% - 强调文字颜色 3 2 3 2" xfId="4183"/>
    <cellStyle name="40% - 强调文字颜色 3 2 3 2 2" xfId="18260"/>
    <cellStyle name="40% - 强调文字颜色 3 2 3 2 3" xfId="34069"/>
    <cellStyle name="40% - 强调文字颜色 3 2 3 3" xfId="8924"/>
    <cellStyle name="40% - 强调文字颜色 3 2 3 3 2" xfId="18262"/>
    <cellStyle name="40% - 强调文字颜色 3 2 3 4" xfId="18256"/>
    <cellStyle name="40% - 强调文字颜色 3 2 3 5" xfId="30350"/>
    <cellStyle name="40% - 强调文字颜色 3 2 3 6" xfId="31328"/>
    <cellStyle name="40% - 强调文字颜色 3 2 3 7" xfId="1227"/>
    <cellStyle name="40% - 强调文字颜色 3 2 3 8" xfId="34068"/>
    <cellStyle name="40% - 强调文字颜色 3 2 4" xfId="214"/>
    <cellStyle name="40% - 强调文字颜色 3 2 4 2" xfId="4184"/>
    <cellStyle name="40% - 强调文字颜色 3 2 4 2 2" xfId="18270"/>
    <cellStyle name="40% - 强调文字颜色 3 2 4 3" xfId="8925"/>
    <cellStyle name="40% - 强调文字颜色 3 2 4 3 2" xfId="18274"/>
    <cellStyle name="40% - 强调文字颜色 3 2 4 4" xfId="18265"/>
    <cellStyle name="40% - 强调文字颜色 3 2 4 5" xfId="30351"/>
    <cellStyle name="40% - 强调文字颜色 3 2 4 6" xfId="31329"/>
    <cellStyle name="40% - 强调文字颜色 3 2 4 7" xfId="1228"/>
    <cellStyle name="40% - 强调文字颜色 3 2 4 8" xfId="34070"/>
    <cellStyle name="40% - 强调文字颜色 3 2 5" xfId="4179"/>
    <cellStyle name="40% - 强调文字颜色 3 2 5 2" xfId="18277"/>
    <cellStyle name="40% - 强调文字颜色 3 2 5 3" xfId="34071"/>
    <cellStyle name="40% - 强调文字颜色 3 2 6" xfId="8920"/>
    <cellStyle name="40% - 强调文字颜色 3 2 6 2" xfId="18283"/>
    <cellStyle name="40% - 强调文字颜色 3 2 6 3" xfId="34072"/>
    <cellStyle name="40% - 强调文字颜色 3 2 7" xfId="10156"/>
    <cellStyle name="40% - 强调文字颜色 3 2 7 2" xfId="34073"/>
    <cellStyle name="40% - 强调文字颜色 3 2 8" xfId="10768"/>
    <cellStyle name="40% - 强调文字颜色 3 2 8 2" xfId="34074"/>
    <cellStyle name="40% - 强调文字颜色 3 2 9" xfId="11245"/>
    <cellStyle name="40% - 强调文字颜色 3 2 9 2" xfId="17860"/>
    <cellStyle name="40% - 强调文字颜色 3 3" xfId="215"/>
    <cellStyle name="40% - 强调文字颜色 3 3 2" xfId="4185"/>
    <cellStyle name="40% - 强调文字颜色 3 3 2 2" xfId="34077"/>
    <cellStyle name="40% - 强调文字颜色 3 3 2 2 2" xfId="34078"/>
    <cellStyle name="40% - 强调文字颜色 3 3 2 3" xfId="34079"/>
    <cellStyle name="40% - 强调文字颜色 3 3 2 4" xfId="34080"/>
    <cellStyle name="40% - 强调文字颜色 3 3 2 5" xfId="34081"/>
    <cellStyle name="40% - 强调文字颜色 3 3 2 6" xfId="34082"/>
    <cellStyle name="40% - 强调文字颜色 3 3 2 7" xfId="34083"/>
    <cellStyle name="40% - 强调文字颜色 3 3 2 8" xfId="34076"/>
    <cellStyle name="40% - 强调文字颜色 3 3 3" xfId="8926"/>
    <cellStyle name="40% - 强调文字颜色 3 3 3 2" xfId="34085"/>
    <cellStyle name="40% - 强调文字颜色 3 3 3 3" xfId="34084"/>
    <cellStyle name="40% - 强调文字颜色 3 3 4" xfId="10145"/>
    <cellStyle name="40% - 强调文字颜色 3 3 4 2" xfId="18287"/>
    <cellStyle name="40% - 强调文字颜色 3 3 4 3" xfId="34086"/>
    <cellStyle name="40% - 强调文字颜色 3 3 5" xfId="30352"/>
    <cellStyle name="40% - 强调文字颜色 3 3 5 2" xfId="34087"/>
    <cellStyle name="40% - 强调文字颜色 3 3 6" xfId="31330"/>
    <cellStyle name="40% - 强调文字颜色 3 3 6 2" xfId="34088"/>
    <cellStyle name="40% - 强调文字颜色 3 3 7" xfId="1229"/>
    <cellStyle name="40% - 强调文字颜色 3 3 7 2" xfId="34089"/>
    <cellStyle name="40% - 强调文字颜色 3 3 8" xfId="32139"/>
    <cellStyle name="40% - 强调文字颜色 3 3 8 2" xfId="34090"/>
    <cellStyle name="40% - 强调文字颜色 3 3 9" xfId="34075"/>
    <cellStyle name="40% - 强调文字颜色 3 4" xfId="216"/>
    <cellStyle name="40% - 强调文字颜色 3 4 2" xfId="4186"/>
    <cellStyle name="40% - 强调文字颜色 3 4 2 2" xfId="34093"/>
    <cellStyle name="40% - 强调文字颜色 3 4 2 2 2" xfId="34094"/>
    <cellStyle name="40% - 强调文字颜色 3 4 2 3" xfId="34095"/>
    <cellStyle name="40% - 强调文字颜色 3 4 2 4" xfId="34096"/>
    <cellStyle name="40% - 强调文字颜色 3 4 2 5" xfId="34097"/>
    <cellStyle name="40% - 强调文字颜色 3 4 2 6" xfId="34098"/>
    <cellStyle name="40% - 强调文字颜色 3 4 2 7" xfId="34099"/>
    <cellStyle name="40% - 强调文字颜色 3 4 2 8" xfId="34092"/>
    <cellStyle name="40% - 强调文字颜色 3 4 3" xfId="8927"/>
    <cellStyle name="40% - 强调文字颜色 3 4 3 2" xfId="34101"/>
    <cellStyle name="40% - 强调文字颜色 3 4 3 3" xfId="34100"/>
    <cellStyle name="40% - 强调文字颜色 3 4 4" xfId="10276"/>
    <cellStyle name="40% - 强调文字颜色 3 4 4 2" xfId="18228"/>
    <cellStyle name="40% - 强调文字颜色 3 4 4 3" xfId="34102"/>
    <cellStyle name="40% - 强调文字颜色 3 4 5" xfId="30353"/>
    <cellStyle name="40% - 强调文字颜色 3 4 5 2" xfId="34103"/>
    <cellStyle name="40% - 强调文字颜色 3 4 6" xfId="31331"/>
    <cellStyle name="40% - 强调文字颜色 3 4 6 2" xfId="34104"/>
    <cellStyle name="40% - 强调文字颜色 3 4 7" xfId="1230"/>
    <cellStyle name="40% - 强调文字颜色 3 4 7 2" xfId="34105"/>
    <cellStyle name="40% - 强调文字颜色 3 4 8" xfId="32140"/>
    <cellStyle name="40% - 强调文字颜色 3 4 8 2" xfId="34106"/>
    <cellStyle name="40% - 强调文字颜色 3 4 9" xfId="34091"/>
    <cellStyle name="40% - 强调文字颜色 3 5" xfId="208"/>
    <cellStyle name="40% - 强调文字颜色 3 5 2" xfId="4178"/>
    <cellStyle name="40% - 强调文字颜色 3 5 2 2" xfId="34109"/>
    <cellStyle name="40% - 强调文字颜色 3 5 2 2 2" xfId="34110"/>
    <cellStyle name="40% - 强调文字颜色 3 5 2 3" xfId="34111"/>
    <cellStyle name="40% - 强调文字颜色 3 5 2 4" xfId="34112"/>
    <cellStyle name="40% - 强调文字颜色 3 5 2 5" xfId="34113"/>
    <cellStyle name="40% - 强调文字颜色 3 5 2 6" xfId="34114"/>
    <cellStyle name="40% - 强调文字颜色 3 5 2 7" xfId="34115"/>
    <cellStyle name="40% - 强调文字颜色 3 5 2 8" xfId="34108"/>
    <cellStyle name="40% - 强调文字颜色 3 5 3" xfId="8919"/>
    <cellStyle name="40% - 强调文字颜色 3 5 3 2" xfId="34117"/>
    <cellStyle name="40% - 强调文字颜色 3 5 3 3" xfId="34116"/>
    <cellStyle name="40% - 强调文字颜色 3 5 4" xfId="10153"/>
    <cellStyle name="40% - 强调文字颜色 3 5 4 2" xfId="18243"/>
    <cellStyle name="40% - 强调文字颜色 3 5 4 3" xfId="34118"/>
    <cellStyle name="40% - 强调文字颜色 3 5 5" xfId="30345"/>
    <cellStyle name="40% - 强调文字颜色 3 5 5 2" xfId="34119"/>
    <cellStyle name="40% - 强调文字颜色 3 5 6" xfId="31323"/>
    <cellStyle name="40% - 强调文字颜色 3 5 6 2" xfId="34120"/>
    <cellStyle name="40% - 强调文字颜色 3 5 7" xfId="1222"/>
    <cellStyle name="40% - 强调文字颜色 3 5 7 2" xfId="34121"/>
    <cellStyle name="40% - 强调文字颜色 3 5 8" xfId="32141"/>
    <cellStyle name="40% - 强调文字颜色 3 5 8 2" xfId="34122"/>
    <cellStyle name="40% - 强调文字颜色 3 5 9" xfId="34107"/>
    <cellStyle name="40% - 强调文字颜色 3 6" xfId="10152"/>
    <cellStyle name="40% - 强调文字颜色 3 6 2" xfId="18292"/>
    <cellStyle name="40% - 强调文字颜色 3 6 2 2" xfId="34125"/>
    <cellStyle name="40% - 强调文字颜色 3 6 2 2 2" xfId="34126"/>
    <cellStyle name="40% - 强调文字颜色 3 6 2 3" xfId="34127"/>
    <cellStyle name="40% - 强调文字颜色 3 6 2 4" xfId="34128"/>
    <cellStyle name="40% - 强调文字颜色 3 6 2 5" xfId="34129"/>
    <cellStyle name="40% - 强调文字颜色 3 6 2 6" xfId="34130"/>
    <cellStyle name="40% - 强调文字颜色 3 6 2 7" xfId="34131"/>
    <cellStyle name="40% - 强调文字颜色 3 6 2 8" xfId="34124"/>
    <cellStyle name="40% - 强调文字颜色 3 6 3" xfId="32142"/>
    <cellStyle name="40% - 强调文字颜色 3 6 3 2" xfId="34133"/>
    <cellStyle name="40% - 强调文字颜色 3 6 3 3" xfId="34132"/>
    <cellStyle name="40% - 强调文字颜色 3 6 4" xfId="34134"/>
    <cellStyle name="40% - 强调文字颜色 3 6 5" xfId="34135"/>
    <cellStyle name="40% - 强调文字颜色 3 6 6" xfId="34136"/>
    <cellStyle name="40% - 强调文字颜色 3 6 7" xfId="34137"/>
    <cellStyle name="40% - 强调文字颜色 3 6 8" xfId="34138"/>
    <cellStyle name="40% - 强调文字颜色 3 6 9" xfId="34123"/>
    <cellStyle name="40% - 强调文字颜色 3 7" xfId="34139"/>
    <cellStyle name="40% - 强调文字颜色 3 8" xfId="34140"/>
    <cellStyle name="40% - 强调文字颜色 3 8 2" xfId="34141"/>
    <cellStyle name="40% - 强调文字颜色 3 8 2 2" xfId="34142"/>
    <cellStyle name="40% - 强调文字颜色 3 8 2 2 2" xfId="34143"/>
    <cellStyle name="40% - 强调文字颜色 3 8 2 3" xfId="34144"/>
    <cellStyle name="40% - 强调文字颜色 3 8 2 4" xfId="34145"/>
    <cellStyle name="40% - 强调文字颜色 3 8 2 5" xfId="34146"/>
    <cellStyle name="40% - 强调文字颜色 3 8 2 6" xfId="34147"/>
    <cellStyle name="40% - 强调文字颜色 3 8 2 7" xfId="34148"/>
    <cellStyle name="40% - 强调文字颜色 3 8 3" xfId="34149"/>
    <cellStyle name="40% - 强调文字颜色 3 8 3 2" xfId="34150"/>
    <cellStyle name="40% - 强调文字颜色 3 8 4" xfId="34151"/>
    <cellStyle name="40% - 强调文字颜色 3 8 5" xfId="34152"/>
    <cellStyle name="40% - 强调文字颜色 3 8 6" xfId="34153"/>
    <cellStyle name="40% - 强调文字颜色 3 8 7" xfId="34154"/>
    <cellStyle name="40% - 强调文字颜色 3 8 8" xfId="34155"/>
    <cellStyle name="40% - 强调文字颜色 3 9" xfId="34156"/>
    <cellStyle name="40% - 强调文字颜色 3 9 2" xfId="34157"/>
    <cellStyle name="40% - 强调文字颜色 3 9 2 2" xfId="34158"/>
    <cellStyle name="40% - 强调文字颜色 3 9 3" xfId="34159"/>
    <cellStyle name="40% - 强调文字颜色 3 9 4" xfId="34160"/>
    <cellStyle name="40% - 强调文字颜色 3 9 5" xfId="34161"/>
    <cellStyle name="40% - 强调文字颜色 3 9 6" xfId="34162"/>
    <cellStyle name="40% - 强调文字颜色 3 9 7" xfId="34163"/>
    <cellStyle name="40% - 强调文字颜色 4 10" xfId="34164"/>
    <cellStyle name="40% - 强调文字颜色 4 10 2" xfId="34165"/>
    <cellStyle name="40% - 强调文字颜色 4 10 2 2" xfId="34166"/>
    <cellStyle name="40% - 强调文字颜色 4 10 3" xfId="34167"/>
    <cellStyle name="40% - 强调文字颜色 4 10 4" xfId="34168"/>
    <cellStyle name="40% - 强调文字颜色 4 10 5" xfId="34169"/>
    <cellStyle name="40% - 强调文字颜色 4 10 6" xfId="34170"/>
    <cellStyle name="40% - 强调文字颜色 4 10 7" xfId="34171"/>
    <cellStyle name="40% - 强调文字颜色 4 11" xfId="34172"/>
    <cellStyle name="40% - 强调文字颜色 4 2" xfId="218"/>
    <cellStyle name="40% - 强调文字颜色 4 2 10" xfId="18293"/>
    <cellStyle name="40% - 强调文字颜色 4 2 11" xfId="30355"/>
    <cellStyle name="40% - 强调文字颜色 4 2 12" xfId="31333"/>
    <cellStyle name="40% - 强调文字颜色 4 2 13" xfId="1232"/>
    <cellStyle name="40% - 强调文字颜色 4 2 14" xfId="32143"/>
    <cellStyle name="40% - 强调文字颜色 4 2 15" xfId="34173"/>
    <cellStyle name="40% - 强调文字颜色 4 2 2" xfId="219"/>
    <cellStyle name="40% - 强调文字颜色 4 2 2 10" xfId="1233"/>
    <cellStyle name="40% - 强调文字颜色 4 2 2 11" xfId="32144"/>
    <cellStyle name="40% - 强调文字颜色 4 2 2 12" xfId="34174"/>
    <cellStyle name="40% - 强调文字颜色 4 2 2 2" xfId="220"/>
    <cellStyle name="40% - 强调文字颜色 4 2 2 2 2" xfId="4190"/>
    <cellStyle name="40% - 强调文字颜色 4 2 2 2 2 2" xfId="18300"/>
    <cellStyle name="40% - 强调文字颜色 4 2 2 2 2 3" xfId="34176"/>
    <cellStyle name="40% - 强调文字颜色 4 2 2 2 3" xfId="8931"/>
    <cellStyle name="40% - 强调文字颜色 4 2 2 2 3 2" xfId="18301"/>
    <cellStyle name="40% - 强调文字颜色 4 2 2 2 4" xfId="18296"/>
    <cellStyle name="40% - 强调文字颜色 4 2 2 2 5" xfId="30357"/>
    <cellStyle name="40% - 强调文字颜色 4 2 2 2 6" xfId="31335"/>
    <cellStyle name="40% - 强调文字颜色 4 2 2 2 7" xfId="1234"/>
    <cellStyle name="40% - 强调文字颜色 4 2 2 2 8" xfId="34175"/>
    <cellStyle name="40% - 强调文字颜色 4 2 2 3" xfId="221"/>
    <cellStyle name="40% - 强调文字颜色 4 2 2 3 2" xfId="4191"/>
    <cellStyle name="40% - 强调文字颜色 4 2 2 3 2 2" xfId="18303"/>
    <cellStyle name="40% - 强调文字颜色 4 2 2 3 3" xfId="8932"/>
    <cellStyle name="40% - 强调文字颜色 4 2 2 3 3 2" xfId="18304"/>
    <cellStyle name="40% - 强调文字颜色 4 2 2 3 4" xfId="18302"/>
    <cellStyle name="40% - 强调文字颜色 4 2 2 3 5" xfId="30358"/>
    <cellStyle name="40% - 强调文字颜色 4 2 2 3 6" xfId="31336"/>
    <cellStyle name="40% - 强调文字颜色 4 2 2 3 7" xfId="1235"/>
    <cellStyle name="40% - 强调文字颜色 4 2 2 3 8" xfId="34177"/>
    <cellStyle name="40% - 强调文字颜色 4 2 2 4" xfId="4189"/>
    <cellStyle name="40% - 强调文字颜色 4 2 2 4 2" xfId="18305"/>
    <cellStyle name="40% - 强调文字颜色 4 2 2 4 3" xfId="34178"/>
    <cellStyle name="40% - 强调文字颜色 4 2 2 5" xfId="8930"/>
    <cellStyle name="40% - 强调文字颜色 4 2 2 5 2" xfId="18306"/>
    <cellStyle name="40% - 强调文字颜色 4 2 2 5 3" xfId="34179"/>
    <cellStyle name="40% - 强调文字颜色 4 2 2 6" xfId="10150"/>
    <cellStyle name="40% - 强调文字颜色 4 2 2 6 2" xfId="34180"/>
    <cellStyle name="40% - 强调文字颜色 4 2 2 7" xfId="18295"/>
    <cellStyle name="40% - 强调文字颜色 4 2 2 7 2" xfId="34181"/>
    <cellStyle name="40% - 强调文字颜色 4 2 2 8" xfId="30356"/>
    <cellStyle name="40% - 强调文字颜色 4 2 2 9" xfId="31334"/>
    <cellStyle name="40% - 强调文字颜色 4 2 3" xfId="222"/>
    <cellStyle name="40% - 强调文字颜色 4 2 3 2" xfId="4192"/>
    <cellStyle name="40% - 强调文字颜色 4 2 3 2 2" xfId="17482"/>
    <cellStyle name="40% - 强调文字颜色 4 2 3 2 3" xfId="34183"/>
    <cellStyle name="40% - 强调文字颜色 4 2 3 3" xfId="8933"/>
    <cellStyle name="40% - 强调文字颜色 4 2 3 3 2" xfId="17461"/>
    <cellStyle name="40% - 强调文字颜色 4 2 3 4" xfId="18311"/>
    <cellStyle name="40% - 强调文字颜色 4 2 3 5" xfId="30359"/>
    <cellStyle name="40% - 强调文字颜色 4 2 3 6" xfId="31337"/>
    <cellStyle name="40% - 强调文字颜色 4 2 3 7" xfId="1236"/>
    <cellStyle name="40% - 强调文字颜色 4 2 3 8" xfId="34182"/>
    <cellStyle name="40% - 强调文字颜色 4 2 4" xfId="223"/>
    <cellStyle name="40% - 强调文字颜色 4 2 4 2" xfId="4193"/>
    <cellStyle name="40% - 强调文字颜色 4 2 4 2 2" xfId="18317"/>
    <cellStyle name="40% - 强调文字颜色 4 2 4 3" xfId="8934"/>
    <cellStyle name="40% - 强调文字颜色 4 2 4 3 2" xfId="18326"/>
    <cellStyle name="40% - 强调文字颜色 4 2 4 4" xfId="18313"/>
    <cellStyle name="40% - 强调文字颜色 4 2 4 5" xfId="30360"/>
    <cellStyle name="40% - 强调文字颜色 4 2 4 6" xfId="31338"/>
    <cellStyle name="40% - 强调文字颜色 4 2 4 7" xfId="1237"/>
    <cellStyle name="40% - 强调文字颜色 4 2 4 8" xfId="34184"/>
    <cellStyle name="40% - 强调文字颜色 4 2 5" xfId="4188"/>
    <cellStyle name="40% - 强调文字颜色 4 2 5 2" xfId="18328"/>
    <cellStyle name="40% - 强调文字颜色 4 2 5 3" xfId="34185"/>
    <cellStyle name="40% - 强调文字颜色 4 2 6" xfId="8929"/>
    <cellStyle name="40% - 强调文字颜色 4 2 6 2" xfId="18331"/>
    <cellStyle name="40% - 强调文字颜色 4 2 6 3" xfId="34186"/>
    <cellStyle name="40% - 强调文字颜色 4 2 7" xfId="10151"/>
    <cellStyle name="40% - 强调文字颜色 4 2 7 2" xfId="34187"/>
    <cellStyle name="40% - 强调文字颜色 4 2 8" xfId="10611"/>
    <cellStyle name="40% - 强调文字颜色 4 2 8 2" xfId="34188"/>
    <cellStyle name="40% - 强调文字颜色 4 2 9" xfId="11246"/>
    <cellStyle name="40% - 强调文字颜色 4 2 9 2" xfId="17564"/>
    <cellStyle name="40% - 强调文字颜色 4 3" xfId="224"/>
    <cellStyle name="40% - 强调文字颜色 4 3 2" xfId="4194"/>
    <cellStyle name="40% - 强调文字颜色 4 3 2 2" xfId="34191"/>
    <cellStyle name="40% - 强调文字颜色 4 3 2 2 2" xfId="34192"/>
    <cellStyle name="40% - 强调文字颜色 4 3 2 3" xfId="34193"/>
    <cellStyle name="40% - 强调文字颜色 4 3 2 4" xfId="34194"/>
    <cellStyle name="40% - 强调文字颜色 4 3 2 5" xfId="34195"/>
    <cellStyle name="40% - 强调文字颜色 4 3 2 6" xfId="34196"/>
    <cellStyle name="40% - 强调文字颜色 4 3 2 7" xfId="34197"/>
    <cellStyle name="40% - 强调文字颜色 4 3 2 8" xfId="34190"/>
    <cellStyle name="40% - 强调文字颜色 4 3 3" xfId="8935"/>
    <cellStyle name="40% - 强调文字颜色 4 3 3 2" xfId="34199"/>
    <cellStyle name="40% - 强调文字颜色 4 3 3 3" xfId="34198"/>
    <cellStyle name="40% - 强调文字颜色 4 3 4" xfId="10149"/>
    <cellStyle name="40% - 强调文字颜色 4 3 4 2" xfId="18333"/>
    <cellStyle name="40% - 强调文字颜色 4 3 4 3" xfId="34200"/>
    <cellStyle name="40% - 强调文字颜色 4 3 5" xfId="30361"/>
    <cellStyle name="40% - 强调文字颜色 4 3 5 2" xfId="34201"/>
    <cellStyle name="40% - 强调文字颜色 4 3 6" xfId="31339"/>
    <cellStyle name="40% - 强调文字颜色 4 3 6 2" xfId="34202"/>
    <cellStyle name="40% - 强调文字颜色 4 3 7" xfId="1238"/>
    <cellStyle name="40% - 强调文字颜色 4 3 7 2" xfId="34203"/>
    <cellStyle name="40% - 强调文字颜色 4 3 8" xfId="32145"/>
    <cellStyle name="40% - 强调文字颜色 4 3 8 2" xfId="34204"/>
    <cellStyle name="40% - 强调文字颜色 4 3 9" xfId="34189"/>
    <cellStyle name="40% - 强调文字颜色 4 4" xfId="225"/>
    <cellStyle name="40% - 强调文字颜色 4 4 2" xfId="4195"/>
    <cellStyle name="40% - 强调文字颜色 4 4 2 2" xfId="34207"/>
    <cellStyle name="40% - 强调文字颜色 4 4 2 2 2" xfId="34208"/>
    <cellStyle name="40% - 强调文字颜色 4 4 2 3" xfId="34209"/>
    <cellStyle name="40% - 强调文字颜色 4 4 2 4" xfId="34210"/>
    <cellStyle name="40% - 强调文字颜色 4 4 2 5" xfId="34211"/>
    <cellStyle name="40% - 强调文字颜色 4 4 2 6" xfId="34212"/>
    <cellStyle name="40% - 强调文字颜色 4 4 2 7" xfId="34213"/>
    <cellStyle name="40% - 强调文字颜色 4 4 2 8" xfId="34206"/>
    <cellStyle name="40% - 强调文字颜色 4 4 3" xfId="8936"/>
    <cellStyle name="40% - 强调文字颜色 4 4 3 2" xfId="34215"/>
    <cellStyle name="40% - 强调文字颜色 4 4 3 3" xfId="34214"/>
    <cellStyle name="40% - 强调文字颜色 4 4 4" xfId="10148"/>
    <cellStyle name="40% - 强调文字颜色 4 4 4 2" xfId="18337"/>
    <cellStyle name="40% - 强调文字颜色 4 4 4 3" xfId="34216"/>
    <cellStyle name="40% - 强调文字颜色 4 4 5" xfId="30362"/>
    <cellStyle name="40% - 强调文字颜色 4 4 5 2" xfId="34217"/>
    <cellStyle name="40% - 强调文字颜色 4 4 6" xfId="31340"/>
    <cellStyle name="40% - 强调文字颜色 4 4 6 2" xfId="34218"/>
    <cellStyle name="40% - 强调文字颜色 4 4 7" xfId="1239"/>
    <cellStyle name="40% - 强调文字颜色 4 4 7 2" xfId="34219"/>
    <cellStyle name="40% - 强调文字颜色 4 4 8" xfId="32146"/>
    <cellStyle name="40% - 强调文字颜色 4 4 8 2" xfId="34220"/>
    <cellStyle name="40% - 强调文字颜色 4 4 9" xfId="34205"/>
    <cellStyle name="40% - 强调文字颜色 4 5" xfId="217"/>
    <cellStyle name="40% - 强调文字颜色 4 5 2" xfId="4187"/>
    <cellStyle name="40% - 强调文字颜色 4 5 2 2" xfId="34223"/>
    <cellStyle name="40% - 强调文字颜色 4 5 2 2 2" xfId="34224"/>
    <cellStyle name="40% - 强调文字颜色 4 5 2 3" xfId="34225"/>
    <cellStyle name="40% - 强调文字颜色 4 5 2 4" xfId="34226"/>
    <cellStyle name="40% - 强调文字颜色 4 5 2 5" xfId="34227"/>
    <cellStyle name="40% - 强调文字颜色 4 5 2 6" xfId="34228"/>
    <cellStyle name="40% - 强调文字颜色 4 5 2 7" xfId="34229"/>
    <cellStyle name="40% - 强调文字颜色 4 5 2 8" xfId="34222"/>
    <cellStyle name="40% - 强调文字颜色 4 5 3" xfId="8928"/>
    <cellStyle name="40% - 强调文字颜色 4 5 3 2" xfId="34231"/>
    <cellStyle name="40% - 强调文字颜色 4 5 3 3" xfId="34230"/>
    <cellStyle name="40% - 强调文字颜色 4 5 4" xfId="10147"/>
    <cellStyle name="40% - 强调文字颜色 4 5 4 2" xfId="18340"/>
    <cellStyle name="40% - 强调文字颜色 4 5 4 3" xfId="34232"/>
    <cellStyle name="40% - 强调文字颜色 4 5 5" xfId="30354"/>
    <cellStyle name="40% - 强调文字颜色 4 5 5 2" xfId="34233"/>
    <cellStyle name="40% - 强调文字颜色 4 5 6" xfId="31332"/>
    <cellStyle name="40% - 强调文字颜色 4 5 6 2" xfId="34234"/>
    <cellStyle name="40% - 强调文字颜色 4 5 7" xfId="1231"/>
    <cellStyle name="40% - 强调文字颜色 4 5 7 2" xfId="34235"/>
    <cellStyle name="40% - 强调文字颜色 4 5 8" xfId="32147"/>
    <cellStyle name="40% - 强调文字颜色 4 5 8 2" xfId="34236"/>
    <cellStyle name="40% - 强调文字颜色 4 5 9" xfId="34221"/>
    <cellStyle name="40% - 强调文字颜色 4 6" xfId="10146"/>
    <cellStyle name="40% - 强调文字颜色 4 6 2" xfId="18342"/>
    <cellStyle name="40% - 强调文字颜色 4 6 2 2" xfId="34239"/>
    <cellStyle name="40% - 强调文字颜色 4 6 2 2 2" xfId="34240"/>
    <cellStyle name="40% - 强调文字颜色 4 6 2 3" xfId="34241"/>
    <cellStyle name="40% - 强调文字颜色 4 6 2 4" xfId="34242"/>
    <cellStyle name="40% - 强调文字颜色 4 6 2 5" xfId="34243"/>
    <cellStyle name="40% - 强调文字颜色 4 6 2 6" xfId="34244"/>
    <cellStyle name="40% - 强调文字颜色 4 6 2 7" xfId="34245"/>
    <cellStyle name="40% - 强调文字颜色 4 6 2 8" xfId="34238"/>
    <cellStyle name="40% - 强调文字颜色 4 6 3" xfId="32148"/>
    <cellStyle name="40% - 强调文字颜色 4 6 3 2" xfId="34247"/>
    <cellStyle name="40% - 强调文字颜色 4 6 3 3" xfId="34246"/>
    <cellStyle name="40% - 强调文字颜色 4 6 4" xfId="34248"/>
    <cellStyle name="40% - 强调文字颜色 4 6 5" xfId="34249"/>
    <cellStyle name="40% - 强调文字颜色 4 6 6" xfId="34250"/>
    <cellStyle name="40% - 强调文字颜色 4 6 7" xfId="34251"/>
    <cellStyle name="40% - 强调文字颜色 4 6 8" xfId="34252"/>
    <cellStyle name="40% - 强调文字颜色 4 6 9" xfId="34237"/>
    <cellStyle name="40% - 强调文字颜色 4 7" xfId="34253"/>
    <cellStyle name="40% - 强调文字颜色 4 8" xfId="34254"/>
    <cellStyle name="40% - 强调文字颜色 4 8 2" xfId="34255"/>
    <cellStyle name="40% - 强调文字颜色 4 8 2 2" xfId="34256"/>
    <cellStyle name="40% - 强调文字颜色 4 8 2 2 2" xfId="34257"/>
    <cellStyle name="40% - 强调文字颜色 4 8 2 3" xfId="34258"/>
    <cellStyle name="40% - 强调文字颜色 4 8 2 4" xfId="34259"/>
    <cellStyle name="40% - 强调文字颜色 4 8 2 5" xfId="34260"/>
    <cellStyle name="40% - 强调文字颜色 4 8 2 6" xfId="34261"/>
    <cellStyle name="40% - 强调文字颜色 4 8 2 7" xfId="34262"/>
    <cellStyle name="40% - 强调文字颜色 4 8 3" xfId="34263"/>
    <cellStyle name="40% - 强调文字颜色 4 8 3 2" xfId="34264"/>
    <cellStyle name="40% - 强调文字颜色 4 8 4" xfId="34265"/>
    <cellStyle name="40% - 强调文字颜色 4 8 5" xfId="34266"/>
    <cellStyle name="40% - 强调文字颜色 4 8 6" xfId="34267"/>
    <cellStyle name="40% - 强调文字颜色 4 8 7" xfId="34268"/>
    <cellStyle name="40% - 强调文字颜色 4 8 8" xfId="34269"/>
    <cellStyle name="40% - 强调文字颜色 4 9" xfId="34270"/>
    <cellStyle name="40% - 强调文字颜色 4 9 2" xfId="34271"/>
    <cellStyle name="40% - 强调文字颜色 4 9 2 2" xfId="34272"/>
    <cellStyle name="40% - 强调文字颜色 4 9 3" xfId="34273"/>
    <cellStyle name="40% - 强调文字颜色 4 9 4" xfId="34274"/>
    <cellStyle name="40% - 强调文字颜色 4 9 5" xfId="34275"/>
    <cellStyle name="40% - 强调文字颜色 4 9 6" xfId="34276"/>
    <cellStyle name="40% - 强调文字颜色 4 9 7" xfId="34277"/>
    <cellStyle name="40% - 强调文字颜色 5 10" xfId="34278"/>
    <cellStyle name="40% - 强调文字颜色 5 10 2" xfId="34279"/>
    <cellStyle name="40% - 强调文字颜色 5 10 2 2" xfId="34280"/>
    <cellStyle name="40% - 强调文字颜色 5 10 3" xfId="34281"/>
    <cellStyle name="40% - 强调文字颜色 5 10 4" xfId="34282"/>
    <cellStyle name="40% - 强调文字颜色 5 10 5" xfId="34283"/>
    <cellStyle name="40% - 强调文字颜色 5 10 6" xfId="34284"/>
    <cellStyle name="40% - 强调文字颜色 5 10 7" xfId="34285"/>
    <cellStyle name="40% - 强调文字颜色 5 11" xfId="34286"/>
    <cellStyle name="40% - 强调文字颜色 5 2" xfId="227"/>
    <cellStyle name="40% - 强调文字颜色 5 2 10" xfId="18343"/>
    <cellStyle name="40% - 强调文字颜色 5 2 11" xfId="30364"/>
    <cellStyle name="40% - 强调文字颜色 5 2 12" xfId="31342"/>
    <cellStyle name="40% - 强调文字颜色 5 2 13" xfId="1241"/>
    <cellStyle name="40% - 强调文字颜色 5 2 14" xfId="32149"/>
    <cellStyle name="40% - 强调文字颜色 5 2 15" xfId="34287"/>
    <cellStyle name="40% - 强调文字颜色 5 2 2" xfId="228"/>
    <cellStyle name="40% - 强调文字颜色 5 2 2 10" xfId="1242"/>
    <cellStyle name="40% - 强调文字颜色 5 2 2 11" xfId="32150"/>
    <cellStyle name="40% - 强调文字颜色 5 2 2 12" xfId="34288"/>
    <cellStyle name="40% - 强调文字颜色 5 2 2 2" xfId="229"/>
    <cellStyle name="40% - 强调文字颜色 5 2 2 2 2" xfId="4199"/>
    <cellStyle name="40% - 强调文字颜色 5 2 2 2 2 2" xfId="18347"/>
    <cellStyle name="40% - 强调文字颜色 5 2 2 2 2 3" xfId="34290"/>
    <cellStyle name="40% - 强调文字颜色 5 2 2 2 3" xfId="8940"/>
    <cellStyle name="40% - 强调文字颜色 5 2 2 2 3 2" xfId="18348"/>
    <cellStyle name="40% - 强调文字颜色 5 2 2 2 4" xfId="18345"/>
    <cellStyle name="40% - 强调文字颜色 5 2 2 2 5" xfId="30366"/>
    <cellStyle name="40% - 强调文字颜色 5 2 2 2 6" xfId="31344"/>
    <cellStyle name="40% - 强调文字颜色 5 2 2 2 7" xfId="1243"/>
    <cellStyle name="40% - 强调文字颜色 5 2 2 2 8" xfId="34289"/>
    <cellStyle name="40% - 强调文字颜色 5 2 2 3" xfId="230"/>
    <cellStyle name="40% - 强调文字颜色 5 2 2 3 2" xfId="4200"/>
    <cellStyle name="40% - 强调文字颜色 5 2 2 3 2 2" xfId="18350"/>
    <cellStyle name="40% - 强调文字颜色 5 2 2 3 3" xfId="8941"/>
    <cellStyle name="40% - 强调文字颜色 5 2 2 3 3 2" xfId="18351"/>
    <cellStyle name="40% - 强调文字颜色 5 2 2 3 4" xfId="18349"/>
    <cellStyle name="40% - 强调文字颜色 5 2 2 3 5" xfId="30367"/>
    <cellStyle name="40% - 强调文字颜色 5 2 2 3 6" xfId="31345"/>
    <cellStyle name="40% - 强调文字颜色 5 2 2 3 7" xfId="1244"/>
    <cellStyle name="40% - 强调文字颜色 5 2 2 3 8" xfId="34291"/>
    <cellStyle name="40% - 强调文字颜色 5 2 2 4" xfId="4198"/>
    <cellStyle name="40% - 强调文字颜色 5 2 2 4 2" xfId="18352"/>
    <cellStyle name="40% - 强调文字颜色 5 2 2 4 3" xfId="34292"/>
    <cellStyle name="40% - 强调文字颜色 5 2 2 5" xfId="8939"/>
    <cellStyle name="40% - 强调文字颜色 5 2 2 5 2" xfId="18355"/>
    <cellStyle name="40% - 强调文字颜色 5 2 2 5 3" xfId="34293"/>
    <cellStyle name="40% - 强调文字颜色 5 2 2 6" xfId="10275"/>
    <cellStyle name="40% - 强调文字颜色 5 2 2 6 2" xfId="34294"/>
    <cellStyle name="40% - 强调文字颜色 5 2 2 7" xfId="18344"/>
    <cellStyle name="40% - 强调文字颜色 5 2 2 7 2" xfId="34295"/>
    <cellStyle name="40% - 强调文字颜色 5 2 2 8" xfId="30365"/>
    <cellStyle name="40% - 强调文字颜色 5 2 2 9" xfId="31343"/>
    <cellStyle name="40% - 强调文字颜色 5 2 3" xfId="231"/>
    <cellStyle name="40% - 强调文字颜色 5 2 3 2" xfId="4201"/>
    <cellStyle name="40% - 强调文字颜色 5 2 3 2 2" xfId="18360"/>
    <cellStyle name="40% - 强调文字颜色 5 2 3 2 3" xfId="34297"/>
    <cellStyle name="40% - 强调文字颜色 5 2 3 3" xfId="8942"/>
    <cellStyle name="40% - 强调文字颜色 5 2 3 3 2" xfId="17668"/>
    <cellStyle name="40% - 强调文字颜色 5 2 3 4" xfId="18356"/>
    <cellStyle name="40% - 强调文字颜色 5 2 3 5" xfId="30368"/>
    <cellStyle name="40% - 强调文字颜色 5 2 3 6" xfId="31346"/>
    <cellStyle name="40% - 强调文字颜色 5 2 3 7" xfId="1245"/>
    <cellStyle name="40% - 强调文字颜色 5 2 3 8" xfId="34296"/>
    <cellStyle name="40% - 强调文字颜色 5 2 4" xfId="232"/>
    <cellStyle name="40% - 强调文字颜色 5 2 4 2" xfId="4202"/>
    <cellStyle name="40% - 强调文字颜色 5 2 4 2 2" xfId="18363"/>
    <cellStyle name="40% - 强调文字颜色 5 2 4 3" xfId="8943"/>
    <cellStyle name="40% - 强调文字颜色 5 2 4 3 2" xfId="18364"/>
    <cellStyle name="40% - 强调文字颜色 5 2 4 4" xfId="18362"/>
    <cellStyle name="40% - 强调文字颜色 5 2 4 5" xfId="30369"/>
    <cellStyle name="40% - 强调文字颜色 5 2 4 6" xfId="31347"/>
    <cellStyle name="40% - 强调文字颜色 5 2 4 7" xfId="1246"/>
    <cellStyle name="40% - 强调文字颜色 5 2 4 8" xfId="34298"/>
    <cellStyle name="40% - 强调文字颜色 5 2 5" xfId="4197"/>
    <cellStyle name="40% - 强调文字颜色 5 2 5 2" xfId="18365"/>
    <cellStyle name="40% - 强调文字颜色 5 2 5 3" xfId="34299"/>
    <cellStyle name="40% - 强调文字颜色 5 2 6" xfId="8938"/>
    <cellStyle name="40% - 强调文字颜色 5 2 6 2" xfId="18366"/>
    <cellStyle name="40% - 强调文字颜色 5 2 6 3" xfId="34300"/>
    <cellStyle name="40% - 强调文字颜色 5 2 7" xfId="10136"/>
    <cellStyle name="40% - 强调文字颜色 5 2 7 2" xfId="34301"/>
    <cellStyle name="40% - 强调文字颜色 5 2 8" xfId="10769"/>
    <cellStyle name="40% - 强调文字颜色 5 2 8 2" xfId="34302"/>
    <cellStyle name="40% - 强调文字颜色 5 2 9" xfId="11247"/>
    <cellStyle name="40% - 强调文字颜色 5 2 9 2" xfId="17976"/>
    <cellStyle name="40% - 强调文字颜色 5 3" xfId="233"/>
    <cellStyle name="40% - 强调文字颜色 5 3 2" xfId="4203"/>
    <cellStyle name="40% - 强调文字颜色 5 3 2 2" xfId="34305"/>
    <cellStyle name="40% - 强调文字颜色 5 3 2 2 2" xfId="34306"/>
    <cellStyle name="40% - 强调文字颜色 5 3 2 3" xfId="34307"/>
    <cellStyle name="40% - 强调文字颜色 5 3 2 4" xfId="34308"/>
    <cellStyle name="40% - 强调文字颜色 5 3 2 5" xfId="34309"/>
    <cellStyle name="40% - 强调文字颜色 5 3 2 6" xfId="34310"/>
    <cellStyle name="40% - 强调文字颜色 5 3 2 7" xfId="34311"/>
    <cellStyle name="40% - 强调文字颜色 5 3 2 8" xfId="34304"/>
    <cellStyle name="40% - 强调文字颜色 5 3 3" xfId="8944"/>
    <cellStyle name="40% - 强调文字颜色 5 3 3 2" xfId="34313"/>
    <cellStyle name="40% - 强调文字颜色 5 3 3 3" xfId="34312"/>
    <cellStyle name="40% - 强调文字颜色 5 3 4" xfId="10144"/>
    <cellStyle name="40% - 强调文字颜色 5 3 4 2" xfId="18373"/>
    <cellStyle name="40% - 强调文字颜色 5 3 4 3" xfId="34314"/>
    <cellStyle name="40% - 强调文字颜色 5 3 5" xfId="30370"/>
    <cellStyle name="40% - 强调文字颜色 5 3 5 2" xfId="34315"/>
    <cellStyle name="40% - 强调文字颜色 5 3 6" xfId="31348"/>
    <cellStyle name="40% - 强调文字颜色 5 3 6 2" xfId="34316"/>
    <cellStyle name="40% - 强调文字颜色 5 3 7" xfId="1247"/>
    <cellStyle name="40% - 强调文字颜色 5 3 7 2" xfId="34317"/>
    <cellStyle name="40% - 强调文字颜色 5 3 8" xfId="32151"/>
    <cellStyle name="40% - 强调文字颜色 5 3 8 2" xfId="34318"/>
    <cellStyle name="40% - 强调文字颜色 5 3 9" xfId="34303"/>
    <cellStyle name="40% - 强调文字颜色 5 4" xfId="234"/>
    <cellStyle name="40% - 强调文字颜色 5 4 2" xfId="4204"/>
    <cellStyle name="40% - 强调文字颜色 5 4 2 2" xfId="34321"/>
    <cellStyle name="40% - 强调文字颜色 5 4 2 2 2" xfId="34322"/>
    <cellStyle name="40% - 强调文字颜色 5 4 2 3" xfId="34323"/>
    <cellStyle name="40% - 强调文字颜色 5 4 2 4" xfId="34324"/>
    <cellStyle name="40% - 强调文字颜色 5 4 2 5" xfId="34325"/>
    <cellStyle name="40% - 强调文字颜色 5 4 2 6" xfId="34326"/>
    <cellStyle name="40% - 强调文字颜色 5 4 2 7" xfId="34327"/>
    <cellStyle name="40% - 强调文字颜色 5 4 2 8" xfId="34320"/>
    <cellStyle name="40% - 强调文字颜色 5 4 3" xfId="8945"/>
    <cellStyle name="40% - 强调文字颜色 5 4 3 2" xfId="34329"/>
    <cellStyle name="40% - 强调文字颜色 5 4 3 3" xfId="34328"/>
    <cellStyle name="40% - 强调文字颜色 5 4 4" xfId="10143"/>
    <cellStyle name="40% - 强调文字颜色 5 4 4 2" xfId="18374"/>
    <cellStyle name="40% - 强调文字颜色 5 4 4 3" xfId="34330"/>
    <cellStyle name="40% - 强调文字颜色 5 4 5" xfId="30371"/>
    <cellStyle name="40% - 强调文字颜色 5 4 5 2" xfId="34331"/>
    <cellStyle name="40% - 强调文字颜色 5 4 6" xfId="31349"/>
    <cellStyle name="40% - 强调文字颜色 5 4 6 2" xfId="34332"/>
    <cellStyle name="40% - 强调文字颜色 5 4 7" xfId="1248"/>
    <cellStyle name="40% - 强调文字颜色 5 4 7 2" xfId="34333"/>
    <cellStyle name="40% - 强调文字颜色 5 4 8" xfId="32152"/>
    <cellStyle name="40% - 强调文字颜色 5 4 8 2" xfId="34334"/>
    <cellStyle name="40% - 强调文字颜色 5 4 9" xfId="34319"/>
    <cellStyle name="40% - 强调文字颜色 5 5" xfId="226"/>
    <cellStyle name="40% - 强调文字颜色 5 5 2" xfId="4196"/>
    <cellStyle name="40% - 强调文字颜色 5 5 2 2" xfId="34337"/>
    <cellStyle name="40% - 强调文字颜色 5 5 2 2 2" xfId="34338"/>
    <cellStyle name="40% - 强调文字颜色 5 5 2 3" xfId="34339"/>
    <cellStyle name="40% - 强调文字颜色 5 5 2 4" xfId="34340"/>
    <cellStyle name="40% - 强调文字颜色 5 5 2 5" xfId="34341"/>
    <cellStyle name="40% - 强调文字颜色 5 5 2 6" xfId="34342"/>
    <cellStyle name="40% - 强调文字颜色 5 5 2 7" xfId="34343"/>
    <cellStyle name="40% - 强调文字颜色 5 5 2 8" xfId="34336"/>
    <cellStyle name="40% - 强调文字颜色 5 5 3" xfId="8937"/>
    <cellStyle name="40% - 强调文字颜色 5 5 3 2" xfId="34345"/>
    <cellStyle name="40% - 强调文字颜色 5 5 3 3" xfId="34344"/>
    <cellStyle name="40% - 强调文字颜色 5 5 4" xfId="10142"/>
    <cellStyle name="40% - 强调文字颜色 5 5 4 2" xfId="18377"/>
    <cellStyle name="40% - 强调文字颜色 5 5 4 3" xfId="34346"/>
    <cellStyle name="40% - 强调文字颜色 5 5 5" xfId="30363"/>
    <cellStyle name="40% - 强调文字颜色 5 5 5 2" xfId="34347"/>
    <cellStyle name="40% - 强调文字颜色 5 5 6" xfId="31341"/>
    <cellStyle name="40% - 强调文字颜色 5 5 6 2" xfId="34348"/>
    <cellStyle name="40% - 强调文字颜色 5 5 7" xfId="1240"/>
    <cellStyle name="40% - 强调文字颜色 5 5 7 2" xfId="34349"/>
    <cellStyle name="40% - 强调文字颜色 5 5 8" xfId="32153"/>
    <cellStyle name="40% - 强调文字颜色 5 5 8 2" xfId="34350"/>
    <cellStyle name="40% - 强调文字颜色 5 5 9" xfId="34335"/>
    <cellStyle name="40% - 强调文字颜色 5 6" xfId="10141"/>
    <cellStyle name="40% - 强调文字颜色 5 6 2" xfId="18378"/>
    <cellStyle name="40% - 强调文字颜色 5 6 2 2" xfId="34353"/>
    <cellStyle name="40% - 强调文字颜色 5 6 2 2 2" xfId="34354"/>
    <cellStyle name="40% - 强调文字颜色 5 6 2 3" xfId="34355"/>
    <cellStyle name="40% - 强调文字颜色 5 6 2 4" xfId="34356"/>
    <cellStyle name="40% - 强调文字颜色 5 6 2 5" xfId="34357"/>
    <cellStyle name="40% - 强调文字颜色 5 6 2 6" xfId="34358"/>
    <cellStyle name="40% - 强调文字颜色 5 6 2 7" xfId="34359"/>
    <cellStyle name="40% - 强调文字颜色 5 6 2 8" xfId="34352"/>
    <cellStyle name="40% - 强调文字颜色 5 6 3" xfId="32154"/>
    <cellStyle name="40% - 强调文字颜色 5 6 3 2" xfId="34361"/>
    <cellStyle name="40% - 强调文字颜色 5 6 3 3" xfId="34360"/>
    <cellStyle name="40% - 强调文字颜色 5 6 4" xfId="34362"/>
    <cellStyle name="40% - 强调文字颜色 5 6 5" xfId="34363"/>
    <cellStyle name="40% - 强调文字颜色 5 6 6" xfId="34364"/>
    <cellStyle name="40% - 强调文字颜色 5 6 7" xfId="34365"/>
    <cellStyle name="40% - 强调文字颜色 5 6 8" xfId="34366"/>
    <cellStyle name="40% - 强调文字颜色 5 6 9" xfId="34351"/>
    <cellStyle name="40% - 强调文字颜色 5 7" xfId="34367"/>
    <cellStyle name="40% - 强调文字颜色 5 8" xfId="34368"/>
    <cellStyle name="40% - 强调文字颜色 5 8 2" xfId="34369"/>
    <cellStyle name="40% - 强调文字颜色 5 8 2 2" xfId="34370"/>
    <cellStyle name="40% - 强调文字颜色 5 8 2 2 2" xfId="34371"/>
    <cellStyle name="40% - 强调文字颜色 5 8 2 3" xfId="34372"/>
    <cellStyle name="40% - 强调文字颜色 5 8 2 4" xfId="34373"/>
    <cellStyle name="40% - 强调文字颜色 5 8 2 5" xfId="34374"/>
    <cellStyle name="40% - 强调文字颜色 5 8 2 6" xfId="34375"/>
    <cellStyle name="40% - 强调文字颜色 5 8 2 7" xfId="34376"/>
    <cellStyle name="40% - 强调文字颜色 5 8 3" xfId="34377"/>
    <cellStyle name="40% - 强调文字颜色 5 8 3 2" xfId="34378"/>
    <cellStyle name="40% - 强调文字颜色 5 8 4" xfId="34379"/>
    <cellStyle name="40% - 强调文字颜色 5 8 5" xfId="34380"/>
    <cellStyle name="40% - 强调文字颜色 5 8 6" xfId="34381"/>
    <cellStyle name="40% - 强调文字颜色 5 8 7" xfId="34382"/>
    <cellStyle name="40% - 强调文字颜色 5 8 8" xfId="34383"/>
    <cellStyle name="40% - 强调文字颜色 5 9" xfId="34384"/>
    <cellStyle name="40% - 强调文字颜色 5 9 2" xfId="34385"/>
    <cellStyle name="40% - 强调文字颜色 5 9 2 2" xfId="34386"/>
    <cellStyle name="40% - 强调文字颜色 5 9 3" xfId="34387"/>
    <cellStyle name="40% - 强调文字颜色 5 9 4" xfId="34388"/>
    <cellStyle name="40% - 强调文字颜色 5 9 5" xfId="34389"/>
    <cellStyle name="40% - 强调文字颜色 5 9 6" xfId="34390"/>
    <cellStyle name="40% - 强调文字颜色 5 9 7" xfId="34391"/>
    <cellStyle name="40% - 强调文字颜色 6 10" xfId="34392"/>
    <cellStyle name="40% - 强调文字颜色 6 10 2" xfId="34393"/>
    <cellStyle name="40% - 强调文字颜色 6 10 2 2" xfId="34394"/>
    <cellStyle name="40% - 强调文字颜色 6 10 3" xfId="34395"/>
    <cellStyle name="40% - 强调文字颜色 6 10 4" xfId="34396"/>
    <cellStyle name="40% - 强调文字颜色 6 10 5" xfId="34397"/>
    <cellStyle name="40% - 强调文字颜色 6 10 6" xfId="34398"/>
    <cellStyle name="40% - 强调文字颜色 6 10 7" xfId="34399"/>
    <cellStyle name="40% - 强调文字颜色 6 11" xfId="34400"/>
    <cellStyle name="40% - 强调文字颜色 6 2" xfId="236"/>
    <cellStyle name="40% - 强调文字颜色 6 2 10" xfId="18379"/>
    <cellStyle name="40% - 强调文字颜色 6 2 11" xfId="30373"/>
    <cellStyle name="40% - 强调文字颜色 6 2 12" xfId="31351"/>
    <cellStyle name="40% - 强调文字颜色 6 2 13" xfId="1250"/>
    <cellStyle name="40% - 强调文字颜色 6 2 14" xfId="32155"/>
    <cellStyle name="40% - 强调文字颜色 6 2 15" xfId="34401"/>
    <cellStyle name="40% - 强调文字颜色 6 2 2" xfId="237"/>
    <cellStyle name="40% - 强调文字颜色 6 2 2 10" xfId="1251"/>
    <cellStyle name="40% - 强调文字颜色 6 2 2 11" xfId="32156"/>
    <cellStyle name="40% - 强调文字颜色 6 2 2 12" xfId="34402"/>
    <cellStyle name="40% - 强调文字颜色 6 2 2 2" xfId="238"/>
    <cellStyle name="40% - 强调文字颜色 6 2 2 2 2" xfId="4208"/>
    <cellStyle name="40% - 强调文字颜色 6 2 2 2 2 2" xfId="18382"/>
    <cellStyle name="40% - 强调文字颜色 6 2 2 2 2 3" xfId="34404"/>
    <cellStyle name="40% - 强调文字颜色 6 2 2 2 3" xfId="8949"/>
    <cellStyle name="40% - 强调文字颜色 6 2 2 2 3 2" xfId="18384"/>
    <cellStyle name="40% - 强调文字颜色 6 2 2 2 4" xfId="18381"/>
    <cellStyle name="40% - 强调文字颜色 6 2 2 2 5" xfId="30375"/>
    <cellStyle name="40% - 强调文字颜色 6 2 2 2 6" xfId="31353"/>
    <cellStyle name="40% - 强调文字颜色 6 2 2 2 7" xfId="1252"/>
    <cellStyle name="40% - 强调文字颜色 6 2 2 2 8" xfId="34403"/>
    <cellStyle name="40% - 强调文字颜色 6 2 2 3" xfId="239"/>
    <cellStyle name="40% - 强调文字颜色 6 2 2 3 2" xfId="4209"/>
    <cellStyle name="40% - 强调文字颜色 6 2 2 3 2 2" xfId="18386"/>
    <cellStyle name="40% - 强调文字颜色 6 2 2 3 3" xfId="8950"/>
    <cellStyle name="40% - 强调文字颜色 6 2 2 3 3 2" xfId="18388"/>
    <cellStyle name="40% - 强调文字颜色 6 2 2 3 4" xfId="18385"/>
    <cellStyle name="40% - 强调文字颜色 6 2 2 3 5" xfId="30376"/>
    <cellStyle name="40% - 强调文字颜色 6 2 2 3 6" xfId="31354"/>
    <cellStyle name="40% - 强调文字颜色 6 2 2 3 7" xfId="1253"/>
    <cellStyle name="40% - 强调文字颜色 6 2 2 3 8" xfId="34405"/>
    <cellStyle name="40% - 强调文字颜色 6 2 2 4" xfId="4207"/>
    <cellStyle name="40% - 强调文字颜色 6 2 2 4 2" xfId="18390"/>
    <cellStyle name="40% - 强调文字颜色 6 2 2 4 3" xfId="34406"/>
    <cellStyle name="40% - 强调文字颜色 6 2 2 5" xfId="8948"/>
    <cellStyle name="40% - 强调文字颜色 6 2 2 5 2" xfId="18392"/>
    <cellStyle name="40% - 强调文字颜色 6 2 2 5 3" xfId="34407"/>
    <cellStyle name="40% - 强调文字颜色 6 2 2 6" xfId="10139"/>
    <cellStyle name="40% - 强调文字颜色 6 2 2 6 2" xfId="34408"/>
    <cellStyle name="40% - 强调文字颜色 6 2 2 7" xfId="18380"/>
    <cellStyle name="40% - 强调文字颜色 6 2 2 7 2" xfId="34409"/>
    <cellStyle name="40% - 强调文字颜色 6 2 2 8" xfId="30374"/>
    <cellStyle name="40% - 强调文字颜色 6 2 2 9" xfId="31352"/>
    <cellStyle name="40% - 强调文字颜色 6 2 3" xfId="240"/>
    <cellStyle name="40% - 强调文字颜色 6 2 3 2" xfId="4210"/>
    <cellStyle name="40% - 强调文字颜色 6 2 3 2 2" xfId="18399"/>
    <cellStyle name="40% - 强调文字颜色 6 2 3 2 3" xfId="34411"/>
    <cellStyle name="40% - 强调文字颜色 6 2 3 3" xfId="8951"/>
    <cellStyle name="40% - 强调文字颜色 6 2 3 3 2" xfId="18400"/>
    <cellStyle name="40% - 强调文字颜色 6 2 3 4" xfId="18398"/>
    <cellStyle name="40% - 强调文字颜色 6 2 3 5" xfId="30377"/>
    <cellStyle name="40% - 强调文字颜色 6 2 3 6" xfId="31355"/>
    <cellStyle name="40% - 强调文字颜色 6 2 3 7" xfId="1254"/>
    <cellStyle name="40% - 强调文字颜色 6 2 3 8" xfId="34410"/>
    <cellStyle name="40% - 强调文字颜色 6 2 4" xfId="241"/>
    <cellStyle name="40% - 强调文字颜色 6 2 4 2" xfId="4211"/>
    <cellStyle name="40% - 强调文字颜色 6 2 4 2 2" xfId="18402"/>
    <cellStyle name="40% - 强调文字颜色 6 2 4 3" xfId="8952"/>
    <cellStyle name="40% - 强调文字颜色 6 2 4 3 2" xfId="18403"/>
    <cellStyle name="40% - 强调文字颜色 6 2 4 4" xfId="18401"/>
    <cellStyle name="40% - 强调文字颜色 6 2 4 5" xfId="30378"/>
    <cellStyle name="40% - 强调文字颜色 6 2 4 6" xfId="31356"/>
    <cellStyle name="40% - 强调文字颜色 6 2 4 7" xfId="1255"/>
    <cellStyle name="40% - 强调文字颜色 6 2 4 8" xfId="34412"/>
    <cellStyle name="40% - 强调文字颜色 6 2 5" xfId="4206"/>
    <cellStyle name="40% - 强调文字颜色 6 2 5 2" xfId="18404"/>
    <cellStyle name="40% - 强调文字颜色 6 2 5 3" xfId="34413"/>
    <cellStyle name="40% - 强调文字颜色 6 2 6" xfId="8947"/>
    <cellStyle name="40% - 强调文字颜色 6 2 6 2" xfId="18405"/>
    <cellStyle name="40% - 强调文字颜色 6 2 6 3" xfId="34414"/>
    <cellStyle name="40% - 强调文字颜色 6 2 7" xfId="10140"/>
    <cellStyle name="40% - 强调文字颜色 6 2 7 2" xfId="34415"/>
    <cellStyle name="40% - 强调文字颜色 6 2 8" xfId="10771"/>
    <cellStyle name="40% - 强调文字颜色 6 2 8 2" xfId="34416"/>
    <cellStyle name="40% - 强调文字颜色 6 2 9" xfId="11248"/>
    <cellStyle name="40% - 强调文字颜色 6 2 9 2" xfId="17691"/>
    <cellStyle name="40% - 强调文字颜色 6 3" xfId="242"/>
    <cellStyle name="40% - 强调文字颜色 6 3 2" xfId="4212"/>
    <cellStyle name="40% - 强调文字颜色 6 3 2 2" xfId="34419"/>
    <cellStyle name="40% - 强调文字颜色 6 3 2 2 2" xfId="34420"/>
    <cellStyle name="40% - 强调文字颜色 6 3 2 3" xfId="34421"/>
    <cellStyle name="40% - 强调文字颜色 6 3 2 4" xfId="34422"/>
    <cellStyle name="40% - 强调文字颜色 6 3 2 5" xfId="34423"/>
    <cellStyle name="40% - 强调文字颜色 6 3 2 6" xfId="34424"/>
    <cellStyle name="40% - 强调文字颜色 6 3 2 7" xfId="34425"/>
    <cellStyle name="40% - 强调文字颜色 6 3 2 8" xfId="34418"/>
    <cellStyle name="40% - 强调文字颜色 6 3 3" xfId="8953"/>
    <cellStyle name="40% - 强调文字颜色 6 3 3 2" xfId="34427"/>
    <cellStyle name="40% - 强调文字颜色 6 3 3 3" xfId="34426"/>
    <cellStyle name="40% - 强调文字颜色 6 3 4" xfId="10138"/>
    <cellStyle name="40% - 强调文字颜色 6 3 4 2" xfId="18408"/>
    <cellStyle name="40% - 强调文字颜色 6 3 4 3" xfId="34428"/>
    <cellStyle name="40% - 强调文字颜色 6 3 5" xfId="30379"/>
    <cellStyle name="40% - 强调文字颜色 6 3 5 2" xfId="34429"/>
    <cellStyle name="40% - 强调文字颜色 6 3 6" xfId="31357"/>
    <cellStyle name="40% - 强调文字颜色 6 3 6 2" xfId="34430"/>
    <cellStyle name="40% - 强调文字颜色 6 3 7" xfId="1256"/>
    <cellStyle name="40% - 强调文字颜色 6 3 7 2" xfId="34431"/>
    <cellStyle name="40% - 强调文字颜色 6 3 8" xfId="32157"/>
    <cellStyle name="40% - 强调文字颜色 6 3 8 2" xfId="34432"/>
    <cellStyle name="40% - 强调文字颜色 6 3 9" xfId="34417"/>
    <cellStyle name="40% - 强调文字颜色 6 4" xfId="243"/>
    <cellStyle name="40% - 强调文字颜色 6 4 2" xfId="4213"/>
    <cellStyle name="40% - 强调文字颜色 6 4 2 2" xfId="34435"/>
    <cellStyle name="40% - 强调文字颜色 6 4 2 2 2" xfId="34436"/>
    <cellStyle name="40% - 强调文字颜色 6 4 2 3" xfId="34437"/>
    <cellStyle name="40% - 强调文字颜色 6 4 2 4" xfId="34438"/>
    <cellStyle name="40% - 强调文字颜色 6 4 2 5" xfId="34439"/>
    <cellStyle name="40% - 强调文字颜色 6 4 2 6" xfId="34440"/>
    <cellStyle name="40% - 强调文字颜色 6 4 2 7" xfId="34441"/>
    <cellStyle name="40% - 强调文字颜色 6 4 2 8" xfId="34434"/>
    <cellStyle name="40% - 强调文字颜色 6 4 3" xfId="8954"/>
    <cellStyle name="40% - 强调文字颜色 6 4 3 2" xfId="34443"/>
    <cellStyle name="40% - 强调文字颜色 6 4 3 3" xfId="34442"/>
    <cellStyle name="40% - 强调文字颜色 6 4 4" xfId="10137"/>
    <cellStyle name="40% - 强调文字颜色 6 4 4 2" xfId="18419"/>
    <cellStyle name="40% - 强调文字颜色 6 4 4 3" xfId="34444"/>
    <cellStyle name="40% - 强调文字颜色 6 4 5" xfId="30380"/>
    <cellStyle name="40% - 强调文字颜色 6 4 5 2" xfId="34445"/>
    <cellStyle name="40% - 强调文字颜色 6 4 6" xfId="31358"/>
    <cellStyle name="40% - 强调文字颜色 6 4 6 2" xfId="34446"/>
    <cellStyle name="40% - 强调文字颜色 6 4 7" xfId="1257"/>
    <cellStyle name="40% - 强调文字颜色 6 4 7 2" xfId="34447"/>
    <cellStyle name="40% - 强调文字颜色 6 4 8" xfId="32158"/>
    <cellStyle name="40% - 强调文字颜色 6 4 8 2" xfId="34448"/>
    <cellStyle name="40% - 强调文字颜色 6 4 9" xfId="34433"/>
    <cellStyle name="40% - 强调文字颜色 6 5" xfId="235"/>
    <cellStyle name="40% - 强调文字颜色 6 5 2" xfId="4205"/>
    <cellStyle name="40% - 强调文字颜色 6 5 2 2" xfId="34451"/>
    <cellStyle name="40% - 强调文字颜色 6 5 2 2 2" xfId="34452"/>
    <cellStyle name="40% - 强调文字颜色 6 5 2 3" xfId="34453"/>
    <cellStyle name="40% - 强调文字颜色 6 5 2 4" xfId="34454"/>
    <cellStyle name="40% - 强调文字颜色 6 5 2 5" xfId="34455"/>
    <cellStyle name="40% - 强调文字颜色 6 5 2 6" xfId="34456"/>
    <cellStyle name="40% - 强调文字颜色 6 5 2 7" xfId="34457"/>
    <cellStyle name="40% - 强调文字颜色 6 5 2 8" xfId="34450"/>
    <cellStyle name="40% - 强调文字颜色 6 5 3" xfId="8946"/>
    <cellStyle name="40% - 强调文字颜色 6 5 3 2" xfId="34459"/>
    <cellStyle name="40% - 强调文字颜色 6 5 3 3" xfId="34458"/>
    <cellStyle name="40% - 强调文字颜色 6 5 4" xfId="10127"/>
    <cellStyle name="40% - 强调文字颜色 6 5 4 2" xfId="18429"/>
    <cellStyle name="40% - 强调文字颜色 6 5 4 3" xfId="34460"/>
    <cellStyle name="40% - 强调文字颜色 6 5 5" xfId="30372"/>
    <cellStyle name="40% - 强调文字颜色 6 5 5 2" xfId="34461"/>
    <cellStyle name="40% - 强调文字颜色 6 5 6" xfId="31350"/>
    <cellStyle name="40% - 强调文字颜色 6 5 6 2" xfId="34462"/>
    <cellStyle name="40% - 强调文字颜色 6 5 7" xfId="1249"/>
    <cellStyle name="40% - 强调文字颜色 6 5 7 2" xfId="34463"/>
    <cellStyle name="40% - 强调文字颜色 6 5 8" xfId="32159"/>
    <cellStyle name="40% - 强调文字颜色 6 5 8 2" xfId="34464"/>
    <cellStyle name="40% - 强调文字颜色 6 5 9" xfId="34449"/>
    <cellStyle name="40% - 强调文字颜色 6 6" xfId="10274"/>
    <cellStyle name="40% - 强调文字颜色 6 6 2" xfId="18431"/>
    <cellStyle name="40% - 强调文字颜色 6 6 2 2" xfId="34467"/>
    <cellStyle name="40% - 强调文字颜色 6 6 2 2 2" xfId="34468"/>
    <cellStyle name="40% - 强调文字颜色 6 6 2 3" xfId="34469"/>
    <cellStyle name="40% - 强调文字颜色 6 6 2 4" xfId="34470"/>
    <cellStyle name="40% - 强调文字颜色 6 6 2 5" xfId="34471"/>
    <cellStyle name="40% - 强调文字颜色 6 6 2 6" xfId="34472"/>
    <cellStyle name="40% - 强调文字颜色 6 6 2 7" xfId="34473"/>
    <cellStyle name="40% - 强调文字颜色 6 6 2 8" xfId="34466"/>
    <cellStyle name="40% - 强调文字颜色 6 6 3" xfId="32160"/>
    <cellStyle name="40% - 强调文字颜色 6 6 3 2" xfId="34475"/>
    <cellStyle name="40% - 强调文字颜色 6 6 3 3" xfId="34474"/>
    <cellStyle name="40% - 强调文字颜色 6 6 4" xfId="34476"/>
    <cellStyle name="40% - 强调文字颜色 6 6 5" xfId="34477"/>
    <cellStyle name="40% - 强调文字颜色 6 6 6" xfId="34478"/>
    <cellStyle name="40% - 强调文字颜色 6 6 7" xfId="34479"/>
    <cellStyle name="40% - 强调文字颜色 6 6 8" xfId="34480"/>
    <cellStyle name="40% - 强调文字颜色 6 6 9" xfId="34465"/>
    <cellStyle name="40% - 强调文字颜色 6 7" xfId="34481"/>
    <cellStyle name="40% - 强调文字颜色 6 8" xfId="34482"/>
    <cellStyle name="40% - 强调文字颜色 6 8 2" xfId="34483"/>
    <cellStyle name="40% - 强调文字颜色 6 8 2 2" xfId="34484"/>
    <cellStyle name="40% - 强调文字颜色 6 8 2 2 2" xfId="34485"/>
    <cellStyle name="40% - 强调文字颜色 6 8 2 3" xfId="34486"/>
    <cellStyle name="40% - 强调文字颜色 6 8 2 4" xfId="34487"/>
    <cellStyle name="40% - 强调文字颜色 6 8 2 5" xfId="34488"/>
    <cellStyle name="40% - 强调文字颜色 6 8 2 6" xfId="34489"/>
    <cellStyle name="40% - 强调文字颜色 6 8 2 7" xfId="34490"/>
    <cellStyle name="40% - 强调文字颜色 6 8 3" xfId="34491"/>
    <cellStyle name="40% - 强调文字颜色 6 8 3 2" xfId="34492"/>
    <cellStyle name="40% - 强调文字颜色 6 8 4" xfId="34493"/>
    <cellStyle name="40% - 强调文字颜色 6 8 5" xfId="34494"/>
    <cellStyle name="40% - 强调文字颜色 6 8 6" xfId="34495"/>
    <cellStyle name="40% - 强调文字颜色 6 8 7" xfId="34496"/>
    <cellStyle name="40% - 强调文字颜色 6 8 8" xfId="34497"/>
    <cellStyle name="40% - 强调文字颜色 6 9" xfId="34498"/>
    <cellStyle name="40% - 强调文字颜色 6 9 2" xfId="34499"/>
    <cellStyle name="40% - 强调文字颜色 6 9 2 2" xfId="34500"/>
    <cellStyle name="40% - 强调文字颜色 6 9 3" xfId="34501"/>
    <cellStyle name="40% - 强调文字颜色 6 9 4" xfId="34502"/>
    <cellStyle name="40% - 强调文字颜色 6 9 5" xfId="34503"/>
    <cellStyle name="40% - 强调文字颜色 6 9 6" xfId="34504"/>
    <cellStyle name="40% - 强调文字颜色 6 9 7" xfId="34505"/>
    <cellStyle name="40% - 着色 1 2" xfId="34506"/>
    <cellStyle name="40% - 着色 1 3" xfId="34507"/>
    <cellStyle name="40% - 着色 1 4" xfId="34508"/>
    <cellStyle name="40% - 着色 2 2" xfId="34509"/>
    <cellStyle name="40% - 着色 2 3" xfId="34510"/>
    <cellStyle name="40% - 着色 2 4" xfId="34511"/>
    <cellStyle name="40% - 着色 3 2" xfId="34512"/>
    <cellStyle name="40% - 着色 3 3" xfId="34513"/>
    <cellStyle name="40% - 着色 3 4" xfId="34514"/>
    <cellStyle name="40% - 着色 4 2" xfId="34515"/>
    <cellStyle name="40% - 着色 4 3" xfId="34516"/>
    <cellStyle name="40% - 着色 4 4" xfId="34517"/>
    <cellStyle name="40% - 着色 5 2" xfId="34518"/>
    <cellStyle name="40% - 着色 5 3" xfId="34519"/>
    <cellStyle name="40% - 着色 5 4" xfId="34520"/>
    <cellStyle name="40% - 着色 6 2" xfId="34521"/>
    <cellStyle name="40% - 着色 6 3" xfId="34522"/>
    <cellStyle name="40% - 着色 6 4" xfId="34523"/>
    <cellStyle name="60% - Énfasis1 2" xfId="10772"/>
    <cellStyle name="60% - Énfasis1 2 2" xfId="10606"/>
    <cellStyle name="60% - Énfasis1 2 3" xfId="10628"/>
    <cellStyle name="60% - Énfasis1 2 4" xfId="10629"/>
    <cellStyle name="60% - Énfasis1 2 4 2" xfId="10777"/>
    <cellStyle name="60% - Énfasis2 2" xfId="10778"/>
    <cellStyle name="60% - Énfasis2 2 2" xfId="10786"/>
    <cellStyle name="60% - Énfasis2 2 3" xfId="10790"/>
    <cellStyle name="60% - Énfasis2 2 4" xfId="10793"/>
    <cellStyle name="60% - Énfasis2 2 4 2" xfId="10796"/>
    <cellStyle name="60% - Énfasis3 2" xfId="10667"/>
    <cellStyle name="60% - Énfasis3 2 2" xfId="10650"/>
    <cellStyle name="60% - Énfasis3 2 3" xfId="10654"/>
    <cellStyle name="60% - Énfasis3 2 4" xfId="10656"/>
    <cellStyle name="60% - Énfasis3 2 4 2" xfId="10614"/>
    <cellStyle name="60% - Énfasis4 2" xfId="10799"/>
    <cellStyle name="60% - Énfasis4 2 2" xfId="10800"/>
    <cellStyle name="60% - Énfasis4 2 3" xfId="10804"/>
    <cellStyle name="60% - Énfasis4 2 4" xfId="10809"/>
    <cellStyle name="60% - Énfasis4 2 4 2" xfId="10730"/>
    <cellStyle name="60% - Énfasis5 2" xfId="10815"/>
    <cellStyle name="60% - Énfasis5 2 2" xfId="10817"/>
    <cellStyle name="60% - Énfasis5 2 3" xfId="10763"/>
    <cellStyle name="60% - Énfasis5 2 4" xfId="10818"/>
    <cellStyle name="60% - Énfasis5 2 4 2" xfId="10819"/>
    <cellStyle name="60% - Énfasis6 2" xfId="10821"/>
    <cellStyle name="60% - Énfasis6 2 2" xfId="10823"/>
    <cellStyle name="60% - Énfasis6 2 3" xfId="10826"/>
    <cellStyle name="60% - Énfasis6 2 4" xfId="10827"/>
    <cellStyle name="60% - Énfasis6 2 4 2" xfId="10828"/>
    <cellStyle name="60% - アクセント 1" xfId="34524"/>
    <cellStyle name="60% - アクセント 1 2" xfId="34525"/>
    <cellStyle name="60% - アクセント 1 2 2" xfId="34526"/>
    <cellStyle name="60% - アクセント 1 2 3" xfId="34527"/>
    <cellStyle name="60% - アクセント 1 3" xfId="34528"/>
    <cellStyle name="60% - アクセント 1 4" xfId="34529"/>
    <cellStyle name="60% - アクセント 2" xfId="34530"/>
    <cellStyle name="60% - アクセント 2 2" xfId="34531"/>
    <cellStyle name="60% - アクセント 2 2 2" xfId="34532"/>
    <cellStyle name="60% - アクセント 2 2 3" xfId="34533"/>
    <cellStyle name="60% - アクセント 2 3" xfId="34534"/>
    <cellStyle name="60% - アクセント 2 4" xfId="34535"/>
    <cellStyle name="60% - アクセント 3" xfId="34536"/>
    <cellStyle name="60% - アクセント 3 2" xfId="34537"/>
    <cellStyle name="60% - アクセント 3 2 2" xfId="34538"/>
    <cellStyle name="60% - アクセント 3 2 3" xfId="34539"/>
    <cellStyle name="60% - アクセント 3 3" xfId="34540"/>
    <cellStyle name="60% - アクセント 3 4" xfId="34541"/>
    <cellStyle name="60% - アクセント 4" xfId="34542"/>
    <cellStyle name="60% - アクセント 4 2" xfId="34543"/>
    <cellStyle name="60% - アクセント 4 2 2" xfId="34544"/>
    <cellStyle name="60% - アクセント 4 2 3" xfId="34545"/>
    <cellStyle name="60% - アクセント 4 3" xfId="34546"/>
    <cellStyle name="60% - アクセント 4 4" xfId="34547"/>
    <cellStyle name="60% - アクセント 5" xfId="34548"/>
    <cellStyle name="60% - アクセント 5 2" xfId="34549"/>
    <cellStyle name="60% - アクセント 5 2 2" xfId="34550"/>
    <cellStyle name="60% - アクセント 5 2 3" xfId="34551"/>
    <cellStyle name="60% - アクセント 5 3" xfId="34552"/>
    <cellStyle name="60% - アクセント 5 4" xfId="34553"/>
    <cellStyle name="60% - アクセント 6" xfId="34554"/>
    <cellStyle name="60% - アクセント 6 2" xfId="34555"/>
    <cellStyle name="60% - アクセント 6 2 2" xfId="34556"/>
    <cellStyle name="60% - アクセント 6 2 3" xfId="34557"/>
    <cellStyle name="60% - アクセント 6 3" xfId="34558"/>
    <cellStyle name="60% - アクセント 6 4" xfId="34559"/>
    <cellStyle name="60% - 强调文字颜色 1 10" xfId="34560"/>
    <cellStyle name="60% - 强调文字颜色 1 2" xfId="245"/>
    <cellStyle name="60% - 强调文字颜色 1 2 10" xfId="18470"/>
    <cellStyle name="60% - 强调文字颜色 1 2 11" xfId="30382"/>
    <cellStyle name="60% - 强调文字颜色 1 2 12" xfId="31360"/>
    <cellStyle name="60% - 强调文字颜色 1 2 13" xfId="1259"/>
    <cellStyle name="60% - 强调文字颜色 1 2 14" xfId="32161"/>
    <cellStyle name="60% - 强调文字颜色 1 2 15" xfId="34561"/>
    <cellStyle name="60% - 强调文字颜色 1 2 2" xfId="246"/>
    <cellStyle name="60% - 强调文字颜色 1 2 2 10" xfId="1260"/>
    <cellStyle name="60% - 强调文字颜色 1 2 2 11" xfId="32162"/>
    <cellStyle name="60% - 强调文字颜色 1 2 2 12" xfId="34562"/>
    <cellStyle name="60% - 强调文字颜色 1 2 2 2" xfId="247"/>
    <cellStyle name="60% - 强调文字颜色 1 2 2 2 2" xfId="4217"/>
    <cellStyle name="60% - 强调文字颜色 1 2 2 2 2 2" xfId="18481"/>
    <cellStyle name="60% - 强调文字颜色 1 2 2 2 2 3" xfId="34564"/>
    <cellStyle name="60% - 强调文字颜色 1 2 2 2 3" xfId="8958"/>
    <cellStyle name="60% - 强调文字颜色 1 2 2 2 3 2" xfId="18484"/>
    <cellStyle name="60% - 强调文字颜色 1 2 2 2 4" xfId="18478"/>
    <cellStyle name="60% - 强调文字颜色 1 2 2 2 5" xfId="30384"/>
    <cellStyle name="60% - 强调文字颜色 1 2 2 2 6" xfId="31362"/>
    <cellStyle name="60% - 强调文字颜色 1 2 2 2 7" xfId="1261"/>
    <cellStyle name="60% - 强调文字颜色 1 2 2 2 8" xfId="34563"/>
    <cellStyle name="60% - 强调文字颜色 1 2 2 3" xfId="248"/>
    <cellStyle name="60% - 强调文字颜色 1 2 2 3 2" xfId="4218"/>
    <cellStyle name="60% - 强调文字颜色 1 2 2 3 2 2" xfId="18330"/>
    <cellStyle name="60% - 强调文字颜色 1 2 2 3 3" xfId="8959"/>
    <cellStyle name="60% - 强调文字颜色 1 2 2 3 3 2" xfId="17901"/>
    <cellStyle name="60% - 强调文字颜色 1 2 2 3 4" xfId="18485"/>
    <cellStyle name="60% - 强调文字颜色 1 2 2 3 5" xfId="30385"/>
    <cellStyle name="60% - 强调文字颜色 1 2 2 3 6" xfId="31363"/>
    <cellStyle name="60% - 强调文字颜色 1 2 2 3 7" xfId="1262"/>
    <cellStyle name="60% - 强调文字颜色 1 2 2 3 8" xfId="34565"/>
    <cellStyle name="60% - 强调文字颜色 1 2 2 4" xfId="4216"/>
    <cellStyle name="60% - 强调文字颜色 1 2 2 4 2" xfId="18488"/>
    <cellStyle name="60% - 强调文字颜色 1 2 2 4 3" xfId="34566"/>
    <cellStyle name="60% - 强调文字颜色 1 2 2 5" xfId="8957"/>
    <cellStyle name="60% - 强调文字颜色 1 2 2 5 2" xfId="18489"/>
    <cellStyle name="60% - 强调文字颜色 1 2 2 5 3" xfId="34567"/>
    <cellStyle name="60% - 强调文字颜色 1 2 2 6" xfId="10134"/>
    <cellStyle name="60% - 强调文字颜色 1 2 2 6 2" xfId="34568"/>
    <cellStyle name="60% - 强调文字颜色 1 2 2 7" xfId="18473"/>
    <cellStyle name="60% - 强调文字颜色 1 2 2 7 2" xfId="34569"/>
    <cellStyle name="60% - 强调文字颜色 1 2 2 8" xfId="30383"/>
    <cellStyle name="60% - 强调文字颜色 1 2 2 9" xfId="31361"/>
    <cellStyle name="60% - 强调文字颜色 1 2 3" xfId="249"/>
    <cellStyle name="60% - 强调文字颜色 1 2 3 2" xfId="4219"/>
    <cellStyle name="60% - 强调文字颜色 1 2 3 2 2" xfId="18499"/>
    <cellStyle name="60% - 强调文字颜色 1 2 3 2 3" xfId="34571"/>
    <cellStyle name="60% - 强调文字颜色 1 2 3 3" xfId="8960"/>
    <cellStyle name="60% - 强调文字颜色 1 2 3 3 2" xfId="18500"/>
    <cellStyle name="60% - 强调文字颜色 1 2 3 4" xfId="18494"/>
    <cellStyle name="60% - 强调文字颜色 1 2 3 5" xfId="30386"/>
    <cellStyle name="60% - 强调文字颜色 1 2 3 6" xfId="31364"/>
    <cellStyle name="60% - 强调文字颜色 1 2 3 7" xfId="1263"/>
    <cellStyle name="60% - 强调文字颜色 1 2 3 8" xfId="34570"/>
    <cellStyle name="60% - 强调文字颜色 1 2 4" xfId="250"/>
    <cellStyle name="60% - 强调文字颜色 1 2 4 2" xfId="4220"/>
    <cellStyle name="60% - 强调文字颜色 1 2 4 2 2" xfId="18504"/>
    <cellStyle name="60% - 强调文字颜色 1 2 4 3" xfId="8961"/>
    <cellStyle name="60% - 强调文字颜色 1 2 4 3 2" xfId="18505"/>
    <cellStyle name="60% - 强调文字颜色 1 2 4 4" xfId="18501"/>
    <cellStyle name="60% - 强调文字颜色 1 2 4 5" xfId="30387"/>
    <cellStyle name="60% - 强调文字颜色 1 2 4 6" xfId="31365"/>
    <cellStyle name="60% - 强调文字颜色 1 2 4 7" xfId="1264"/>
    <cellStyle name="60% - 强调文字颜色 1 2 4 8" xfId="34572"/>
    <cellStyle name="60% - 强调文字颜色 1 2 5" xfId="4215"/>
    <cellStyle name="60% - 强调文字颜色 1 2 5 2" xfId="18506"/>
    <cellStyle name="60% - 强调文字颜色 1 2 5 3" xfId="34573"/>
    <cellStyle name="60% - 强调文字颜色 1 2 6" xfId="8956"/>
    <cellStyle name="60% - 强调文字颜色 1 2 6 2" xfId="18507"/>
    <cellStyle name="60% - 强调文字颜色 1 2 6 3" xfId="34574"/>
    <cellStyle name="60% - 强调文字颜色 1 2 7" xfId="10135"/>
    <cellStyle name="60% - 强调文字颜色 1 2 7 2" xfId="34575"/>
    <cellStyle name="60% - 强调文字颜色 1 2 8" xfId="10829"/>
    <cellStyle name="60% - 强调文字颜色 1 2 8 2" xfId="34576"/>
    <cellStyle name="60% - 强调文字颜色 1 2 9" xfId="11249"/>
    <cellStyle name="60% - 强调文字颜色 1 2 9 2" xfId="18512"/>
    <cellStyle name="60% - 强调文字颜色 1 3" xfId="251"/>
    <cellStyle name="60% - 强调文字颜色 1 3 2" xfId="4221"/>
    <cellStyle name="60% - 强调文字颜色 1 3 2 2" xfId="34579"/>
    <cellStyle name="60% - 强调文字颜色 1 3 2 2 2" xfId="34580"/>
    <cellStyle name="60% - 强调文字颜色 1 3 2 3" xfId="34581"/>
    <cellStyle name="60% - 强调文字颜色 1 3 2 4" xfId="34582"/>
    <cellStyle name="60% - 强调文字颜色 1 3 2 5" xfId="34583"/>
    <cellStyle name="60% - 强调文字颜色 1 3 2 6" xfId="34584"/>
    <cellStyle name="60% - 强调文字颜色 1 3 2 7" xfId="34585"/>
    <cellStyle name="60% - 强调文字颜色 1 3 2 8" xfId="34578"/>
    <cellStyle name="60% - 强调文字颜色 1 3 3" xfId="8962"/>
    <cellStyle name="60% - 强调文字颜色 1 3 3 2" xfId="34587"/>
    <cellStyle name="60% - 强调文字颜色 1 3 3 3" xfId="34586"/>
    <cellStyle name="60% - 强调文字颜色 1 3 4" xfId="10133"/>
    <cellStyle name="60% - 强调文字颜色 1 3 4 2" xfId="18518"/>
    <cellStyle name="60% - 强调文字颜色 1 3 4 3" xfId="34588"/>
    <cellStyle name="60% - 强调文字颜色 1 3 5" xfId="30388"/>
    <cellStyle name="60% - 强调文字颜色 1 3 5 2" xfId="34589"/>
    <cellStyle name="60% - 强调文字颜色 1 3 6" xfId="31366"/>
    <cellStyle name="60% - 强调文字颜色 1 3 6 2" xfId="34590"/>
    <cellStyle name="60% - 强调文字颜色 1 3 7" xfId="1265"/>
    <cellStyle name="60% - 强调文字颜色 1 3 7 2" xfId="34591"/>
    <cellStyle name="60% - 强调文字颜色 1 3 8" xfId="32163"/>
    <cellStyle name="60% - 强调文字颜色 1 3 8 2" xfId="34592"/>
    <cellStyle name="60% - 强调文字颜色 1 3 9" xfId="34577"/>
    <cellStyle name="60% - 强调文字颜色 1 4" xfId="252"/>
    <cellStyle name="60% - 强调文字颜色 1 4 10" xfId="34593"/>
    <cellStyle name="60% - 强调文字颜色 1 4 2" xfId="596"/>
    <cellStyle name="60% - 强调文字颜色 1 4 2 2" xfId="4554"/>
    <cellStyle name="60% - 强调文字颜色 1 4 2 2 2" xfId="34596"/>
    <cellStyle name="60% - 强调文字颜色 1 4 2 2 3" xfId="34595"/>
    <cellStyle name="60% - 强调文字颜色 1 4 2 3" xfId="9302"/>
    <cellStyle name="60% - 强调文字颜色 1 4 2 3 2" xfId="34597"/>
    <cellStyle name="60% - 强调文字颜色 1 4 2 4" xfId="30721"/>
    <cellStyle name="60% - 强调文字颜色 1 4 2 4 2" xfId="34598"/>
    <cellStyle name="60% - 强调文字颜色 1 4 2 5" xfId="31699"/>
    <cellStyle name="60% - 强调文字颜色 1 4 2 5 2" xfId="34599"/>
    <cellStyle name="60% - 强调文字颜色 1 4 2 6" xfId="1598"/>
    <cellStyle name="60% - 强调文字颜色 1 4 2 6 2" xfId="34600"/>
    <cellStyle name="60% - 强调文字颜色 1 4 2 7" xfId="34601"/>
    <cellStyle name="60% - 强调文字颜色 1 4 2 8" xfId="34594"/>
    <cellStyle name="60% - 强调文字颜色 1 4 3" xfId="4222"/>
    <cellStyle name="60% - 强调文字颜色 1 4 3 2" xfId="34603"/>
    <cellStyle name="60% - 强调文字颜色 1 4 3 3" xfId="34602"/>
    <cellStyle name="60% - 强调文字颜色 1 4 4" xfId="8963"/>
    <cellStyle name="60% - 强调文字颜色 1 4 4 2" xfId="34604"/>
    <cellStyle name="60% - 强调文字颜色 1 4 5" xfId="10132"/>
    <cellStyle name="60% - 强调文字颜色 1 4 5 2" xfId="18530"/>
    <cellStyle name="60% - 强调文字颜色 1 4 5 3" xfId="34605"/>
    <cellStyle name="60% - 强调文字颜色 1 4 6" xfId="30389"/>
    <cellStyle name="60% - 强调文字颜色 1 4 6 2" xfId="34606"/>
    <cellStyle name="60% - 强调文字颜色 1 4 7" xfId="31367"/>
    <cellStyle name="60% - 强调文字颜色 1 4 7 2" xfId="34607"/>
    <cellStyle name="60% - 强调文字颜色 1 4 8" xfId="1266"/>
    <cellStyle name="60% - 强调文字颜色 1 4 8 2" xfId="34608"/>
    <cellStyle name="60% - 强调文字颜色 1 4 9" xfId="32164"/>
    <cellStyle name="60% - 强调文字颜色 1 5" xfId="244"/>
    <cellStyle name="60% - 强调文字颜色 1 5 2" xfId="4214"/>
    <cellStyle name="60% - 强调文字颜色 1 5 2 2" xfId="34611"/>
    <cellStyle name="60% - 强调文字颜色 1 5 2 2 2" xfId="34612"/>
    <cellStyle name="60% - 强调文字颜色 1 5 2 3" xfId="34613"/>
    <cellStyle name="60% - 强调文字颜色 1 5 2 4" xfId="34614"/>
    <cellStyle name="60% - 强调文字颜色 1 5 2 5" xfId="34615"/>
    <cellStyle name="60% - 强调文字颜色 1 5 2 6" xfId="34616"/>
    <cellStyle name="60% - 强调文字颜色 1 5 2 7" xfId="34617"/>
    <cellStyle name="60% - 强调文字颜色 1 5 2 8" xfId="34610"/>
    <cellStyle name="60% - 强调文字颜色 1 5 3" xfId="8955"/>
    <cellStyle name="60% - 强调文字颜色 1 5 3 2" xfId="34619"/>
    <cellStyle name="60% - 强调文字颜色 1 5 3 3" xfId="34618"/>
    <cellStyle name="60% - 强调文字颜色 1 5 4" xfId="10131"/>
    <cellStyle name="60% - 强调文字颜色 1 5 4 2" xfId="18537"/>
    <cellStyle name="60% - 强调文字颜色 1 5 4 3" xfId="34620"/>
    <cellStyle name="60% - 强调文字颜色 1 5 5" xfId="30381"/>
    <cellStyle name="60% - 强调文字颜色 1 5 5 2" xfId="34621"/>
    <cellStyle name="60% - 强调文字颜色 1 5 6" xfId="31359"/>
    <cellStyle name="60% - 强调文字颜色 1 5 6 2" xfId="34622"/>
    <cellStyle name="60% - 强调文字颜色 1 5 7" xfId="1258"/>
    <cellStyle name="60% - 强调文字颜色 1 5 7 2" xfId="34623"/>
    <cellStyle name="60% - 强调文字颜色 1 5 8" xfId="32165"/>
    <cellStyle name="60% - 强调文字颜色 1 5 8 2" xfId="34624"/>
    <cellStyle name="60% - 强调文字颜色 1 5 9" xfId="34609"/>
    <cellStyle name="60% - 强调文字颜色 1 6" xfId="10130"/>
    <cellStyle name="60% - 强调文字颜色 1 6 2" xfId="18539"/>
    <cellStyle name="60% - 强调文字颜色 1 6 3" xfId="32166"/>
    <cellStyle name="60% - 强调文字颜色 1 6 4" xfId="34625"/>
    <cellStyle name="60% - 强调文字颜色 1 7" xfId="34626"/>
    <cellStyle name="60% - 强调文字颜色 1 7 2" xfId="34627"/>
    <cellStyle name="60% - 强调文字颜色 1 7 2 2" xfId="34628"/>
    <cellStyle name="60% - 强调文字颜色 1 7 2 2 2" xfId="34629"/>
    <cellStyle name="60% - 强调文字颜色 1 7 2 3" xfId="34630"/>
    <cellStyle name="60% - 强调文字颜色 1 7 2 4" xfId="34631"/>
    <cellStyle name="60% - 强调文字颜色 1 7 2 5" xfId="34632"/>
    <cellStyle name="60% - 强调文字颜色 1 7 2 6" xfId="34633"/>
    <cellStyle name="60% - 强调文字颜色 1 7 2 7" xfId="34634"/>
    <cellStyle name="60% - 强调文字颜色 1 7 3" xfId="34635"/>
    <cellStyle name="60% - 强调文字颜色 1 7 3 2" xfId="34636"/>
    <cellStyle name="60% - 强调文字颜色 1 7 4" xfId="34637"/>
    <cellStyle name="60% - 强调文字颜色 1 7 5" xfId="34638"/>
    <cellStyle name="60% - 强调文字颜色 1 7 6" xfId="34639"/>
    <cellStyle name="60% - 强调文字颜色 1 7 7" xfId="34640"/>
    <cellStyle name="60% - 强调文字颜色 1 7 8" xfId="34641"/>
    <cellStyle name="60% - 强调文字颜色 1 8" xfId="34642"/>
    <cellStyle name="60% - 强调文字颜色 1 8 2" xfId="34643"/>
    <cellStyle name="60% - 强调文字颜色 1 8 2 2" xfId="34644"/>
    <cellStyle name="60% - 强调文字颜色 1 8 3" xfId="34645"/>
    <cellStyle name="60% - 强调文字颜色 1 8 4" xfId="34646"/>
    <cellStyle name="60% - 强调文字颜色 1 8 5" xfId="34647"/>
    <cellStyle name="60% - 强调文字颜色 1 8 6" xfId="34648"/>
    <cellStyle name="60% - 强调文字颜色 1 8 7" xfId="34649"/>
    <cellStyle name="60% - 强调文字颜色 1 9" xfId="34650"/>
    <cellStyle name="60% - 强调文字颜色 1 9 2" xfId="34651"/>
    <cellStyle name="60% - 强调文字颜色 1 9 2 2" xfId="34652"/>
    <cellStyle name="60% - 强调文字颜色 1 9 3" xfId="34653"/>
    <cellStyle name="60% - 强调文字颜色 1 9 4" xfId="34654"/>
    <cellStyle name="60% - 强调文字颜色 1 9 5" xfId="34655"/>
    <cellStyle name="60% - 强调文字颜色 1 9 6" xfId="34656"/>
    <cellStyle name="60% - 强调文字颜色 1 9 7" xfId="34657"/>
    <cellStyle name="60% - 强调文字颜色 2 10" xfId="34658"/>
    <cellStyle name="60% - 强调文字颜色 2 10 2" xfId="34659"/>
    <cellStyle name="60% - 强调文字颜色 2 10 2 2" xfId="34660"/>
    <cellStyle name="60% - 强调文字颜色 2 10 3" xfId="34661"/>
    <cellStyle name="60% - 强调文字颜色 2 10 4" xfId="34662"/>
    <cellStyle name="60% - 强调文字颜色 2 10 5" xfId="34663"/>
    <cellStyle name="60% - 强调文字颜色 2 10 6" xfId="34664"/>
    <cellStyle name="60% - 强调文字颜色 2 10 7" xfId="34665"/>
    <cellStyle name="60% - 强调文字颜色 2 11" xfId="34666"/>
    <cellStyle name="60% - 强调文字颜色 2 2" xfId="254"/>
    <cellStyle name="60% - 强调文字颜色 2 2 10" xfId="18540"/>
    <cellStyle name="60% - 强调文字颜色 2 2 11" xfId="30391"/>
    <cellStyle name="60% - 强调文字颜色 2 2 12" xfId="31369"/>
    <cellStyle name="60% - 强调文字颜色 2 2 13" xfId="1268"/>
    <cellStyle name="60% - 强调文字颜色 2 2 14" xfId="32167"/>
    <cellStyle name="60% - 强调文字颜色 2 2 15" xfId="34667"/>
    <cellStyle name="60% - 强调文字颜色 2 2 2" xfId="255"/>
    <cellStyle name="60% - 强调文字颜色 2 2 2 10" xfId="1269"/>
    <cellStyle name="60% - 强调文字颜色 2 2 2 11" xfId="32168"/>
    <cellStyle name="60% - 强调文字颜色 2 2 2 12" xfId="34668"/>
    <cellStyle name="60% - 强调文字颜色 2 2 2 2" xfId="256"/>
    <cellStyle name="60% - 强调文字颜色 2 2 2 2 2" xfId="4226"/>
    <cellStyle name="60% - 强调文字颜色 2 2 2 2 2 2" xfId="18552"/>
    <cellStyle name="60% - 强调文字颜色 2 2 2 2 2 3" xfId="34670"/>
    <cellStyle name="60% - 强调文字颜色 2 2 2 2 3" xfId="8967"/>
    <cellStyle name="60% - 强调文字颜色 2 2 2 2 3 2" xfId="18553"/>
    <cellStyle name="60% - 强调文字颜色 2 2 2 2 4" xfId="18549"/>
    <cellStyle name="60% - 强调文字颜色 2 2 2 2 5" xfId="30393"/>
    <cellStyle name="60% - 强调文字颜色 2 2 2 2 6" xfId="31371"/>
    <cellStyle name="60% - 强调文字颜色 2 2 2 2 7" xfId="1270"/>
    <cellStyle name="60% - 强调文字颜色 2 2 2 2 8" xfId="34669"/>
    <cellStyle name="60% - 强调文字颜色 2 2 2 3" xfId="257"/>
    <cellStyle name="60% - 强调文字颜色 2 2 2 3 2" xfId="4227"/>
    <cellStyle name="60% - 强调文字颜色 2 2 2 3 2 2" xfId="18555"/>
    <cellStyle name="60% - 强调文字颜色 2 2 2 3 3" xfId="8968"/>
    <cellStyle name="60% - 强调文字颜色 2 2 2 3 3 2" xfId="18556"/>
    <cellStyle name="60% - 强调文字颜色 2 2 2 3 4" xfId="18554"/>
    <cellStyle name="60% - 强调文字颜色 2 2 2 3 5" xfId="30394"/>
    <cellStyle name="60% - 强调文字颜色 2 2 2 3 6" xfId="31372"/>
    <cellStyle name="60% - 强调文字颜色 2 2 2 3 7" xfId="1271"/>
    <cellStyle name="60% - 强调文字颜色 2 2 2 3 8" xfId="34671"/>
    <cellStyle name="60% - 强调文字颜色 2 2 2 4" xfId="4225"/>
    <cellStyle name="60% - 强调文字颜色 2 2 2 4 2" xfId="18557"/>
    <cellStyle name="60% - 强调文字颜色 2 2 2 4 3" xfId="34672"/>
    <cellStyle name="60% - 强调文字颜色 2 2 2 5" xfId="8966"/>
    <cellStyle name="60% - 强调文字颜色 2 2 2 5 2" xfId="18562"/>
    <cellStyle name="60% - 强调文字颜色 2 2 2 5 3" xfId="34673"/>
    <cellStyle name="60% - 强调文字颜色 2 2 2 6" xfId="10128"/>
    <cellStyle name="60% - 强调文字颜色 2 2 2 6 2" xfId="34674"/>
    <cellStyle name="60% - 强调文字颜色 2 2 2 7" xfId="18543"/>
    <cellStyle name="60% - 强调文字颜色 2 2 2 7 2" xfId="34675"/>
    <cellStyle name="60% - 强调文字颜色 2 2 2 8" xfId="30392"/>
    <cellStyle name="60% - 强调文字颜色 2 2 2 9" xfId="31370"/>
    <cellStyle name="60% - 强调文字颜色 2 2 3" xfId="258"/>
    <cellStyle name="60% - 强调文字颜色 2 2 3 2" xfId="4228"/>
    <cellStyle name="60% - 强调文字颜色 2 2 3 2 2" xfId="18571"/>
    <cellStyle name="60% - 强调文字颜色 2 2 3 2 3" xfId="34677"/>
    <cellStyle name="60% - 强调文字颜色 2 2 3 3" xfId="8969"/>
    <cellStyle name="60% - 强调文字颜色 2 2 3 3 2" xfId="18573"/>
    <cellStyle name="60% - 强调文字颜色 2 2 3 4" xfId="18566"/>
    <cellStyle name="60% - 强调文字颜色 2 2 3 5" xfId="30395"/>
    <cellStyle name="60% - 强调文字颜色 2 2 3 6" xfId="31373"/>
    <cellStyle name="60% - 强调文字颜色 2 2 3 7" xfId="1272"/>
    <cellStyle name="60% - 强调文字颜色 2 2 3 8" xfId="34676"/>
    <cellStyle name="60% - 强调文字颜色 2 2 4" xfId="259"/>
    <cellStyle name="60% - 强调文字颜色 2 2 4 2" xfId="4229"/>
    <cellStyle name="60% - 强调文字颜色 2 2 4 2 2" xfId="18578"/>
    <cellStyle name="60% - 强调文字颜色 2 2 4 3" xfId="8970"/>
    <cellStyle name="60% - 强调文字颜色 2 2 4 3 2" xfId="18580"/>
    <cellStyle name="60% - 强调文字颜色 2 2 4 4" xfId="18575"/>
    <cellStyle name="60% - 强调文字颜色 2 2 4 5" xfId="30396"/>
    <cellStyle name="60% - 强调文字颜色 2 2 4 6" xfId="31374"/>
    <cellStyle name="60% - 强调文字颜色 2 2 4 7" xfId="1273"/>
    <cellStyle name="60% - 强调文字颜色 2 2 4 8" xfId="34678"/>
    <cellStyle name="60% - 强调文字颜色 2 2 5" xfId="4224"/>
    <cellStyle name="60% - 强调文字颜色 2 2 5 2" xfId="18581"/>
    <cellStyle name="60% - 强调文字颜色 2 2 5 3" xfId="34679"/>
    <cellStyle name="60% - 强调文字颜色 2 2 6" xfId="8965"/>
    <cellStyle name="60% - 强调文字颜色 2 2 6 2" xfId="18582"/>
    <cellStyle name="60% - 强调文字颜色 2 2 6 3" xfId="34680"/>
    <cellStyle name="60% - 强调文字颜色 2 2 7" xfId="10129"/>
    <cellStyle name="60% - 强调文字颜色 2 2 7 2" xfId="34681"/>
    <cellStyle name="60% - 强调文字颜色 2 2 8" xfId="10832"/>
    <cellStyle name="60% - 强调文字颜色 2 2 8 2" xfId="34682"/>
    <cellStyle name="60% - 强调文字颜色 2 2 9" xfId="11250"/>
    <cellStyle name="60% - 强调文字颜色 2 2 9 2" xfId="18134"/>
    <cellStyle name="60% - 强调文字颜色 2 3" xfId="260"/>
    <cellStyle name="60% - 强调文字颜色 2 3 2" xfId="4230"/>
    <cellStyle name="60% - 强调文字颜色 2 3 2 2" xfId="34685"/>
    <cellStyle name="60% - 强调文字颜色 2 3 2 2 2" xfId="34686"/>
    <cellStyle name="60% - 强调文字颜色 2 3 2 3" xfId="34687"/>
    <cellStyle name="60% - 强调文字颜色 2 3 2 4" xfId="34688"/>
    <cellStyle name="60% - 强调文字颜色 2 3 2 5" xfId="34689"/>
    <cellStyle name="60% - 强调文字颜色 2 3 2 6" xfId="34690"/>
    <cellStyle name="60% - 强调文字颜色 2 3 2 7" xfId="34691"/>
    <cellStyle name="60% - 强调文字颜色 2 3 2 8" xfId="34684"/>
    <cellStyle name="60% - 强调文字颜色 2 3 3" xfId="8971"/>
    <cellStyle name="60% - 强调文字颜色 2 3 3 2" xfId="34693"/>
    <cellStyle name="60% - 强调文字颜色 2 3 3 3" xfId="34692"/>
    <cellStyle name="60% - 强调文字颜色 2 3 4" xfId="10118"/>
    <cellStyle name="60% - 强调文字颜色 2 3 4 2" xfId="18588"/>
    <cellStyle name="60% - 强调文字颜色 2 3 4 3" xfId="34694"/>
    <cellStyle name="60% - 强调文字颜色 2 3 5" xfId="30397"/>
    <cellStyle name="60% - 强调文字颜色 2 3 5 2" xfId="34695"/>
    <cellStyle name="60% - 强调文字颜色 2 3 6" xfId="31375"/>
    <cellStyle name="60% - 强调文字颜色 2 3 6 2" xfId="34696"/>
    <cellStyle name="60% - 强调文字颜色 2 3 7" xfId="1274"/>
    <cellStyle name="60% - 强调文字颜色 2 3 7 2" xfId="34697"/>
    <cellStyle name="60% - 强调文字颜色 2 3 8" xfId="32169"/>
    <cellStyle name="60% - 强调文字颜色 2 3 8 2" xfId="34698"/>
    <cellStyle name="60% - 强调文字颜色 2 3 9" xfId="34683"/>
    <cellStyle name="60% - 强调文字颜色 2 4" xfId="261"/>
    <cellStyle name="60% - 强调文字颜色 2 4 10" xfId="34699"/>
    <cellStyle name="60% - 强调文字颜色 2 4 2" xfId="597"/>
    <cellStyle name="60% - 强调文字颜色 2 4 2 2" xfId="4555"/>
    <cellStyle name="60% - 强调文字颜色 2 4 2 2 2" xfId="34702"/>
    <cellStyle name="60% - 强调文字颜色 2 4 2 2 3" xfId="34701"/>
    <cellStyle name="60% - 强调文字颜色 2 4 2 3" xfId="9303"/>
    <cellStyle name="60% - 强调文字颜色 2 4 2 3 2" xfId="34703"/>
    <cellStyle name="60% - 强调文字颜色 2 4 2 4" xfId="30722"/>
    <cellStyle name="60% - 强调文字颜色 2 4 2 4 2" xfId="34704"/>
    <cellStyle name="60% - 强调文字颜色 2 4 2 5" xfId="31700"/>
    <cellStyle name="60% - 强调文字颜色 2 4 2 5 2" xfId="34705"/>
    <cellStyle name="60% - 强调文字颜色 2 4 2 6" xfId="1599"/>
    <cellStyle name="60% - 强调文字颜色 2 4 2 6 2" xfId="34706"/>
    <cellStyle name="60% - 强调文字颜色 2 4 2 7" xfId="34707"/>
    <cellStyle name="60% - 强调文字颜色 2 4 2 8" xfId="34700"/>
    <cellStyle name="60% - 强调文字颜色 2 4 3" xfId="4231"/>
    <cellStyle name="60% - 强调文字颜色 2 4 3 2" xfId="34709"/>
    <cellStyle name="60% - 强调文字颜色 2 4 3 3" xfId="34708"/>
    <cellStyle name="60% - 强调文字颜色 2 4 4" xfId="8972"/>
    <cellStyle name="60% - 强调文字颜色 2 4 4 2" xfId="34710"/>
    <cellStyle name="60% - 强调文字颜色 2 4 5" xfId="10273"/>
    <cellStyle name="60% - 强调文字颜色 2 4 5 2" xfId="18599"/>
    <cellStyle name="60% - 强调文字颜色 2 4 5 3" xfId="34711"/>
    <cellStyle name="60% - 强调文字颜色 2 4 6" xfId="30398"/>
    <cellStyle name="60% - 强调文字颜色 2 4 6 2" xfId="34712"/>
    <cellStyle name="60% - 强调文字颜色 2 4 7" xfId="31376"/>
    <cellStyle name="60% - 强调文字颜色 2 4 7 2" xfId="34713"/>
    <cellStyle name="60% - 强调文字颜色 2 4 8" xfId="1275"/>
    <cellStyle name="60% - 强调文字颜色 2 4 8 2" xfId="34714"/>
    <cellStyle name="60% - 强调文字颜色 2 4 9" xfId="32170"/>
    <cellStyle name="60% - 强调文字颜色 2 5" xfId="253"/>
    <cellStyle name="60% - 强调文字颜色 2 5 2" xfId="4223"/>
    <cellStyle name="60% - 强调文字颜色 2 5 2 2" xfId="34717"/>
    <cellStyle name="60% - 强调文字颜色 2 5 2 2 2" xfId="34718"/>
    <cellStyle name="60% - 强调文字颜色 2 5 2 3" xfId="34719"/>
    <cellStyle name="60% - 强调文字颜色 2 5 2 4" xfId="34720"/>
    <cellStyle name="60% - 强调文字颜色 2 5 2 5" xfId="34721"/>
    <cellStyle name="60% - 强调文字颜色 2 5 2 6" xfId="34722"/>
    <cellStyle name="60% - 强调文字颜色 2 5 2 7" xfId="34723"/>
    <cellStyle name="60% - 强调文字颜色 2 5 2 8" xfId="34716"/>
    <cellStyle name="60% - 强调文字颜色 2 5 3" xfId="8964"/>
    <cellStyle name="60% - 强调文字颜色 2 5 3 2" xfId="34725"/>
    <cellStyle name="60% - 强调文字颜色 2 5 3 3" xfId="34724"/>
    <cellStyle name="60% - 强调文字颜色 2 5 4" xfId="10126"/>
    <cellStyle name="60% - 强调文字颜色 2 5 4 2" xfId="18601"/>
    <cellStyle name="60% - 强调文字颜色 2 5 4 3" xfId="34726"/>
    <cellStyle name="60% - 强调文字颜色 2 5 5" xfId="30390"/>
    <cellStyle name="60% - 强调文字颜色 2 5 5 2" xfId="34727"/>
    <cellStyle name="60% - 强调文字颜色 2 5 6" xfId="31368"/>
    <cellStyle name="60% - 强调文字颜色 2 5 6 2" xfId="34728"/>
    <cellStyle name="60% - 强调文字颜色 2 5 7" xfId="1267"/>
    <cellStyle name="60% - 强调文字颜色 2 5 7 2" xfId="34729"/>
    <cellStyle name="60% - 强调文字颜色 2 5 8" xfId="32171"/>
    <cellStyle name="60% - 强调文字颜色 2 5 8 2" xfId="34730"/>
    <cellStyle name="60% - 强调文字颜色 2 5 9" xfId="34715"/>
    <cellStyle name="60% - 强调文字颜色 2 6" xfId="10125"/>
    <cellStyle name="60% - 强调文字颜色 2 6 2" xfId="18603"/>
    <cellStyle name="60% - 强调文字颜色 2 6 2 2" xfId="34733"/>
    <cellStyle name="60% - 强调文字颜色 2 6 2 2 2" xfId="34734"/>
    <cellStyle name="60% - 强调文字颜色 2 6 2 3" xfId="34735"/>
    <cellStyle name="60% - 强调文字颜色 2 6 2 4" xfId="34736"/>
    <cellStyle name="60% - 强调文字颜色 2 6 2 5" xfId="34737"/>
    <cellStyle name="60% - 强调文字颜色 2 6 2 6" xfId="34738"/>
    <cellStyle name="60% - 强调文字颜色 2 6 2 7" xfId="34739"/>
    <cellStyle name="60% - 强调文字颜色 2 6 2 8" xfId="34732"/>
    <cellStyle name="60% - 强调文字颜色 2 6 3" xfId="32172"/>
    <cellStyle name="60% - 强调文字颜色 2 6 3 2" xfId="34741"/>
    <cellStyle name="60% - 强调文字颜色 2 6 3 3" xfId="34740"/>
    <cellStyle name="60% - 强调文字颜色 2 6 4" xfId="34742"/>
    <cellStyle name="60% - 强调文字颜色 2 6 5" xfId="34743"/>
    <cellStyle name="60% - 强调文字颜色 2 6 6" xfId="34744"/>
    <cellStyle name="60% - 强调文字颜色 2 6 7" xfId="34745"/>
    <cellStyle name="60% - 强调文字颜色 2 6 8" xfId="34746"/>
    <cellStyle name="60% - 强调文字颜色 2 6 9" xfId="34731"/>
    <cellStyle name="60% - 强调文字颜色 2 7" xfId="34747"/>
    <cellStyle name="60% - 强调文字颜色 2 8" xfId="34748"/>
    <cellStyle name="60% - 强调文字颜色 2 8 2" xfId="34749"/>
    <cellStyle name="60% - 强调文字颜色 2 8 2 2" xfId="34750"/>
    <cellStyle name="60% - 强调文字颜色 2 8 2 2 2" xfId="34751"/>
    <cellStyle name="60% - 强调文字颜色 2 8 2 3" xfId="34752"/>
    <cellStyle name="60% - 强调文字颜色 2 8 2 4" xfId="34753"/>
    <cellStyle name="60% - 强调文字颜色 2 8 2 5" xfId="34754"/>
    <cellStyle name="60% - 强调文字颜色 2 8 2 6" xfId="34755"/>
    <cellStyle name="60% - 强调文字颜色 2 8 2 7" xfId="34756"/>
    <cellStyle name="60% - 强调文字颜色 2 8 3" xfId="34757"/>
    <cellStyle name="60% - 强调文字颜色 2 8 3 2" xfId="34758"/>
    <cellStyle name="60% - 强调文字颜色 2 8 4" xfId="34759"/>
    <cellStyle name="60% - 强调文字颜色 2 8 5" xfId="34760"/>
    <cellStyle name="60% - 强调文字颜色 2 8 6" xfId="34761"/>
    <cellStyle name="60% - 强调文字颜色 2 8 7" xfId="34762"/>
    <cellStyle name="60% - 强调文字颜色 2 8 8" xfId="34763"/>
    <cellStyle name="60% - 强调文字颜色 2 9" xfId="34764"/>
    <cellStyle name="60% - 强调文字颜色 2 9 2" xfId="34765"/>
    <cellStyle name="60% - 强调文字颜色 2 9 2 2" xfId="34766"/>
    <cellStyle name="60% - 强调文字颜色 2 9 3" xfId="34767"/>
    <cellStyle name="60% - 强调文字颜色 2 9 4" xfId="34768"/>
    <cellStyle name="60% - 强调文字颜色 2 9 5" xfId="34769"/>
    <cellStyle name="60% - 强调文字颜色 2 9 6" xfId="34770"/>
    <cellStyle name="60% - 强调文字颜色 2 9 7" xfId="34771"/>
    <cellStyle name="60% - 强调文字颜色 3 10" xfId="34772"/>
    <cellStyle name="60% - 强调文字颜色 3 10 2" xfId="34773"/>
    <cellStyle name="60% - 强调文字颜色 3 10 2 2" xfId="34774"/>
    <cellStyle name="60% - 强调文字颜色 3 10 3" xfId="34775"/>
    <cellStyle name="60% - 强调文字颜色 3 10 4" xfId="34776"/>
    <cellStyle name="60% - 强调文字颜色 3 10 5" xfId="34777"/>
    <cellStyle name="60% - 强调文字颜色 3 10 6" xfId="34778"/>
    <cellStyle name="60% - 强调文字颜色 3 10 7" xfId="34779"/>
    <cellStyle name="60% - 强调文字颜色 3 11" xfId="34780"/>
    <cellStyle name="60% - 强调文字颜色 3 2" xfId="263"/>
    <cellStyle name="60% - 强调文字颜色 3 2 10" xfId="18607"/>
    <cellStyle name="60% - 强调文字颜色 3 2 11" xfId="30400"/>
    <cellStyle name="60% - 强调文字颜色 3 2 12" xfId="31378"/>
    <cellStyle name="60% - 强调文字颜色 3 2 13" xfId="1277"/>
    <cellStyle name="60% - 强调文字颜色 3 2 14" xfId="32173"/>
    <cellStyle name="60% - 强调文字颜色 3 2 15" xfId="34781"/>
    <cellStyle name="60% - 强调文字颜色 3 2 2" xfId="264"/>
    <cellStyle name="60% - 强调文字颜色 3 2 2 10" xfId="1278"/>
    <cellStyle name="60% - 强调文字颜色 3 2 2 11" xfId="32174"/>
    <cellStyle name="60% - 强调文字颜色 3 2 2 12" xfId="34782"/>
    <cellStyle name="60% - 强调文字颜色 3 2 2 2" xfId="265"/>
    <cellStyle name="60% - 强调文字颜色 3 2 2 2 2" xfId="4235"/>
    <cellStyle name="60% - 强调文字颜色 3 2 2 2 2 2" xfId="18625"/>
    <cellStyle name="60% - 强调文字颜色 3 2 2 2 2 3" xfId="34784"/>
    <cellStyle name="60% - 强调文字颜色 3 2 2 2 3" xfId="8976"/>
    <cellStyle name="60% - 强调文字颜色 3 2 2 2 3 2" xfId="18626"/>
    <cellStyle name="60% - 强调文字颜色 3 2 2 2 4" xfId="18620"/>
    <cellStyle name="60% - 强调文字颜色 3 2 2 2 5" xfId="30402"/>
    <cellStyle name="60% - 强调文字颜色 3 2 2 2 6" xfId="31380"/>
    <cellStyle name="60% - 强调文字颜色 3 2 2 2 7" xfId="1279"/>
    <cellStyle name="60% - 强调文字颜色 3 2 2 2 8" xfId="34783"/>
    <cellStyle name="60% - 强调文字颜色 3 2 2 3" xfId="266"/>
    <cellStyle name="60% - 强调文字颜色 3 2 2 3 2" xfId="4236"/>
    <cellStyle name="60% - 强调文字颜色 3 2 2 3 2 2" xfId="18632"/>
    <cellStyle name="60% - 强调文字颜色 3 2 2 3 3" xfId="8977"/>
    <cellStyle name="60% - 强调文字颜色 3 2 2 3 3 2" xfId="18636"/>
    <cellStyle name="60% - 强调文字颜色 3 2 2 3 4" xfId="18629"/>
    <cellStyle name="60% - 强调文字颜色 3 2 2 3 5" xfId="30403"/>
    <cellStyle name="60% - 强调文字颜色 3 2 2 3 6" xfId="31381"/>
    <cellStyle name="60% - 强调文字颜色 3 2 2 3 7" xfId="1280"/>
    <cellStyle name="60% - 强调文字颜色 3 2 2 3 8" xfId="34785"/>
    <cellStyle name="60% - 强调文字颜色 3 2 2 4" xfId="4234"/>
    <cellStyle name="60% - 强调文字颜色 3 2 2 4 2" xfId="18637"/>
    <cellStyle name="60% - 强调文字颜色 3 2 2 4 3" xfId="34786"/>
    <cellStyle name="60% - 强调文字颜色 3 2 2 5" xfId="8975"/>
    <cellStyle name="60% - 强调文字颜色 3 2 2 5 2" xfId="18638"/>
    <cellStyle name="60% - 强调文字颜色 3 2 2 5 3" xfId="34787"/>
    <cellStyle name="60% - 强调文字颜色 3 2 2 6" xfId="10123"/>
    <cellStyle name="60% - 强调文字颜色 3 2 2 6 2" xfId="34788"/>
    <cellStyle name="60% - 强调文字颜色 3 2 2 7" xfId="18613"/>
    <cellStyle name="60% - 强调文字颜色 3 2 2 7 2" xfId="34789"/>
    <cellStyle name="60% - 强调文字颜色 3 2 2 8" xfId="30401"/>
    <cellStyle name="60% - 强调文字颜色 3 2 2 9" xfId="31379"/>
    <cellStyle name="60% - 强调文字颜色 3 2 3" xfId="267"/>
    <cellStyle name="60% - 强调文字颜色 3 2 3 2" xfId="4237"/>
    <cellStyle name="60% - 强调文字颜色 3 2 3 2 2" xfId="18648"/>
    <cellStyle name="60% - 强调文字颜色 3 2 3 2 3" xfId="34791"/>
    <cellStyle name="60% - 强调文字颜色 3 2 3 3" xfId="8978"/>
    <cellStyle name="60% - 强调文字颜色 3 2 3 3 2" xfId="18649"/>
    <cellStyle name="60% - 强调文字颜色 3 2 3 4" xfId="18641"/>
    <cellStyle name="60% - 强调文字颜色 3 2 3 5" xfId="30404"/>
    <cellStyle name="60% - 强调文字颜色 3 2 3 6" xfId="31382"/>
    <cellStyle name="60% - 强调文字颜色 3 2 3 7" xfId="1281"/>
    <cellStyle name="60% - 强调文字颜色 3 2 3 8" xfId="34790"/>
    <cellStyle name="60% - 强调文字颜色 3 2 4" xfId="268"/>
    <cellStyle name="60% - 强调文字颜色 3 2 4 2" xfId="4238"/>
    <cellStyle name="60% - 强调文字颜色 3 2 4 2 2" xfId="18652"/>
    <cellStyle name="60% - 强调文字颜色 3 2 4 3" xfId="8979"/>
    <cellStyle name="60% - 强调文字颜色 3 2 4 3 2" xfId="18653"/>
    <cellStyle name="60% - 强调文字颜色 3 2 4 4" xfId="18572"/>
    <cellStyle name="60% - 强调文字颜色 3 2 4 5" xfId="30405"/>
    <cellStyle name="60% - 强调文字颜色 3 2 4 6" xfId="31383"/>
    <cellStyle name="60% - 强调文字颜色 3 2 4 7" xfId="1282"/>
    <cellStyle name="60% - 强调文字颜色 3 2 4 8" xfId="34792"/>
    <cellStyle name="60% - 强调文字颜色 3 2 5" xfId="4233"/>
    <cellStyle name="60% - 强调文字颜色 3 2 5 2" xfId="18574"/>
    <cellStyle name="60% - 强调文字颜色 3 2 5 3" xfId="34793"/>
    <cellStyle name="60% - 强调文字颜色 3 2 6" xfId="8974"/>
    <cellStyle name="60% - 强调文字颜色 3 2 6 2" xfId="18654"/>
    <cellStyle name="60% - 强调文字颜色 3 2 6 3" xfId="34794"/>
    <cellStyle name="60% - 强调文字颜色 3 2 7" xfId="10124"/>
    <cellStyle name="60% - 强调文字颜色 3 2 7 2" xfId="34795"/>
    <cellStyle name="60% - 强调文字颜色 3 2 8" xfId="10833"/>
    <cellStyle name="60% - 强调文字颜色 3 2 8 2" xfId="34796"/>
    <cellStyle name="60% - 强调文字颜色 3 2 9" xfId="11251"/>
    <cellStyle name="60% - 强调文字颜色 3 2 9 2" xfId="18189"/>
    <cellStyle name="60% - 强调文字颜色 3 3" xfId="269"/>
    <cellStyle name="60% - 强调文字颜色 3 3 2" xfId="4239"/>
    <cellStyle name="60% - 强调文字颜色 3 3 2 2" xfId="34799"/>
    <cellStyle name="60% - 强调文字颜色 3 3 2 2 2" xfId="34800"/>
    <cellStyle name="60% - 强调文字颜色 3 3 2 3" xfId="34801"/>
    <cellStyle name="60% - 强调文字颜色 3 3 2 4" xfId="34802"/>
    <cellStyle name="60% - 强调文字颜色 3 3 2 5" xfId="34803"/>
    <cellStyle name="60% - 强调文字颜色 3 3 2 6" xfId="34804"/>
    <cellStyle name="60% - 强调文字颜色 3 3 2 7" xfId="34805"/>
    <cellStyle name="60% - 强调文字颜色 3 3 2 8" xfId="34798"/>
    <cellStyle name="60% - 强调文字颜色 3 3 3" xfId="8980"/>
    <cellStyle name="60% - 强调文字颜色 3 3 3 2" xfId="34807"/>
    <cellStyle name="60% - 强调文字颜色 3 3 3 3" xfId="34806"/>
    <cellStyle name="60% - 强调文字颜色 3 3 4" xfId="10122"/>
    <cellStyle name="60% - 强调文字颜色 3 3 4 2" xfId="18579"/>
    <cellStyle name="60% - 强调文字颜色 3 3 4 3" xfId="34808"/>
    <cellStyle name="60% - 强调文字颜色 3 3 5" xfId="30406"/>
    <cellStyle name="60% - 强调文字颜色 3 3 5 2" xfId="34809"/>
    <cellStyle name="60% - 强调文字颜色 3 3 6" xfId="31384"/>
    <cellStyle name="60% - 强调文字颜色 3 3 6 2" xfId="34810"/>
    <cellStyle name="60% - 强调文字颜色 3 3 7" xfId="1283"/>
    <cellStyle name="60% - 强调文字颜色 3 3 7 2" xfId="34811"/>
    <cellStyle name="60% - 强调文字颜色 3 3 8" xfId="32175"/>
    <cellStyle name="60% - 强调文字颜色 3 3 8 2" xfId="34812"/>
    <cellStyle name="60% - 强调文字颜色 3 3 9" xfId="34797"/>
    <cellStyle name="60% - 强调文字颜色 3 4" xfId="270"/>
    <cellStyle name="60% - 强调文字颜色 3 4 10" xfId="34813"/>
    <cellStyle name="60% - 强调文字颜色 3 4 2" xfId="598"/>
    <cellStyle name="60% - 强调文字颜色 3 4 2 2" xfId="4556"/>
    <cellStyle name="60% - 强调文字颜色 3 4 2 2 2" xfId="34816"/>
    <cellStyle name="60% - 强调文字颜色 3 4 2 2 3" xfId="34815"/>
    <cellStyle name="60% - 强调文字颜色 3 4 2 3" xfId="9304"/>
    <cellStyle name="60% - 强调文字颜色 3 4 2 3 2" xfId="34817"/>
    <cellStyle name="60% - 强调文字颜色 3 4 2 4" xfId="30723"/>
    <cellStyle name="60% - 强调文字颜色 3 4 2 4 2" xfId="34818"/>
    <cellStyle name="60% - 强调文字颜色 3 4 2 5" xfId="31701"/>
    <cellStyle name="60% - 强调文字颜色 3 4 2 5 2" xfId="34819"/>
    <cellStyle name="60% - 强调文字颜色 3 4 2 6" xfId="1600"/>
    <cellStyle name="60% - 强调文字颜色 3 4 2 6 2" xfId="34820"/>
    <cellStyle name="60% - 强调文字颜色 3 4 2 7" xfId="34821"/>
    <cellStyle name="60% - 强调文字颜色 3 4 2 8" xfId="34814"/>
    <cellStyle name="60% - 强调文字颜色 3 4 3" xfId="4240"/>
    <cellStyle name="60% - 强调文字颜色 3 4 3 2" xfId="34823"/>
    <cellStyle name="60% - 强调文字颜色 3 4 3 3" xfId="34822"/>
    <cellStyle name="60% - 强调文字颜色 3 4 4" xfId="8981"/>
    <cellStyle name="60% - 强调文字颜色 3 4 4 2" xfId="34824"/>
    <cellStyle name="60% - 强调文字颜色 3 4 5" xfId="10121"/>
    <cellStyle name="60% - 强调文字颜色 3 4 5 2" xfId="18682"/>
    <cellStyle name="60% - 强调文字颜色 3 4 5 3" xfId="34825"/>
    <cellStyle name="60% - 强调文字颜色 3 4 6" xfId="30407"/>
    <cellStyle name="60% - 强调文字颜色 3 4 6 2" xfId="34826"/>
    <cellStyle name="60% - 强调文字颜色 3 4 7" xfId="31385"/>
    <cellStyle name="60% - 强调文字颜色 3 4 7 2" xfId="34827"/>
    <cellStyle name="60% - 强调文字颜色 3 4 8" xfId="1284"/>
    <cellStyle name="60% - 强调文字颜色 3 4 8 2" xfId="34828"/>
    <cellStyle name="60% - 强调文字颜色 3 4 9" xfId="32176"/>
    <cellStyle name="60% - 强调文字颜色 3 5" xfId="262"/>
    <cellStyle name="60% - 强调文字颜色 3 5 2" xfId="4232"/>
    <cellStyle name="60% - 强调文字颜色 3 5 2 2" xfId="34831"/>
    <cellStyle name="60% - 强调文字颜色 3 5 2 2 2" xfId="34832"/>
    <cellStyle name="60% - 强调文字颜色 3 5 2 3" xfId="34833"/>
    <cellStyle name="60% - 强调文字颜色 3 5 2 4" xfId="34834"/>
    <cellStyle name="60% - 强调文字颜色 3 5 2 5" xfId="34835"/>
    <cellStyle name="60% - 强调文字颜色 3 5 2 6" xfId="34836"/>
    <cellStyle name="60% - 强调文字颜色 3 5 2 7" xfId="34837"/>
    <cellStyle name="60% - 强调文字颜色 3 5 2 8" xfId="34830"/>
    <cellStyle name="60% - 强调文字颜色 3 5 3" xfId="8973"/>
    <cellStyle name="60% - 强调文字颜色 3 5 3 2" xfId="34839"/>
    <cellStyle name="60% - 强调文字颜色 3 5 3 3" xfId="34838"/>
    <cellStyle name="60% - 强调文字颜色 3 5 4" xfId="10120"/>
    <cellStyle name="60% - 强调文字颜色 3 5 4 2" xfId="18693"/>
    <cellStyle name="60% - 强调文字颜色 3 5 4 3" xfId="34840"/>
    <cellStyle name="60% - 强调文字颜色 3 5 5" xfId="30399"/>
    <cellStyle name="60% - 强调文字颜色 3 5 5 2" xfId="34841"/>
    <cellStyle name="60% - 强调文字颜色 3 5 6" xfId="31377"/>
    <cellStyle name="60% - 强调文字颜色 3 5 6 2" xfId="34842"/>
    <cellStyle name="60% - 强调文字颜色 3 5 7" xfId="1276"/>
    <cellStyle name="60% - 强调文字颜色 3 5 7 2" xfId="34843"/>
    <cellStyle name="60% - 强调文字颜色 3 5 8" xfId="32177"/>
    <cellStyle name="60% - 强调文字颜色 3 5 8 2" xfId="34844"/>
    <cellStyle name="60% - 强调文字颜色 3 5 9" xfId="34829"/>
    <cellStyle name="60% - 强调文字颜色 3 6" xfId="10119"/>
    <cellStyle name="60% - 强调文字颜色 3 6 2" xfId="18698"/>
    <cellStyle name="60% - 强调文字颜色 3 6 2 2" xfId="34847"/>
    <cellStyle name="60% - 强调文字颜色 3 6 2 2 2" xfId="34848"/>
    <cellStyle name="60% - 强调文字颜色 3 6 2 3" xfId="34849"/>
    <cellStyle name="60% - 强调文字颜色 3 6 2 4" xfId="34850"/>
    <cellStyle name="60% - 强调文字颜色 3 6 2 5" xfId="34851"/>
    <cellStyle name="60% - 强调文字颜色 3 6 2 6" xfId="34852"/>
    <cellStyle name="60% - 强调文字颜色 3 6 2 7" xfId="34853"/>
    <cellStyle name="60% - 强调文字颜色 3 6 2 8" xfId="34846"/>
    <cellStyle name="60% - 强调文字颜色 3 6 3" xfId="32178"/>
    <cellStyle name="60% - 强调文字颜色 3 6 3 2" xfId="34855"/>
    <cellStyle name="60% - 强调文字颜色 3 6 3 3" xfId="34854"/>
    <cellStyle name="60% - 强调文字颜色 3 6 4" xfId="34856"/>
    <cellStyle name="60% - 强调文字颜色 3 6 5" xfId="34857"/>
    <cellStyle name="60% - 强调文字颜色 3 6 6" xfId="34858"/>
    <cellStyle name="60% - 强调文字颜色 3 6 7" xfId="34859"/>
    <cellStyle name="60% - 强调文字颜色 3 6 8" xfId="34860"/>
    <cellStyle name="60% - 强调文字颜色 3 6 9" xfId="34845"/>
    <cellStyle name="60% - 强调文字颜色 3 7" xfId="34861"/>
    <cellStyle name="60% - 强调文字颜色 3 8" xfId="34862"/>
    <cellStyle name="60% - 强调文字颜色 3 8 2" xfId="34863"/>
    <cellStyle name="60% - 强调文字颜色 3 8 2 2" xfId="34864"/>
    <cellStyle name="60% - 强调文字颜色 3 8 2 2 2" xfId="34865"/>
    <cellStyle name="60% - 强调文字颜色 3 8 2 3" xfId="34866"/>
    <cellStyle name="60% - 强调文字颜色 3 8 2 4" xfId="34867"/>
    <cellStyle name="60% - 强调文字颜色 3 8 2 5" xfId="34868"/>
    <cellStyle name="60% - 强调文字颜色 3 8 2 6" xfId="34869"/>
    <cellStyle name="60% - 强调文字颜色 3 8 2 7" xfId="34870"/>
    <cellStyle name="60% - 强调文字颜色 3 8 3" xfId="34871"/>
    <cellStyle name="60% - 强调文字颜色 3 8 3 2" xfId="34872"/>
    <cellStyle name="60% - 强调文字颜色 3 8 4" xfId="34873"/>
    <cellStyle name="60% - 强调文字颜色 3 8 5" xfId="34874"/>
    <cellStyle name="60% - 强调文字颜色 3 8 6" xfId="34875"/>
    <cellStyle name="60% - 强调文字颜色 3 8 7" xfId="34876"/>
    <cellStyle name="60% - 强调文字颜色 3 8 8" xfId="34877"/>
    <cellStyle name="60% - 强调文字颜色 3 9" xfId="34878"/>
    <cellStyle name="60% - 强调文字颜色 3 9 2" xfId="34879"/>
    <cellStyle name="60% - 强调文字颜色 3 9 2 2" xfId="34880"/>
    <cellStyle name="60% - 强调文字颜色 3 9 3" xfId="34881"/>
    <cellStyle name="60% - 强调文字颜色 3 9 4" xfId="34882"/>
    <cellStyle name="60% - 强调文字颜色 3 9 5" xfId="34883"/>
    <cellStyle name="60% - 强调文字颜色 3 9 6" xfId="34884"/>
    <cellStyle name="60% - 强调文字颜色 3 9 7" xfId="34885"/>
    <cellStyle name="60% - 强调文字颜色 4 10" xfId="34886"/>
    <cellStyle name="60% - 强调文字颜色 4 10 2" xfId="34887"/>
    <cellStyle name="60% - 强调文字颜色 4 10 2 2" xfId="34888"/>
    <cellStyle name="60% - 强调文字颜色 4 10 3" xfId="34889"/>
    <cellStyle name="60% - 强调文字颜色 4 10 4" xfId="34890"/>
    <cellStyle name="60% - 强调文字颜色 4 10 5" xfId="34891"/>
    <cellStyle name="60% - 强调文字颜色 4 10 6" xfId="34892"/>
    <cellStyle name="60% - 强调文字颜色 4 10 7" xfId="34893"/>
    <cellStyle name="60% - 强调文字颜色 4 11" xfId="34894"/>
    <cellStyle name="60% - 强调文字颜色 4 2" xfId="272"/>
    <cellStyle name="60% - 强调文字颜色 4 2 10" xfId="18699"/>
    <cellStyle name="60% - 强调文字颜色 4 2 11" xfId="30409"/>
    <cellStyle name="60% - 强调文字颜色 4 2 12" xfId="31387"/>
    <cellStyle name="60% - 强调文字颜色 4 2 13" xfId="1286"/>
    <cellStyle name="60% - 强调文字颜色 4 2 14" xfId="32179"/>
    <cellStyle name="60% - 强调文字颜色 4 2 15" xfId="34895"/>
    <cellStyle name="60% - 强调文字颜色 4 2 2" xfId="273"/>
    <cellStyle name="60% - 强调文字颜色 4 2 2 10" xfId="1287"/>
    <cellStyle name="60% - 强调文字颜色 4 2 2 11" xfId="32180"/>
    <cellStyle name="60% - 强调文字颜色 4 2 2 12" xfId="34896"/>
    <cellStyle name="60% - 强调文字颜色 4 2 2 2" xfId="274"/>
    <cellStyle name="60% - 强调文字颜色 4 2 2 2 2" xfId="4244"/>
    <cellStyle name="60% - 强调文字颜色 4 2 2 2 2 2" xfId="18700"/>
    <cellStyle name="60% - 强调文字颜色 4 2 2 2 2 3" xfId="34898"/>
    <cellStyle name="60% - 强调文字颜色 4 2 2 2 3" xfId="8985"/>
    <cellStyle name="60% - 强调文字颜色 4 2 2 2 3 2" xfId="18701"/>
    <cellStyle name="60% - 强调文字颜色 4 2 2 2 4" xfId="18412"/>
    <cellStyle name="60% - 强调文字颜色 4 2 2 2 5" xfId="30411"/>
    <cellStyle name="60% - 强调文字颜色 4 2 2 2 6" xfId="31389"/>
    <cellStyle name="60% - 强调文字颜色 4 2 2 2 7" xfId="1288"/>
    <cellStyle name="60% - 强调文字颜色 4 2 2 2 8" xfId="34897"/>
    <cellStyle name="60% - 强调文字颜色 4 2 2 3" xfId="275"/>
    <cellStyle name="60% - 强调文字颜色 4 2 2 3 2" xfId="4245"/>
    <cellStyle name="60% - 强调文字颜色 4 2 2 3 2 2" xfId="18704"/>
    <cellStyle name="60% - 强调文字颜色 4 2 2 3 3" xfId="8986"/>
    <cellStyle name="60% - 强调文字颜色 4 2 2 3 3 2" xfId="18705"/>
    <cellStyle name="60% - 强调文字颜色 4 2 2 3 4" xfId="18415"/>
    <cellStyle name="60% - 强调文字颜色 4 2 2 3 5" xfId="30412"/>
    <cellStyle name="60% - 强调文字颜色 4 2 2 3 6" xfId="31390"/>
    <cellStyle name="60% - 强调文字颜色 4 2 2 3 7" xfId="1289"/>
    <cellStyle name="60% - 强调文字颜色 4 2 2 3 8" xfId="34899"/>
    <cellStyle name="60% - 强调文字颜色 4 2 2 4" xfId="4243"/>
    <cellStyle name="60% - 强调文字颜色 4 2 2 4 2" xfId="18418"/>
    <cellStyle name="60% - 强调文字颜色 4 2 2 4 3" xfId="34900"/>
    <cellStyle name="60% - 强调文字颜色 4 2 2 5" xfId="8984"/>
    <cellStyle name="60% - 强调文字颜色 4 2 2 5 2" xfId="18706"/>
    <cellStyle name="60% - 强调文字颜色 4 2 2 5 3" xfId="34901"/>
    <cellStyle name="60% - 强调文字颜色 4 2 2 6" xfId="10108"/>
    <cellStyle name="60% - 强调文字颜色 4 2 2 6 2" xfId="34902"/>
    <cellStyle name="60% - 强调文字颜色 4 2 2 7" xfId="18409"/>
    <cellStyle name="60% - 强调文字颜色 4 2 2 7 2" xfId="34903"/>
    <cellStyle name="60% - 强调文字颜色 4 2 2 8" xfId="30410"/>
    <cellStyle name="60% - 强调文字颜色 4 2 2 9" xfId="31388"/>
    <cellStyle name="60% - 强调文字颜色 4 2 3" xfId="276"/>
    <cellStyle name="60% - 强调文字颜色 4 2 3 2" xfId="4246"/>
    <cellStyle name="60% - 强调文字颜色 4 2 3 2 2" xfId="18425"/>
    <cellStyle name="60% - 强调文字颜色 4 2 3 2 3" xfId="34905"/>
    <cellStyle name="60% - 强调文字颜色 4 2 3 3" xfId="8987"/>
    <cellStyle name="60% - 强调文字颜色 4 2 3 3 2" xfId="18428"/>
    <cellStyle name="60% - 强调文字颜色 4 2 3 4" xfId="18420"/>
    <cellStyle name="60% - 强调文字颜色 4 2 3 5" xfId="30413"/>
    <cellStyle name="60% - 强调文字颜色 4 2 3 6" xfId="31391"/>
    <cellStyle name="60% - 强调文字颜色 4 2 3 7" xfId="1290"/>
    <cellStyle name="60% - 强调文字颜色 4 2 3 8" xfId="34904"/>
    <cellStyle name="60% - 强调文字颜色 4 2 4" xfId="277"/>
    <cellStyle name="60% - 强调文字颜色 4 2 4 2" xfId="4247"/>
    <cellStyle name="60% - 强调文字颜色 4 2 4 2 2" xfId="18434"/>
    <cellStyle name="60% - 强调文字颜色 4 2 4 3" xfId="8988"/>
    <cellStyle name="60% - 强调文字颜色 4 2 4 3 2" xfId="18435"/>
    <cellStyle name="60% - 强调文字颜色 4 2 4 4" xfId="18430"/>
    <cellStyle name="60% - 强调文字颜色 4 2 4 5" xfId="30414"/>
    <cellStyle name="60% - 强调文字颜色 4 2 4 6" xfId="31392"/>
    <cellStyle name="60% - 强调文字颜色 4 2 4 7" xfId="1291"/>
    <cellStyle name="60% - 强调文字颜色 4 2 4 8" xfId="34906"/>
    <cellStyle name="60% - 强调文字颜色 4 2 5" xfId="4242"/>
    <cellStyle name="60% - 强调文字颜色 4 2 5 2" xfId="18707"/>
    <cellStyle name="60% - 强调文字颜色 4 2 5 3" xfId="34907"/>
    <cellStyle name="60% - 强调文字颜色 4 2 6" xfId="8983"/>
    <cellStyle name="60% - 强调文字颜色 4 2 6 2" xfId="18708"/>
    <cellStyle name="60% - 强调文字颜色 4 2 6 3" xfId="34908"/>
    <cellStyle name="60% - 强调文字颜色 4 2 7" xfId="10117"/>
    <cellStyle name="60% - 强调文字颜色 4 2 7 2" xfId="34909"/>
    <cellStyle name="60% - 强调文字颜色 4 2 8" xfId="10834"/>
    <cellStyle name="60% - 强调文字颜色 4 2 8 2" xfId="34910"/>
    <cellStyle name="60% - 强调文字颜色 4 2 9" xfId="11252"/>
    <cellStyle name="60% - 强调文字颜色 4 2 9 2" xfId="18267"/>
    <cellStyle name="60% - 强调文字颜色 4 3" xfId="278"/>
    <cellStyle name="60% - 强调文字颜色 4 3 2" xfId="4248"/>
    <cellStyle name="60% - 强调文字颜色 4 3 2 2" xfId="34913"/>
    <cellStyle name="60% - 强调文字颜色 4 3 2 2 2" xfId="34914"/>
    <cellStyle name="60% - 强调文字颜色 4 3 2 3" xfId="34915"/>
    <cellStyle name="60% - 强调文字颜色 4 3 2 4" xfId="34916"/>
    <cellStyle name="60% - 强调文字颜色 4 3 2 5" xfId="34917"/>
    <cellStyle name="60% - 强调文字颜色 4 3 2 6" xfId="34918"/>
    <cellStyle name="60% - 强调文字颜色 4 3 2 7" xfId="34919"/>
    <cellStyle name="60% - 强调文字颜色 4 3 2 8" xfId="34912"/>
    <cellStyle name="60% - 强调文字颜色 4 3 3" xfId="8989"/>
    <cellStyle name="60% - 强调文字颜色 4 3 3 2" xfId="34921"/>
    <cellStyle name="60% - 强调文字颜色 4 3 3 3" xfId="34920"/>
    <cellStyle name="60% - 强调文字颜色 4 3 4" xfId="10272"/>
    <cellStyle name="60% - 强调文字颜色 4 3 4 2" xfId="18437"/>
    <cellStyle name="60% - 强调文字颜色 4 3 4 3" xfId="34922"/>
    <cellStyle name="60% - 强调文字颜色 4 3 5" xfId="30415"/>
    <cellStyle name="60% - 强调文字颜色 4 3 5 2" xfId="34923"/>
    <cellStyle name="60% - 强调文字颜色 4 3 6" xfId="31393"/>
    <cellStyle name="60% - 强调文字颜色 4 3 6 2" xfId="34924"/>
    <cellStyle name="60% - 强调文字颜色 4 3 7" xfId="1292"/>
    <cellStyle name="60% - 强调文字颜色 4 3 7 2" xfId="34925"/>
    <cellStyle name="60% - 强调文字颜色 4 3 8" xfId="32181"/>
    <cellStyle name="60% - 强调文字颜色 4 3 8 2" xfId="34926"/>
    <cellStyle name="60% - 强调文字颜色 4 3 9" xfId="34911"/>
    <cellStyle name="60% - 强调文字颜色 4 4" xfId="279"/>
    <cellStyle name="60% - 强调文字颜色 4 4 10" xfId="34927"/>
    <cellStyle name="60% - 强调文字颜色 4 4 2" xfId="599"/>
    <cellStyle name="60% - 强调文字颜色 4 4 2 2" xfId="4557"/>
    <cellStyle name="60% - 强调文字颜色 4 4 2 2 2" xfId="34930"/>
    <cellStyle name="60% - 强调文字颜色 4 4 2 2 3" xfId="34929"/>
    <cellStyle name="60% - 强调文字颜色 4 4 2 3" xfId="9305"/>
    <cellStyle name="60% - 强调文字颜色 4 4 2 3 2" xfId="34931"/>
    <cellStyle name="60% - 强调文字颜色 4 4 2 4" xfId="30724"/>
    <cellStyle name="60% - 强调文字颜色 4 4 2 4 2" xfId="34932"/>
    <cellStyle name="60% - 强调文字颜色 4 4 2 5" xfId="31702"/>
    <cellStyle name="60% - 强调文字颜色 4 4 2 5 2" xfId="34933"/>
    <cellStyle name="60% - 强调文字颜色 4 4 2 6" xfId="1601"/>
    <cellStyle name="60% - 强调文字颜色 4 4 2 6 2" xfId="34934"/>
    <cellStyle name="60% - 强调文字颜色 4 4 2 7" xfId="34935"/>
    <cellStyle name="60% - 强调文字颜色 4 4 2 8" xfId="34928"/>
    <cellStyle name="60% - 强调文字颜色 4 4 3" xfId="4249"/>
    <cellStyle name="60% - 强调文字颜色 4 4 3 2" xfId="34937"/>
    <cellStyle name="60% - 强调文字颜色 4 4 3 3" xfId="34936"/>
    <cellStyle name="60% - 强调文字颜色 4 4 4" xfId="8990"/>
    <cellStyle name="60% - 强调文字颜色 4 4 4 2" xfId="34938"/>
    <cellStyle name="60% - 强调文字颜色 4 4 5" xfId="10116"/>
    <cellStyle name="60% - 强调文字颜色 4 4 5 2" xfId="18714"/>
    <cellStyle name="60% - 强调文字颜色 4 4 5 3" xfId="34939"/>
    <cellStyle name="60% - 强调文字颜色 4 4 6" xfId="30416"/>
    <cellStyle name="60% - 强调文字颜色 4 4 6 2" xfId="34940"/>
    <cellStyle name="60% - 强调文字颜色 4 4 7" xfId="31394"/>
    <cellStyle name="60% - 强调文字颜色 4 4 7 2" xfId="34941"/>
    <cellStyle name="60% - 强调文字颜色 4 4 8" xfId="1293"/>
    <cellStyle name="60% - 强调文字颜色 4 4 8 2" xfId="34942"/>
    <cellStyle name="60% - 强调文字颜色 4 4 9" xfId="32182"/>
    <cellStyle name="60% - 强调文字颜色 4 5" xfId="271"/>
    <cellStyle name="60% - 强调文字颜色 4 5 2" xfId="4241"/>
    <cellStyle name="60% - 强调文字颜色 4 5 2 2" xfId="34945"/>
    <cellStyle name="60% - 强调文字颜色 4 5 2 2 2" xfId="34946"/>
    <cellStyle name="60% - 强调文字颜色 4 5 2 3" xfId="34947"/>
    <cellStyle name="60% - 强调文字颜色 4 5 2 4" xfId="34948"/>
    <cellStyle name="60% - 强调文字颜色 4 5 2 5" xfId="34949"/>
    <cellStyle name="60% - 强调文字颜色 4 5 2 6" xfId="34950"/>
    <cellStyle name="60% - 强调文字颜色 4 5 2 7" xfId="34951"/>
    <cellStyle name="60% - 强调文字颜色 4 5 2 8" xfId="34944"/>
    <cellStyle name="60% - 强调文字颜色 4 5 3" xfId="8982"/>
    <cellStyle name="60% - 强调文字颜色 4 5 3 2" xfId="34953"/>
    <cellStyle name="60% - 强调文字颜色 4 5 3 3" xfId="34952"/>
    <cellStyle name="60% - 强调文字颜色 4 5 4" xfId="10115"/>
    <cellStyle name="60% - 强调文字颜色 4 5 4 2" xfId="18445"/>
    <cellStyle name="60% - 强调文字颜色 4 5 4 3" xfId="34954"/>
    <cellStyle name="60% - 强调文字颜色 4 5 5" xfId="30408"/>
    <cellStyle name="60% - 强调文字颜色 4 5 5 2" xfId="34955"/>
    <cellStyle name="60% - 强调文字颜色 4 5 6" xfId="31386"/>
    <cellStyle name="60% - 强调文字颜色 4 5 6 2" xfId="34956"/>
    <cellStyle name="60% - 强调文字颜色 4 5 7" xfId="1285"/>
    <cellStyle name="60% - 强调文字颜色 4 5 7 2" xfId="34957"/>
    <cellStyle name="60% - 强调文字颜色 4 5 8" xfId="32183"/>
    <cellStyle name="60% - 强调文字颜色 4 5 8 2" xfId="34958"/>
    <cellStyle name="60% - 强调文字颜色 4 5 9" xfId="34943"/>
    <cellStyle name="60% - 强调文字颜色 4 6" xfId="10114"/>
    <cellStyle name="60% - 强调文字颜色 4 6 2" xfId="18715"/>
    <cellStyle name="60% - 强调文字颜色 4 6 2 2" xfId="34961"/>
    <cellStyle name="60% - 强调文字颜色 4 6 2 2 2" xfId="34962"/>
    <cellStyle name="60% - 强调文字颜色 4 6 2 3" xfId="34963"/>
    <cellStyle name="60% - 强调文字颜色 4 6 2 4" xfId="34964"/>
    <cellStyle name="60% - 强调文字颜色 4 6 2 5" xfId="34965"/>
    <cellStyle name="60% - 强调文字颜色 4 6 2 6" xfId="34966"/>
    <cellStyle name="60% - 强调文字颜色 4 6 2 7" xfId="34967"/>
    <cellStyle name="60% - 强调文字颜色 4 6 2 8" xfId="34960"/>
    <cellStyle name="60% - 强调文字颜色 4 6 3" xfId="32184"/>
    <cellStyle name="60% - 强调文字颜色 4 6 3 2" xfId="34969"/>
    <cellStyle name="60% - 强调文字颜色 4 6 3 3" xfId="34968"/>
    <cellStyle name="60% - 强调文字颜色 4 6 4" xfId="34970"/>
    <cellStyle name="60% - 强调文字颜色 4 6 5" xfId="34971"/>
    <cellStyle name="60% - 强调文字颜色 4 6 6" xfId="34972"/>
    <cellStyle name="60% - 强调文字颜色 4 6 7" xfId="34973"/>
    <cellStyle name="60% - 强调文字颜色 4 6 8" xfId="34974"/>
    <cellStyle name="60% - 强调文字颜色 4 6 9" xfId="34959"/>
    <cellStyle name="60% - 强调文字颜色 4 7" xfId="34975"/>
    <cellStyle name="60% - 强调文字颜色 4 8" xfId="34976"/>
    <cellStyle name="60% - 强调文字颜色 4 8 2" xfId="34977"/>
    <cellStyle name="60% - 强调文字颜色 4 8 2 2" xfId="34978"/>
    <cellStyle name="60% - 强调文字颜色 4 8 2 2 2" xfId="34979"/>
    <cellStyle name="60% - 强调文字颜色 4 8 2 3" xfId="34980"/>
    <cellStyle name="60% - 强调文字颜色 4 8 2 4" xfId="34981"/>
    <cellStyle name="60% - 强调文字颜色 4 8 2 5" xfId="34982"/>
    <cellStyle name="60% - 强调文字颜色 4 8 2 6" xfId="34983"/>
    <cellStyle name="60% - 强调文字颜色 4 8 2 7" xfId="34984"/>
    <cellStyle name="60% - 强调文字颜色 4 8 3" xfId="34985"/>
    <cellStyle name="60% - 强调文字颜色 4 8 3 2" xfId="34986"/>
    <cellStyle name="60% - 强调文字颜色 4 8 4" xfId="34987"/>
    <cellStyle name="60% - 强调文字颜色 4 8 5" xfId="34988"/>
    <cellStyle name="60% - 强调文字颜色 4 8 6" xfId="34989"/>
    <cellStyle name="60% - 强调文字颜色 4 8 7" xfId="34990"/>
    <cellStyle name="60% - 强调文字颜色 4 8 8" xfId="34991"/>
    <cellStyle name="60% - 强调文字颜色 4 9" xfId="34992"/>
    <cellStyle name="60% - 强调文字颜色 4 9 2" xfId="34993"/>
    <cellStyle name="60% - 强调文字颜色 4 9 2 2" xfId="34994"/>
    <cellStyle name="60% - 强调文字颜色 4 9 3" xfId="34995"/>
    <cellStyle name="60% - 强调文字颜色 4 9 4" xfId="34996"/>
    <cellStyle name="60% - 强调文字颜色 4 9 5" xfId="34997"/>
    <cellStyle name="60% - 强调文字颜色 4 9 6" xfId="34998"/>
    <cellStyle name="60% - 强调文字颜色 4 9 7" xfId="34999"/>
    <cellStyle name="60% - 强调文字颜色 5 10" xfId="35000"/>
    <cellStyle name="60% - 强调文字颜色 5 10 2" xfId="35001"/>
    <cellStyle name="60% - 强调文字颜色 5 10 2 2" xfId="35002"/>
    <cellStyle name="60% - 强调文字颜色 5 10 3" xfId="35003"/>
    <cellStyle name="60% - 强调文字颜色 5 10 4" xfId="35004"/>
    <cellStyle name="60% - 强调文字颜色 5 10 5" xfId="35005"/>
    <cellStyle name="60% - 强调文字颜色 5 10 6" xfId="35006"/>
    <cellStyle name="60% - 强调文字颜色 5 10 7" xfId="35007"/>
    <cellStyle name="60% - 强调文字颜色 5 11" xfId="35008"/>
    <cellStyle name="60% - 强调文字颜色 5 2" xfId="281"/>
    <cellStyle name="60% - 强调文字颜色 5 2 10" xfId="18716"/>
    <cellStyle name="60% - 强调文字颜色 5 2 11" xfId="30418"/>
    <cellStyle name="60% - 强调文字颜色 5 2 12" xfId="31396"/>
    <cellStyle name="60% - 强调文字颜色 5 2 13" xfId="1295"/>
    <cellStyle name="60% - 强调文字颜色 5 2 14" xfId="32185"/>
    <cellStyle name="60% - 强调文字颜色 5 2 15" xfId="35009"/>
    <cellStyle name="60% - 强调文字颜色 5 2 2" xfId="282"/>
    <cellStyle name="60% - 强调文字颜色 5 2 2 10" xfId="1296"/>
    <cellStyle name="60% - 强调文字颜色 5 2 2 11" xfId="32186"/>
    <cellStyle name="60% - 强调文字颜色 5 2 2 12" xfId="35010"/>
    <cellStyle name="60% - 强调文字颜色 5 2 2 2" xfId="283"/>
    <cellStyle name="60% - 强调文字颜色 5 2 2 2 2" xfId="4253"/>
    <cellStyle name="60% - 强调文字颜色 5 2 2 2 2 2" xfId="18720"/>
    <cellStyle name="60% - 强调文字颜色 5 2 2 2 2 3" xfId="35012"/>
    <cellStyle name="60% - 强调文字颜色 5 2 2 2 3" xfId="8994"/>
    <cellStyle name="60% - 强调文字颜色 5 2 2 2 3 2" xfId="18721"/>
    <cellStyle name="60% - 强调文字颜色 5 2 2 2 4" xfId="18718"/>
    <cellStyle name="60% - 强调文字颜色 5 2 2 2 5" xfId="30420"/>
    <cellStyle name="60% - 强调文字颜色 5 2 2 2 6" xfId="31398"/>
    <cellStyle name="60% - 强调文字颜色 5 2 2 2 7" xfId="1297"/>
    <cellStyle name="60% - 强调文字颜色 5 2 2 2 8" xfId="35011"/>
    <cellStyle name="60% - 强调文字颜色 5 2 2 3" xfId="284"/>
    <cellStyle name="60% - 强调文字颜色 5 2 2 3 2" xfId="4254"/>
    <cellStyle name="60% - 强调文字颜色 5 2 2 3 2 2" xfId="18723"/>
    <cellStyle name="60% - 强调文字颜色 5 2 2 3 3" xfId="8995"/>
    <cellStyle name="60% - 强调文字颜色 5 2 2 3 3 2" xfId="18724"/>
    <cellStyle name="60% - 强调文字颜色 5 2 2 3 4" xfId="18722"/>
    <cellStyle name="60% - 强调文字颜色 5 2 2 3 5" xfId="30421"/>
    <cellStyle name="60% - 强调文字颜色 5 2 2 3 6" xfId="31399"/>
    <cellStyle name="60% - 强调文字颜色 5 2 2 3 7" xfId="1298"/>
    <cellStyle name="60% - 强调文字颜色 5 2 2 3 8" xfId="35013"/>
    <cellStyle name="60% - 强调文字颜色 5 2 2 4" xfId="4252"/>
    <cellStyle name="60% - 强调文字颜色 5 2 2 4 2" xfId="18725"/>
    <cellStyle name="60% - 强调文字颜色 5 2 2 4 3" xfId="35014"/>
    <cellStyle name="60% - 强调文字颜色 5 2 2 5" xfId="8993"/>
    <cellStyle name="60% - 强调文字颜色 5 2 2 5 2" xfId="18726"/>
    <cellStyle name="60% - 强调文字颜色 5 2 2 5 3" xfId="35015"/>
    <cellStyle name="60% - 强调文字颜色 5 2 2 6" xfId="10112"/>
    <cellStyle name="60% - 强调文字颜色 5 2 2 6 2" xfId="35016"/>
    <cellStyle name="60% - 强调文字颜色 5 2 2 7" xfId="18717"/>
    <cellStyle name="60% - 强调文字颜色 5 2 2 7 2" xfId="35017"/>
    <cellStyle name="60% - 强调文字颜色 5 2 2 8" xfId="30419"/>
    <cellStyle name="60% - 强调文字颜色 5 2 2 9" xfId="31397"/>
    <cellStyle name="60% - 强调文字颜色 5 2 3" xfId="285"/>
    <cellStyle name="60% - 强调文字颜色 5 2 3 2" xfId="4255"/>
    <cellStyle name="60% - 强调文字颜色 5 2 3 2 2" xfId="18730"/>
    <cellStyle name="60% - 强调文字颜色 5 2 3 2 3" xfId="35019"/>
    <cellStyle name="60% - 强调文字颜色 5 2 3 3" xfId="8996"/>
    <cellStyle name="60% - 强调文字颜色 5 2 3 3 2" xfId="18731"/>
    <cellStyle name="60% - 强调文字颜色 5 2 3 4" xfId="18729"/>
    <cellStyle name="60% - 强调文字颜色 5 2 3 5" xfId="30422"/>
    <cellStyle name="60% - 强调文字颜色 5 2 3 6" xfId="31400"/>
    <cellStyle name="60% - 强调文字颜色 5 2 3 7" xfId="1299"/>
    <cellStyle name="60% - 强调文字颜色 5 2 3 8" xfId="35018"/>
    <cellStyle name="60% - 强调文字颜色 5 2 4" xfId="286"/>
    <cellStyle name="60% - 强调文字颜色 5 2 4 2" xfId="4256"/>
    <cellStyle name="60% - 强调文字颜色 5 2 4 2 2" xfId="18733"/>
    <cellStyle name="60% - 强调文字颜色 5 2 4 3" xfId="8997"/>
    <cellStyle name="60% - 强调文字颜色 5 2 4 3 2" xfId="18734"/>
    <cellStyle name="60% - 强调文字颜色 5 2 4 4" xfId="18732"/>
    <cellStyle name="60% - 强调文字颜色 5 2 4 5" xfId="30423"/>
    <cellStyle name="60% - 强调文字颜色 5 2 4 6" xfId="31401"/>
    <cellStyle name="60% - 强调文字颜色 5 2 4 7" xfId="1300"/>
    <cellStyle name="60% - 强调文字颜色 5 2 4 8" xfId="35020"/>
    <cellStyle name="60% - 强调文字颜色 5 2 5" xfId="4251"/>
    <cellStyle name="60% - 强调文字颜色 5 2 5 2" xfId="18736"/>
    <cellStyle name="60% - 强调文字颜色 5 2 5 3" xfId="35021"/>
    <cellStyle name="60% - 强调文字颜色 5 2 6" xfId="8992"/>
    <cellStyle name="60% - 强调文字颜色 5 2 6 2" xfId="18738"/>
    <cellStyle name="60% - 强调文字颜色 5 2 6 3" xfId="35022"/>
    <cellStyle name="60% - 强调文字颜色 5 2 7" xfId="10113"/>
    <cellStyle name="60% - 强调文字颜色 5 2 7 2" xfId="35023"/>
    <cellStyle name="60% - 强调文字颜色 5 2 8" xfId="10836"/>
    <cellStyle name="60% - 强调文字颜色 5 2 8 2" xfId="35024"/>
    <cellStyle name="60% - 强调文字颜色 5 2 9" xfId="11253"/>
    <cellStyle name="60% - 强调文字颜色 5 2 9 2" xfId="18315"/>
    <cellStyle name="60% - 强调文字颜色 5 3" xfId="287"/>
    <cellStyle name="60% - 强调文字颜色 5 3 2" xfId="4257"/>
    <cellStyle name="60% - 强调文字颜色 5 3 2 2" xfId="35027"/>
    <cellStyle name="60% - 强调文字颜色 5 3 2 2 2" xfId="35028"/>
    <cellStyle name="60% - 强调文字颜色 5 3 2 3" xfId="35029"/>
    <cellStyle name="60% - 强调文字颜色 5 3 2 4" xfId="35030"/>
    <cellStyle name="60% - 强调文字颜色 5 3 2 5" xfId="35031"/>
    <cellStyle name="60% - 强调文字颜色 5 3 2 6" xfId="35032"/>
    <cellStyle name="60% - 强调文字颜色 5 3 2 7" xfId="35033"/>
    <cellStyle name="60% - 强调文字颜色 5 3 2 8" xfId="35026"/>
    <cellStyle name="60% - 强调文字颜色 5 3 3" xfId="8998"/>
    <cellStyle name="60% - 强调文字颜色 5 3 3 2" xfId="35035"/>
    <cellStyle name="60% - 强调文字颜色 5 3 3 3" xfId="35034"/>
    <cellStyle name="60% - 强调文字颜色 5 3 4" xfId="10111"/>
    <cellStyle name="60% - 强调文字颜色 5 3 4 2" xfId="18743"/>
    <cellStyle name="60% - 强调文字颜色 5 3 4 3" xfId="35036"/>
    <cellStyle name="60% - 强调文字颜色 5 3 5" xfId="30424"/>
    <cellStyle name="60% - 强调文字颜色 5 3 5 2" xfId="35037"/>
    <cellStyle name="60% - 强调文字颜色 5 3 6" xfId="31402"/>
    <cellStyle name="60% - 强调文字颜色 5 3 6 2" xfId="35038"/>
    <cellStyle name="60% - 强调文字颜色 5 3 7" xfId="1301"/>
    <cellStyle name="60% - 强调文字颜色 5 3 7 2" xfId="35039"/>
    <cellStyle name="60% - 强调文字颜色 5 3 8" xfId="32187"/>
    <cellStyle name="60% - 强调文字颜色 5 3 8 2" xfId="35040"/>
    <cellStyle name="60% - 强调文字颜色 5 3 9" xfId="35025"/>
    <cellStyle name="60% - 强调文字颜色 5 4" xfId="288"/>
    <cellStyle name="60% - 强调文字颜色 5 4 10" xfId="35041"/>
    <cellStyle name="60% - 强调文字颜色 5 4 2" xfId="600"/>
    <cellStyle name="60% - 强调文字颜色 5 4 2 2" xfId="4558"/>
    <cellStyle name="60% - 强调文字颜色 5 4 2 2 2" xfId="35044"/>
    <cellStyle name="60% - 强调文字颜色 5 4 2 2 3" xfId="35043"/>
    <cellStyle name="60% - 强调文字颜色 5 4 2 3" xfId="9306"/>
    <cellStyle name="60% - 强调文字颜色 5 4 2 3 2" xfId="35045"/>
    <cellStyle name="60% - 强调文字颜色 5 4 2 4" xfId="30725"/>
    <cellStyle name="60% - 强调文字颜色 5 4 2 4 2" xfId="35046"/>
    <cellStyle name="60% - 强调文字颜色 5 4 2 5" xfId="31703"/>
    <cellStyle name="60% - 强调文字颜色 5 4 2 5 2" xfId="35047"/>
    <cellStyle name="60% - 强调文字颜色 5 4 2 6" xfId="1602"/>
    <cellStyle name="60% - 强调文字颜色 5 4 2 6 2" xfId="35048"/>
    <cellStyle name="60% - 强调文字颜色 5 4 2 7" xfId="35049"/>
    <cellStyle name="60% - 强调文字颜色 5 4 2 8" xfId="35042"/>
    <cellStyle name="60% - 强调文字颜色 5 4 3" xfId="4258"/>
    <cellStyle name="60% - 强调文字颜色 5 4 3 2" xfId="35051"/>
    <cellStyle name="60% - 强调文字颜色 5 4 3 3" xfId="35050"/>
    <cellStyle name="60% - 强调文字颜色 5 4 4" xfId="8999"/>
    <cellStyle name="60% - 强调文字颜色 5 4 4 2" xfId="35052"/>
    <cellStyle name="60% - 强调文字颜色 5 4 5" xfId="10110"/>
    <cellStyle name="60% - 强调文字颜色 5 4 5 2" xfId="18748"/>
    <cellStyle name="60% - 强调文字颜色 5 4 5 3" xfId="35053"/>
    <cellStyle name="60% - 强调文字颜色 5 4 6" xfId="30425"/>
    <cellStyle name="60% - 强调文字颜色 5 4 6 2" xfId="35054"/>
    <cellStyle name="60% - 强调文字颜色 5 4 7" xfId="31403"/>
    <cellStyle name="60% - 强调文字颜色 5 4 7 2" xfId="35055"/>
    <cellStyle name="60% - 强调文字颜色 5 4 8" xfId="1302"/>
    <cellStyle name="60% - 强调文字颜色 5 4 8 2" xfId="35056"/>
    <cellStyle name="60% - 强调文字颜色 5 4 9" xfId="32188"/>
    <cellStyle name="60% - 强调文字颜色 5 5" xfId="280"/>
    <cellStyle name="60% - 强调文字颜色 5 5 2" xfId="4250"/>
    <cellStyle name="60% - 强调文字颜色 5 5 2 2" xfId="35059"/>
    <cellStyle name="60% - 强调文字颜色 5 5 2 2 2" xfId="35060"/>
    <cellStyle name="60% - 强调文字颜色 5 5 2 3" xfId="35061"/>
    <cellStyle name="60% - 强调文字颜色 5 5 2 4" xfId="35062"/>
    <cellStyle name="60% - 强调文字颜色 5 5 2 5" xfId="35063"/>
    <cellStyle name="60% - 强调文字颜色 5 5 2 6" xfId="35064"/>
    <cellStyle name="60% - 强调文字颜色 5 5 2 7" xfId="35065"/>
    <cellStyle name="60% - 强调文字颜色 5 5 2 8" xfId="35058"/>
    <cellStyle name="60% - 强调文字颜色 5 5 3" xfId="8991"/>
    <cellStyle name="60% - 强调文字颜色 5 5 3 2" xfId="35067"/>
    <cellStyle name="60% - 强调文字颜色 5 5 3 3" xfId="35066"/>
    <cellStyle name="60% - 强调文字颜色 5 5 4" xfId="10109"/>
    <cellStyle name="60% - 强调文字颜色 5 5 4 2" xfId="18749"/>
    <cellStyle name="60% - 强调文字颜色 5 5 4 3" xfId="35068"/>
    <cellStyle name="60% - 强调文字颜色 5 5 5" xfId="30417"/>
    <cellStyle name="60% - 强调文字颜色 5 5 5 2" xfId="35069"/>
    <cellStyle name="60% - 强调文字颜色 5 5 6" xfId="31395"/>
    <cellStyle name="60% - 强调文字颜色 5 5 6 2" xfId="35070"/>
    <cellStyle name="60% - 强调文字颜色 5 5 7" xfId="1294"/>
    <cellStyle name="60% - 强调文字颜色 5 5 7 2" xfId="35071"/>
    <cellStyle name="60% - 强调文字颜色 5 5 8" xfId="32189"/>
    <cellStyle name="60% - 强调文字颜色 5 5 8 2" xfId="35072"/>
    <cellStyle name="60% - 强调文字颜色 5 5 9" xfId="35057"/>
    <cellStyle name="60% - 强调文字颜色 5 6" xfId="10100"/>
    <cellStyle name="60% - 强调文字颜色 5 6 2" xfId="18752"/>
    <cellStyle name="60% - 强调文字颜色 5 6 2 2" xfId="35075"/>
    <cellStyle name="60% - 强调文字颜色 5 6 2 2 2" xfId="35076"/>
    <cellStyle name="60% - 强调文字颜色 5 6 2 3" xfId="35077"/>
    <cellStyle name="60% - 强调文字颜色 5 6 2 4" xfId="35078"/>
    <cellStyle name="60% - 强调文字颜色 5 6 2 5" xfId="35079"/>
    <cellStyle name="60% - 强调文字颜色 5 6 2 6" xfId="35080"/>
    <cellStyle name="60% - 强调文字颜色 5 6 2 7" xfId="35081"/>
    <cellStyle name="60% - 强调文字颜色 5 6 2 8" xfId="35074"/>
    <cellStyle name="60% - 强调文字颜色 5 6 3" xfId="32190"/>
    <cellStyle name="60% - 强调文字颜色 5 6 3 2" xfId="35083"/>
    <cellStyle name="60% - 强调文字颜色 5 6 3 3" xfId="35082"/>
    <cellStyle name="60% - 强调文字颜色 5 6 4" xfId="35084"/>
    <cellStyle name="60% - 强调文字颜色 5 6 5" xfId="35085"/>
    <cellStyle name="60% - 强调文字颜色 5 6 6" xfId="35086"/>
    <cellStyle name="60% - 强调文字颜色 5 6 7" xfId="35087"/>
    <cellStyle name="60% - 强调文字颜色 5 6 8" xfId="35088"/>
    <cellStyle name="60% - 强调文字颜色 5 6 9" xfId="35073"/>
    <cellStyle name="60% - 强调文字颜色 5 7" xfId="35089"/>
    <cellStyle name="60% - 强调文字颜色 5 8" xfId="35090"/>
    <cellStyle name="60% - 强调文字颜色 5 8 2" xfId="35091"/>
    <cellStyle name="60% - 强调文字颜色 5 8 2 2" xfId="35092"/>
    <cellStyle name="60% - 强调文字颜色 5 8 2 2 2" xfId="35093"/>
    <cellStyle name="60% - 强调文字颜色 5 8 2 3" xfId="35094"/>
    <cellStyle name="60% - 强调文字颜色 5 8 2 4" xfId="35095"/>
    <cellStyle name="60% - 强调文字颜色 5 8 2 5" xfId="35096"/>
    <cellStyle name="60% - 强调文字颜色 5 8 2 6" xfId="35097"/>
    <cellStyle name="60% - 强调文字颜色 5 8 2 7" xfId="35098"/>
    <cellStyle name="60% - 强调文字颜色 5 8 3" xfId="35099"/>
    <cellStyle name="60% - 强调文字颜色 5 8 3 2" xfId="35100"/>
    <cellStyle name="60% - 强调文字颜色 5 8 4" xfId="35101"/>
    <cellStyle name="60% - 强调文字颜色 5 8 5" xfId="35102"/>
    <cellStyle name="60% - 强调文字颜色 5 8 6" xfId="35103"/>
    <cellStyle name="60% - 强调文字颜色 5 8 7" xfId="35104"/>
    <cellStyle name="60% - 强调文字颜色 5 8 8" xfId="35105"/>
    <cellStyle name="60% - 强调文字颜色 5 9" xfId="35106"/>
    <cellStyle name="60% - 强调文字颜色 5 9 2" xfId="35107"/>
    <cellStyle name="60% - 强调文字颜色 5 9 2 2" xfId="35108"/>
    <cellStyle name="60% - 强调文字颜色 5 9 3" xfId="35109"/>
    <cellStyle name="60% - 强调文字颜色 5 9 4" xfId="35110"/>
    <cellStyle name="60% - 强调文字颜色 5 9 5" xfId="35111"/>
    <cellStyle name="60% - 强调文字颜色 5 9 6" xfId="35112"/>
    <cellStyle name="60% - 强调文字颜色 5 9 7" xfId="35113"/>
    <cellStyle name="60% - 强调文字颜色 6 10" xfId="35114"/>
    <cellStyle name="60% - 强调文字颜色 6 10 2" xfId="35115"/>
    <cellStyle name="60% - 强调文字颜色 6 10 2 2" xfId="35116"/>
    <cellStyle name="60% - 强调文字颜色 6 10 3" xfId="35117"/>
    <cellStyle name="60% - 强调文字颜色 6 10 4" xfId="35118"/>
    <cellStyle name="60% - 强调文字颜色 6 10 5" xfId="35119"/>
    <cellStyle name="60% - 强调文字颜色 6 10 6" xfId="35120"/>
    <cellStyle name="60% - 强调文字颜色 6 10 7" xfId="35121"/>
    <cellStyle name="60% - 强调文字颜色 6 11" xfId="35122"/>
    <cellStyle name="60% - 强调文字颜色 6 2" xfId="290"/>
    <cellStyle name="60% - 强调文字颜色 6 2 10" xfId="18753"/>
    <cellStyle name="60% - 强调文字颜色 6 2 11" xfId="30427"/>
    <cellStyle name="60% - 强调文字颜色 6 2 12" xfId="31405"/>
    <cellStyle name="60% - 强调文字颜色 6 2 13" xfId="1304"/>
    <cellStyle name="60% - 强调文字颜色 6 2 14" xfId="32191"/>
    <cellStyle name="60% - 强调文字颜色 6 2 15" xfId="35123"/>
    <cellStyle name="60% - 强调文字颜色 6 2 2" xfId="291"/>
    <cellStyle name="60% - 强调文字颜色 6 2 2 10" xfId="1305"/>
    <cellStyle name="60% - 强调文字颜色 6 2 2 11" xfId="32192"/>
    <cellStyle name="60% - 强调文字颜色 6 2 2 12" xfId="35124"/>
    <cellStyle name="60% - 强调文字颜色 6 2 2 2" xfId="292"/>
    <cellStyle name="60% - 强调文字颜色 6 2 2 2 2" xfId="4262"/>
    <cellStyle name="60% - 强调文字颜色 6 2 2 2 2 2" xfId="18758"/>
    <cellStyle name="60% - 强调文字颜色 6 2 2 2 2 3" xfId="35126"/>
    <cellStyle name="60% - 强调文字颜色 6 2 2 2 3" xfId="9003"/>
    <cellStyle name="60% - 强调文字颜色 6 2 2 2 3 2" xfId="18759"/>
    <cellStyle name="60% - 强调文字颜色 6 2 2 2 4" xfId="18755"/>
    <cellStyle name="60% - 强调文字颜色 6 2 2 2 5" xfId="30429"/>
    <cellStyle name="60% - 强调文字颜色 6 2 2 2 6" xfId="31407"/>
    <cellStyle name="60% - 强调文字颜色 6 2 2 2 7" xfId="1306"/>
    <cellStyle name="60% - 强调文字颜色 6 2 2 2 8" xfId="35125"/>
    <cellStyle name="60% - 强调文字颜色 6 2 2 3" xfId="293"/>
    <cellStyle name="60% - 强调文字颜色 6 2 2 3 2" xfId="4263"/>
    <cellStyle name="60% - 强调文字颜色 6 2 2 3 2 2" xfId="18763"/>
    <cellStyle name="60% - 强调文字颜色 6 2 2 3 3" xfId="9004"/>
    <cellStyle name="60% - 强调文字颜色 6 2 2 3 3 2" xfId="18764"/>
    <cellStyle name="60% - 强调文字颜色 6 2 2 3 4" xfId="18761"/>
    <cellStyle name="60% - 强调文字颜色 6 2 2 3 5" xfId="30430"/>
    <cellStyle name="60% - 强调文字颜色 6 2 2 3 6" xfId="31408"/>
    <cellStyle name="60% - 强调文字颜色 6 2 2 3 7" xfId="1307"/>
    <cellStyle name="60% - 强调文字颜色 6 2 2 3 8" xfId="35127"/>
    <cellStyle name="60% - 强调文字颜色 6 2 2 4" xfId="4261"/>
    <cellStyle name="60% - 强调文字颜色 6 2 2 4 2" xfId="18765"/>
    <cellStyle name="60% - 强调文字颜色 6 2 2 4 3" xfId="35128"/>
    <cellStyle name="60% - 强调文字颜色 6 2 2 5" xfId="9002"/>
    <cellStyle name="60% - 强调文字颜色 6 2 2 5 2" xfId="18766"/>
    <cellStyle name="60% - 强调文字颜色 6 2 2 5 3" xfId="35129"/>
    <cellStyle name="60% - 强调文字颜色 6 2 2 6" xfId="10107"/>
    <cellStyle name="60% - 强调文字颜色 6 2 2 6 2" xfId="35130"/>
    <cellStyle name="60% - 强调文字颜色 6 2 2 7" xfId="18754"/>
    <cellStyle name="60% - 强调文字颜色 6 2 2 7 2" xfId="35131"/>
    <cellStyle name="60% - 强调文字颜色 6 2 2 8" xfId="30428"/>
    <cellStyle name="60% - 强调文字颜色 6 2 2 9" xfId="31406"/>
    <cellStyle name="60% - 强调文字颜色 6 2 3" xfId="294"/>
    <cellStyle name="60% - 强调文字颜色 6 2 3 2" xfId="4264"/>
    <cellStyle name="60% - 强调文字颜色 6 2 3 2 2" xfId="18773"/>
    <cellStyle name="60% - 强调文字颜色 6 2 3 2 3" xfId="35133"/>
    <cellStyle name="60% - 强调文字颜色 6 2 3 3" xfId="9005"/>
    <cellStyle name="60% - 强调文字颜色 6 2 3 3 2" xfId="18776"/>
    <cellStyle name="60% - 强调文字颜色 6 2 3 4" xfId="18770"/>
    <cellStyle name="60% - 强调文字颜色 6 2 3 5" xfId="30431"/>
    <cellStyle name="60% - 强调文字颜色 6 2 3 6" xfId="31409"/>
    <cellStyle name="60% - 强调文字颜色 6 2 3 7" xfId="1308"/>
    <cellStyle name="60% - 强调文字颜色 6 2 3 8" xfId="35132"/>
    <cellStyle name="60% - 强调文字颜色 6 2 4" xfId="295"/>
    <cellStyle name="60% - 强调文字颜色 6 2 4 2" xfId="4265"/>
    <cellStyle name="60% - 强调文字颜色 6 2 4 2 2" xfId="18779"/>
    <cellStyle name="60% - 强调文字颜色 6 2 4 3" xfId="9006"/>
    <cellStyle name="60% - 强调文字颜色 6 2 4 3 2" xfId="18780"/>
    <cellStyle name="60% - 强调文字颜色 6 2 4 4" xfId="18777"/>
    <cellStyle name="60% - 强调文字颜色 6 2 4 5" xfId="30432"/>
    <cellStyle name="60% - 强调文字颜色 6 2 4 6" xfId="31410"/>
    <cellStyle name="60% - 强调文字颜色 6 2 4 7" xfId="1309"/>
    <cellStyle name="60% - 强调文字颜色 6 2 4 8" xfId="35134"/>
    <cellStyle name="60% - 强调文字颜色 6 2 5" xfId="4260"/>
    <cellStyle name="60% - 强调文字颜色 6 2 5 2" xfId="18781"/>
    <cellStyle name="60% - 强调文字颜色 6 2 5 3" xfId="35135"/>
    <cellStyle name="60% - 强调文字颜色 6 2 6" xfId="9001"/>
    <cellStyle name="60% - 强调文字颜色 6 2 6 2" xfId="18782"/>
    <cellStyle name="60% - 强调文字颜色 6 2 6 3" xfId="35136"/>
    <cellStyle name="60% - 强调文字颜色 6 2 7" xfId="10271"/>
    <cellStyle name="60% - 强调文字颜色 6 2 7 2" xfId="35137"/>
    <cellStyle name="60% - 强调文字颜色 6 2 8" xfId="10776"/>
    <cellStyle name="60% - 强调文字颜色 6 2 8 2" xfId="35138"/>
    <cellStyle name="60% - 强调文字颜色 6 2 9" xfId="11254"/>
    <cellStyle name="60% - 强调文字颜色 6 2 9 2" xfId="18361"/>
    <cellStyle name="60% - 强调文字颜色 6 3" xfId="296"/>
    <cellStyle name="60% - 强调文字颜色 6 3 2" xfId="4266"/>
    <cellStyle name="60% - 强调文字颜色 6 3 2 2" xfId="35141"/>
    <cellStyle name="60% - 强调文字颜色 6 3 2 2 2" xfId="35142"/>
    <cellStyle name="60% - 强调文字颜色 6 3 2 3" xfId="35143"/>
    <cellStyle name="60% - 强调文字颜色 6 3 2 4" xfId="35144"/>
    <cellStyle name="60% - 强调文字颜色 6 3 2 5" xfId="35145"/>
    <cellStyle name="60% - 强调文字颜色 6 3 2 6" xfId="35146"/>
    <cellStyle name="60% - 强调文字颜色 6 3 2 7" xfId="35147"/>
    <cellStyle name="60% - 强调文字颜色 6 3 2 8" xfId="35140"/>
    <cellStyle name="60% - 强调文字颜色 6 3 3" xfId="9007"/>
    <cellStyle name="60% - 强调文字颜色 6 3 3 2" xfId="35149"/>
    <cellStyle name="60% - 强调文字颜色 6 3 3 3" xfId="35148"/>
    <cellStyle name="60% - 强调文字颜色 6 3 4" xfId="10106"/>
    <cellStyle name="60% - 强调文字颜色 6 3 4 2" xfId="18783"/>
    <cellStyle name="60% - 强调文字颜色 6 3 4 3" xfId="35150"/>
    <cellStyle name="60% - 强调文字颜色 6 3 5" xfId="30433"/>
    <cellStyle name="60% - 强调文字颜色 6 3 5 2" xfId="35151"/>
    <cellStyle name="60% - 强调文字颜色 6 3 6" xfId="31411"/>
    <cellStyle name="60% - 强调文字颜色 6 3 6 2" xfId="35152"/>
    <cellStyle name="60% - 强调文字颜色 6 3 7" xfId="1310"/>
    <cellStyle name="60% - 强调文字颜色 6 3 7 2" xfId="35153"/>
    <cellStyle name="60% - 强调文字颜色 6 3 8" xfId="32193"/>
    <cellStyle name="60% - 强调文字颜色 6 3 8 2" xfId="35154"/>
    <cellStyle name="60% - 强调文字颜色 6 3 9" xfId="35139"/>
    <cellStyle name="60% - 强调文字颜色 6 4" xfId="297"/>
    <cellStyle name="60% - 强调文字颜色 6 4 10" xfId="35155"/>
    <cellStyle name="60% - 强调文字颜色 6 4 2" xfId="601"/>
    <cellStyle name="60% - 强调文字颜色 6 4 2 2" xfId="4559"/>
    <cellStyle name="60% - 强调文字颜色 6 4 2 2 2" xfId="35158"/>
    <cellStyle name="60% - 强调文字颜色 6 4 2 2 3" xfId="35157"/>
    <cellStyle name="60% - 强调文字颜色 6 4 2 3" xfId="9307"/>
    <cellStyle name="60% - 强调文字颜色 6 4 2 3 2" xfId="35159"/>
    <cellStyle name="60% - 强调文字颜色 6 4 2 4" xfId="30726"/>
    <cellStyle name="60% - 强调文字颜色 6 4 2 4 2" xfId="35160"/>
    <cellStyle name="60% - 强调文字颜色 6 4 2 5" xfId="31704"/>
    <cellStyle name="60% - 强调文字颜色 6 4 2 5 2" xfId="35161"/>
    <cellStyle name="60% - 强调文字颜色 6 4 2 6" xfId="1603"/>
    <cellStyle name="60% - 强调文字颜色 6 4 2 6 2" xfId="35162"/>
    <cellStyle name="60% - 强调文字颜色 6 4 2 7" xfId="35163"/>
    <cellStyle name="60% - 强调文字颜色 6 4 2 8" xfId="35156"/>
    <cellStyle name="60% - 强调文字颜色 6 4 3" xfId="4267"/>
    <cellStyle name="60% - 强调文字颜色 6 4 3 2" xfId="35165"/>
    <cellStyle name="60% - 强调文字颜色 6 4 3 3" xfId="35164"/>
    <cellStyle name="60% - 强调文字颜色 6 4 4" xfId="9008"/>
    <cellStyle name="60% - 强调文字颜色 6 4 4 2" xfId="35166"/>
    <cellStyle name="60% - 强调文字颜色 6 4 5" xfId="10105"/>
    <cellStyle name="60% - 强调文字颜色 6 4 5 2" xfId="18787"/>
    <cellStyle name="60% - 强调文字颜色 6 4 5 3" xfId="35167"/>
    <cellStyle name="60% - 强调文字颜色 6 4 6" xfId="30434"/>
    <cellStyle name="60% - 强调文字颜色 6 4 6 2" xfId="35168"/>
    <cellStyle name="60% - 强调文字颜色 6 4 7" xfId="31412"/>
    <cellStyle name="60% - 强调文字颜色 6 4 7 2" xfId="35169"/>
    <cellStyle name="60% - 强调文字颜色 6 4 8" xfId="1311"/>
    <cellStyle name="60% - 强调文字颜色 6 4 8 2" xfId="35170"/>
    <cellStyle name="60% - 强调文字颜色 6 4 9" xfId="32194"/>
    <cellStyle name="60% - 强调文字颜色 6 5" xfId="289"/>
    <cellStyle name="60% - 强调文字颜色 6 5 2" xfId="4259"/>
    <cellStyle name="60% - 强调文字颜色 6 5 2 2" xfId="35173"/>
    <cellStyle name="60% - 强调文字颜色 6 5 2 2 2" xfId="35174"/>
    <cellStyle name="60% - 强调文字颜色 6 5 2 3" xfId="35175"/>
    <cellStyle name="60% - 强调文字颜色 6 5 2 4" xfId="35176"/>
    <cellStyle name="60% - 强调文字颜色 6 5 2 5" xfId="35177"/>
    <cellStyle name="60% - 强调文字颜色 6 5 2 6" xfId="35178"/>
    <cellStyle name="60% - 强调文字颜色 6 5 2 7" xfId="35179"/>
    <cellStyle name="60% - 强调文字颜色 6 5 2 8" xfId="35172"/>
    <cellStyle name="60% - 强调文字颜色 6 5 3" xfId="9000"/>
    <cellStyle name="60% - 强调文字颜色 6 5 3 2" xfId="35181"/>
    <cellStyle name="60% - 强调文字颜色 6 5 3 3" xfId="35180"/>
    <cellStyle name="60% - 强调文字颜色 6 5 4" xfId="10104"/>
    <cellStyle name="60% - 强调文字颜色 6 5 4 2" xfId="18789"/>
    <cellStyle name="60% - 强调文字颜色 6 5 4 3" xfId="35182"/>
    <cellStyle name="60% - 强调文字颜色 6 5 5" xfId="30426"/>
    <cellStyle name="60% - 强调文字颜色 6 5 5 2" xfId="35183"/>
    <cellStyle name="60% - 强调文字颜色 6 5 6" xfId="31404"/>
    <cellStyle name="60% - 强调文字颜色 6 5 6 2" xfId="35184"/>
    <cellStyle name="60% - 强调文字颜色 6 5 7" xfId="1303"/>
    <cellStyle name="60% - 强调文字颜色 6 5 7 2" xfId="35185"/>
    <cellStyle name="60% - 强调文字颜色 6 5 8" xfId="32195"/>
    <cellStyle name="60% - 强调文字颜色 6 5 8 2" xfId="35186"/>
    <cellStyle name="60% - 强调文字颜色 6 5 9" xfId="35171"/>
    <cellStyle name="60% - 强调文字颜色 6 6" xfId="10103"/>
    <cellStyle name="60% - 强调文字颜色 6 6 2" xfId="18795"/>
    <cellStyle name="60% - 强调文字颜色 6 6 2 2" xfId="35189"/>
    <cellStyle name="60% - 强调文字颜色 6 6 2 2 2" xfId="35190"/>
    <cellStyle name="60% - 强调文字颜色 6 6 2 3" xfId="35191"/>
    <cellStyle name="60% - 强调文字颜色 6 6 2 4" xfId="35192"/>
    <cellStyle name="60% - 强调文字颜色 6 6 2 5" xfId="35193"/>
    <cellStyle name="60% - 强调文字颜色 6 6 2 6" xfId="35194"/>
    <cellStyle name="60% - 强调文字颜色 6 6 2 7" xfId="35195"/>
    <cellStyle name="60% - 强调文字颜色 6 6 2 8" xfId="35188"/>
    <cellStyle name="60% - 强调文字颜色 6 6 3" xfId="32196"/>
    <cellStyle name="60% - 强调文字颜色 6 6 3 2" xfId="35197"/>
    <cellStyle name="60% - 强调文字颜色 6 6 3 3" xfId="35196"/>
    <cellStyle name="60% - 强调文字颜色 6 6 4" xfId="35198"/>
    <cellStyle name="60% - 强调文字颜色 6 6 5" xfId="35199"/>
    <cellStyle name="60% - 强调文字颜色 6 6 6" xfId="35200"/>
    <cellStyle name="60% - 强调文字颜色 6 6 7" xfId="35201"/>
    <cellStyle name="60% - 强调文字颜色 6 6 8" xfId="35202"/>
    <cellStyle name="60% - 强调文字颜色 6 6 9" xfId="35187"/>
    <cellStyle name="60% - 强调文字颜色 6 7" xfId="35203"/>
    <cellStyle name="60% - 强调文字颜色 6 8" xfId="35204"/>
    <cellStyle name="60% - 强调文字颜色 6 8 2" xfId="35205"/>
    <cellStyle name="60% - 强调文字颜色 6 8 2 2" xfId="35206"/>
    <cellStyle name="60% - 强调文字颜色 6 8 2 2 2" xfId="35207"/>
    <cellStyle name="60% - 强调文字颜色 6 8 2 3" xfId="35208"/>
    <cellStyle name="60% - 强调文字颜色 6 8 2 4" xfId="35209"/>
    <cellStyle name="60% - 强调文字颜色 6 8 2 5" xfId="35210"/>
    <cellStyle name="60% - 强调文字颜色 6 8 2 6" xfId="35211"/>
    <cellStyle name="60% - 强调文字颜色 6 8 2 7" xfId="35212"/>
    <cellStyle name="60% - 强调文字颜色 6 8 3" xfId="35213"/>
    <cellStyle name="60% - 强调文字颜色 6 8 3 2" xfId="35214"/>
    <cellStyle name="60% - 强调文字颜色 6 8 4" xfId="35215"/>
    <cellStyle name="60% - 强调文字颜色 6 8 5" xfId="35216"/>
    <cellStyle name="60% - 强调文字颜色 6 8 6" xfId="35217"/>
    <cellStyle name="60% - 强调文字颜色 6 8 7" xfId="35218"/>
    <cellStyle name="60% - 强调文字颜色 6 8 8" xfId="35219"/>
    <cellStyle name="60% - 强调文字颜色 6 9" xfId="35220"/>
    <cellStyle name="60% - 强调文字颜色 6 9 2" xfId="35221"/>
    <cellStyle name="60% - 强调文字颜色 6 9 2 2" xfId="35222"/>
    <cellStyle name="60% - 强调文字颜色 6 9 3" xfId="35223"/>
    <cellStyle name="60% - 强调文字颜色 6 9 4" xfId="35224"/>
    <cellStyle name="60% - 强调文字颜色 6 9 5" xfId="35225"/>
    <cellStyle name="60% - 强调文字颜色 6 9 6" xfId="35226"/>
    <cellStyle name="60% - 强调文字颜色 6 9 7" xfId="35227"/>
    <cellStyle name="60% - 着色 1 2" xfId="35228"/>
    <cellStyle name="60% - 着色 1 3" xfId="35229"/>
    <cellStyle name="60% - 着色 1 4" xfId="35230"/>
    <cellStyle name="60% - 着色 2 2" xfId="35231"/>
    <cellStyle name="60% - 着色 2 3" xfId="35232"/>
    <cellStyle name="60% - 着色 2 4" xfId="35233"/>
    <cellStyle name="60% - 着色 3 2" xfId="35234"/>
    <cellStyle name="60% - 着色 3 3" xfId="35235"/>
    <cellStyle name="60% - 着色 3 4" xfId="35236"/>
    <cellStyle name="60% - 着色 4 2" xfId="35237"/>
    <cellStyle name="60% - 着色 4 3" xfId="35238"/>
    <cellStyle name="60% - 着色 4 4" xfId="35239"/>
    <cellStyle name="60% - 着色 5 2" xfId="35240"/>
    <cellStyle name="60% - 着色 5 3" xfId="35241"/>
    <cellStyle name="60% - 着色 5 4" xfId="35242"/>
    <cellStyle name="60% - 着色 6 2" xfId="35243"/>
    <cellStyle name="60% - 着色 6 3" xfId="35244"/>
    <cellStyle name="60% - 着色 6 4" xfId="35245"/>
    <cellStyle name="7" xfId="6"/>
    <cellStyle name="7 10" xfId="3976"/>
    <cellStyle name="7 11" xfId="6337"/>
    <cellStyle name="7 12" xfId="6350"/>
    <cellStyle name="7 13" xfId="6381"/>
    <cellStyle name="7 14" xfId="6401"/>
    <cellStyle name="7 15" xfId="8720"/>
    <cellStyle name="7 16" xfId="10102"/>
    <cellStyle name="7 17" xfId="17386"/>
    <cellStyle name="7 18" xfId="30139"/>
    <cellStyle name="7 19" xfId="30147"/>
    <cellStyle name="7 2" xfId="9"/>
    <cellStyle name="7 2 10" xfId="30150"/>
    <cellStyle name="7 2 11" xfId="31128"/>
    <cellStyle name="7 2 12" xfId="1003"/>
    <cellStyle name="7 2 13" xfId="32197"/>
    <cellStyle name="7 2 14" xfId="35247"/>
    <cellStyle name="7 2 2" xfId="11"/>
    <cellStyle name="7 2 2 10" xfId="31130"/>
    <cellStyle name="7 2 2 11" xfId="1039"/>
    <cellStyle name="7 2 2 12" xfId="32198"/>
    <cellStyle name="7 2 2 13" xfId="35248"/>
    <cellStyle name="7 2 2 2" xfId="101"/>
    <cellStyle name="7 2 2 2 2" xfId="4072"/>
    <cellStyle name="7 2 2 2 3" xfId="8812"/>
    <cellStyle name="7 2 2 2 4" xfId="30239"/>
    <cellStyle name="7 2 2 2 5" xfId="31217"/>
    <cellStyle name="7 2 2 2 6" xfId="1116"/>
    <cellStyle name="7 2 2 3" xfId="2060"/>
    <cellStyle name="7 2 2 4" xfId="6353"/>
    <cellStyle name="7 2 2 5" xfId="8725"/>
    <cellStyle name="7 2 2 6" xfId="10101"/>
    <cellStyle name="7 2 2 7" xfId="10770"/>
    <cellStyle name="7 2 2 8" xfId="11218"/>
    <cellStyle name="7 2 2 9" xfId="30152"/>
    <cellStyle name="7 2 3" xfId="102"/>
    <cellStyle name="7 2 3 10" xfId="35249"/>
    <cellStyle name="7 2 3 2" xfId="1117"/>
    <cellStyle name="7 2 3 2 2" xfId="4073"/>
    <cellStyle name="7 2 3 3" xfId="2061"/>
    <cellStyle name="7 2 3 4" xfId="6354"/>
    <cellStyle name="7 2 3 5" xfId="8813"/>
    <cellStyle name="7 2 3 6" xfId="30240"/>
    <cellStyle name="7 2 3 7" xfId="31218"/>
    <cellStyle name="7 2 3 8" xfId="1040"/>
    <cellStyle name="7 2 3 9" xfId="32199"/>
    <cellStyle name="7 2 4" xfId="100"/>
    <cellStyle name="7 2 4 2" xfId="1115"/>
    <cellStyle name="7 2 4 2 2" xfId="4071"/>
    <cellStyle name="7 2 4 3" xfId="2059"/>
    <cellStyle name="7 2 4 4" xfId="8811"/>
    <cellStyle name="7 2 4 5" xfId="30238"/>
    <cellStyle name="7 2 4 6" xfId="31216"/>
    <cellStyle name="7 2 4 7" xfId="1038"/>
    <cellStyle name="7 2 4 8" xfId="35250"/>
    <cellStyle name="7 2 5" xfId="64"/>
    <cellStyle name="7 2 5 2" xfId="4035"/>
    <cellStyle name="7 2 5 3" xfId="8775"/>
    <cellStyle name="7 2 5 4" xfId="30202"/>
    <cellStyle name="7 2 5 5" xfId="31180"/>
    <cellStyle name="7 2 5 6" xfId="1079"/>
    <cellStyle name="7 2 6" xfId="965"/>
    <cellStyle name="7 2 6 2" xfId="31090"/>
    <cellStyle name="7 2 6 3" xfId="2023"/>
    <cellStyle name="7 2 7" xfId="3979"/>
    <cellStyle name="7 2 8" xfId="6352"/>
    <cellStyle name="7 2 9" xfId="8723"/>
    <cellStyle name="7 20" xfId="31118"/>
    <cellStyle name="7 21" xfId="31125"/>
    <cellStyle name="7 22" xfId="32067"/>
    <cellStyle name="7 23" xfId="999"/>
    <cellStyle name="7 24" xfId="35246"/>
    <cellStyle name="7 3" xfId="17"/>
    <cellStyle name="7 3 10" xfId="1008"/>
    <cellStyle name="7 3 11" xfId="32200"/>
    <cellStyle name="7 3 12" xfId="35251"/>
    <cellStyle name="7 3 2" xfId="104"/>
    <cellStyle name="7 3 2 2" xfId="1119"/>
    <cellStyle name="7 3 2 2 2" xfId="4075"/>
    <cellStyle name="7 3 2 3" xfId="2063"/>
    <cellStyle name="7 3 2 4" xfId="8815"/>
    <cellStyle name="7 3 2 5" xfId="30242"/>
    <cellStyle name="7 3 2 6" xfId="31220"/>
    <cellStyle name="7 3 2 7" xfId="1042"/>
    <cellStyle name="7 3 3" xfId="70"/>
    <cellStyle name="7 3 3 2" xfId="4041"/>
    <cellStyle name="7 3 3 3" xfId="8781"/>
    <cellStyle name="7 3 3 4" xfId="30208"/>
    <cellStyle name="7 3 3 5" xfId="31186"/>
    <cellStyle name="7 3 3 6" xfId="1085"/>
    <cellStyle name="7 3 4" xfId="2029"/>
    <cellStyle name="7 3 5" xfId="6356"/>
    <cellStyle name="7 3 6" xfId="8731"/>
    <cellStyle name="7 3 7" xfId="10091"/>
    <cellStyle name="7 3 8" xfId="30158"/>
    <cellStyle name="7 3 9" xfId="31136"/>
    <cellStyle name="7 4" xfId="3"/>
    <cellStyle name="7 4 10" xfId="997"/>
    <cellStyle name="7 4 11" xfId="32201"/>
    <cellStyle name="7 4 12" xfId="35252"/>
    <cellStyle name="7 4 2" xfId="106"/>
    <cellStyle name="7 4 2 2" xfId="1121"/>
    <cellStyle name="7 4 2 2 2" xfId="4077"/>
    <cellStyle name="7 4 2 3" xfId="2065"/>
    <cellStyle name="7 4 2 4" xfId="8817"/>
    <cellStyle name="7 4 2 5" xfId="30244"/>
    <cellStyle name="7 4 2 6" xfId="31222"/>
    <cellStyle name="7 4 2 7" xfId="1044"/>
    <cellStyle name="7 4 3" xfId="58"/>
    <cellStyle name="7 4 3 2" xfId="4029"/>
    <cellStyle name="7 4 3 3" xfId="8769"/>
    <cellStyle name="7 4 3 4" xfId="30196"/>
    <cellStyle name="7 4 3 5" xfId="31174"/>
    <cellStyle name="7 4 3 6" xfId="1073"/>
    <cellStyle name="7 4 4" xfId="2017"/>
    <cellStyle name="7 4 5" xfId="6358"/>
    <cellStyle name="7 4 6" xfId="8717"/>
    <cellStyle name="7 4 7" xfId="10270"/>
    <cellStyle name="7 4 8" xfId="30144"/>
    <cellStyle name="7 4 9" xfId="31122"/>
    <cellStyle name="7 5" xfId="98"/>
    <cellStyle name="7 5 2" xfId="1113"/>
    <cellStyle name="7 5 2 2" xfId="4069"/>
    <cellStyle name="7 5 3" xfId="2057"/>
    <cellStyle name="7 5 4" xfId="8809"/>
    <cellStyle name="7 5 5" xfId="30236"/>
    <cellStyle name="7 5 6" xfId="31214"/>
    <cellStyle name="7 5 7" xfId="1036"/>
    <cellStyle name="7 5 8" xfId="32202"/>
    <cellStyle name="7 5 9" xfId="35253"/>
    <cellStyle name="7 6" xfId="125"/>
    <cellStyle name="7 6 2" xfId="1140"/>
    <cellStyle name="7 6 2 2" xfId="4096"/>
    <cellStyle name="7 6 3" xfId="2084"/>
    <cellStyle name="7 6 4" xfId="8836"/>
    <cellStyle name="7 6 5" xfId="30263"/>
    <cellStyle name="7 6 6" xfId="31241"/>
    <cellStyle name="7 6 7" xfId="1063"/>
    <cellStyle name="7 6 8" xfId="32203"/>
    <cellStyle name="7 7" xfId="60"/>
    <cellStyle name="7 7 2" xfId="4031"/>
    <cellStyle name="7 7 3" xfId="8771"/>
    <cellStyle name="7 7 4" xfId="30198"/>
    <cellStyle name="7 7 5" xfId="31176"/>
    <cellStyle name="7 7 6" xfId="1075"/>
    <cellStyle name="7 8" xfId="959"/>
    <cellStyle name="7 8 2" xfId="3790"/>
    <cellStyle name="7 8 3" xfId="31084"/>
    <cellStyle name="7 8 4" xfId="32062"/>
    <cellStyle name="7 8 5" xfId="2012"/>
    <cellStyle name="7 9" xfId="961"/>
    <cellStyle name="7 9 2" xfId="31086"/>
    <cellStyle name="7 9 3" xfId="2019"/>
    <cellStyle name="7_Sheet1" xfId="10099"/>
    <cellStyle name="7_Sheet1 2" xfId="10098"/>
    <cellStyle name="7_Sheet1 2 2" xfId="32205"/>
    <cellStyle name="7_Sheet1 2 3" xfId="35255"/>
    <cellStyle name="7_Sheet1 3" xfId="32204"/>
    <cellStyle name="7_Sheet1 3 2" xfId="35256"/>
    <cellStyle name="7_Sheet1 4" xfId="35257"/>
    <cellStyle name="7_Sheet1 5" xfId="35254"/>
    <cellStyle name="7_Sheet1_1" xfId="35258"/>
    <cellStyle name="7_Sheet2" xfId="35259"/>
    <cellStyle name="7_半成品" xfId="10097"/>
    <cellStyle name="7_半成品 2" xfId="32206"/>
    <cellStyle name="7_新增编码表" xfId="35260"/>
    <cellStyle name="7_新增物料编码表" xfId="35261"/>
    <cellStyle name="7_新增物料编码表 2" xfId="35262"/>
    <cellStyle name="7_新增物料编码表 3" xfId="35263"/>
    <cellStyle name="7_新增物料编码表 4" xfId="35264"/>
    <cellStyle name="7_新增物料编码表_1" xfId="35265"/>
    <cellStyle name="Accent1" xfId="10096"/>
    <cellStyle name="Accent1 - 20%" xfId="10095"/>
    <cellStyle name="Accent1 - 20% 2" xfId="10094"/>
    <cellStyle name="Accent1 - 20% 2 2" xfId="10093"/>
    <cellStyle name="Accent1 - 20% 2 2 2" xfId="32210"/>
    <cellStyle name="Accent1 - 20% 2 3" xfId="32209"/>
    <cellStyle name="Accent1 - 20% 2 4" xfId="35268"/>
    <cellStyle name="Accent1 - 20% 3" xfId="32208"/>
    <cellStyle name="Accent1 - 20% 3 2" xfId="35269"/>
    <cellStyle name="Accent1 - 20% 4" xfId="35270"/>
    <cellStyle name="Accent1 - 20% 5" xfId="35267"/>
    <cellStyle name="Accent1 - 40%" xfId="10092"/>
    <cellStyle name="Accent1 - 40% 2" xfId="10082"/>
    <cellStyle name="Accent1 - 40% 2 2" xfId="10269"/>
    <cellStyle name="Accent1 - 40% 2 2 2" xfId="32213"/>
    <cellStyle name="Accent1 - 40% 2 3" xfId="32212"/>
    <cellStyle name="Accent1 - 40% 2 4" xfId="35272"/>
    <cellStyle name="Accent1 - 40% 3" xfId="32211"/>
    <cellStyle name="Accent1 - 40% 3 2" xfId="35273"/>
    <cellStyle name="Accent1 - 40% 4" xfId="35274"/>
    <cellStyle name="Accent1 - 40% 5" xfId="35271"/>
    <cellStyle name="Accent1 - 60%" xfId="10090"/>
    <cellStyle name="Accent1 - 60% 2" xfId="10089"/>
    <cellStyle name="Accent1 - 60% 2 2" xfId="10088"/>
    <cellStyle name="Accent1 - 60% 2 2 2" xfId="32216"/>
    <cellStyle name="Accent1 - 60% 2 3" xfId="32215"/>
    <cellStyle name="Accent1 - 60% 2 4" xfId="35276"/>
    <cellStyle name="Accent1 - 60% 3" xfId="32214"/>
    <cellStyle name="Accent1 - 60% 3 2" xfId="35277"/>
    <cellStyle name="Accent1 - 60% 4" xfId="35278"/>
    <cellStyle name="Accent1 - 60% 5" xfId="35275"/>
    <cellStyle name="Accent1 10" xfId="35279"/>
    <cellStyle name="Accent1 11" xfId="35280"/>
    <cellStyle name="Accent1 12" xfId="35281"/>
    <cellStyle name="Accent1 13" xfId="35282"/>
    <cellStyle name="Accent1 14" xfId="35266"/>
    <cellStyle name="Accent1 15" xfId="42923"/>
    <cellStyle name="Accent1 16" xfId="42942"/>
    <cellStyle name="Accent1 17" xfId="42922"/>
    <cellStyle name="Accent1 18" xfId="42943"/>
    <cellStyle name="Accent1 2" xfId="10087"/>
    <cellStyle name="Accent1 2 2" xfId="10086"/>
    <cellStyle name="Accent1 2 2 2" xfId="32218"/>
    <cellStyle name="Accent1 2 3" xfId="32217"/>
    <cellStyle name="Accent1 2 4" xfId="35283"/>
    <cellStyle name="Accent1 3" xfId="10085"/>
    <cellStyle name="Accent1 3 2" xfId="10084"/>
    <cellStyle name="Accent1 3 2 2" xfId="32220"/>
    <cellStyle name="Accent1 3 3" xfId="32219"/>
    <cellStyle name="Accent1 3 4" xfId="35284"/>
    <cellStyle name="Accent1 4" xfId="32207"/>
    <cellStyle name="Accent1 4 2" xfId="35285"/>
    <cellStyle name="Accent1 5" xfId="32959"/>
    <cellStyle name="Accent1 5 2" xfId="35286"/>
    <cellStyle name="Accent1 6" xfId="32985"/>
    <cellStyle name="Accent1 6 2" xfId="35287"/>
    <cellStyle name="Accent1 7" xfId="32958"/>
    <cellStyle name="Accent1 7 2" xfId="35288"/>
    <cellStyle name="Accent1 8" xfId="32978"/>
    <cellStyle name="Accent1 8 2" xfId="35289"/>
    <cellStyle name="Accent1 9" xfId="35290"/>
    <cellStyle name="Accent2" xfId="10083"/>
    <cellStyle name="Accent2 - 20%" xfId="10266"/>
    <cellStyle name="Accent2 - 20% 2" xfId="10073"/>
    <cellStyle name="Accent2 - 20% 2 2" xfId="10268"/>
    <cellStyle name="Accent2 - 20% 2 2 2" xfId="32224"/>
    <cellStyle name="Accent2 - 20% 2 3" xfId="32223"/>
    <cellStyle name="Accent2 - 20% 2 4" xfId="35293"/>
    <cellStyle name="Accent2 - 20% 3" xfId="32222"/>
    <cellStyle name="Accent2 - 20% 3 2" xfId="35294"/>
    <cellStyle name="Accent2 - 20% 4" xfId="35295"/>
    <cellStyle name="Accent2 - 20% 5" xfId="35292"/>
    <cellStyle name="Accent2 - 40%" xfId="10081"/>
    <cellStyle name="Accent2 - 40% 2" xfId="10267"/>
    <cellStyle name="Accent2 - 40% 2 2" xfId="10080"/>
    <cellStyle name="Accent2 - 40% 2 2 2" xfId="32227"/>
    <cellStyle name="Accent2 - 40% 2 3" xfId="32226"/>
    <cellStyle name="Accent2 - 40% 2 4" xfId="35297"/>
    <cellStyle name="Accent2 - 40% 3" xfId="32225"/>
    <cellStyle name="Accent2 - 40% 3 2" xfId="35298"/>
    <cellStyle name="Accent2 - 40% 4" xfId="35299"/>
    <cellStyle name="Accent2 - 40% 5" xfId="35296"/>
    <cellStyle name="Accent2 - 60%" xfId="10079"/>
    <cellStyle name="Accent2 - 60% 2" xfId="10078"/>
    <cellStyle name="Accent2 - 60% 2 2" xfId="10077"/>
    <cellStyle name="Accent2 - 60% 2 2 2" xfId="32230"/>
    <cellStyle name="Accent2 - 60% 2 3" xfId="32229"/>
    <cellStyle name="Accent2 - 60% 2 4" xfId="35301"/>
    <cellStyle name="Accent2 - 60% 3" xfId="32228"/>
    <cellStyle name="Accent2 - 60% 3 2" xfId="35302"/>
    <cellStyle name="Accent2 - 60% 4" xfId="35303"/>
    <cellStyle name="Accent2 - 60% 5" xfId="35300"/>
    <cellStyle name="Accent2 10" xfId="35304"/>
    <cellStyle name="Accent2 11" xfId="35305"/>
    <cellStyle name="Accent2 12" xfId="35306"/>
    <cellStyle name="Accent2 13" xfId="35307"/>
    <cellStyle name="Accent2 14" xfId="35291"/>
    <cellStyle name="Accent2 15" xfId="42925"/>
    <cellStyle name="Accent2 16" xfId="42941"/>
    <cellStyle name="Accent2 17" xfId="42924"/>
    <cellStyle name="Accent2 18" xfId="42944"/>
    <cellStyle name="Accent2 2" xfId="10076"/>
    <cellStyle name="Accent2 2 2" xfId="10075"/>
    <cellStyle name="Accent2 2 2 2" xfId="32232"/>
    <cellStyle name="Accent2 2 3" xfId="32231"/>
    <cellStyle name="Accent2 2 4" xfId="35308"/>
    <cellStyle name="Accent2 3" xfId="10074"/>
    <cellStyle name="Accent2 3 2" xfId="10072"/>
    <cellStyle name="Accent2 3 2 2" xfId="32234"/>
    <cellStyle name="Accent2 3 3" xfId="32233"/>
    <cellStyle name="Accent2 3 4" xfId="35309"/>
    <cellStyle name="Accent2 4" xfId="32221"/>
    <cellStyle name="Accent2 4 2" xfId="35310"/>
    <cellStyle name="Accent2 5" xfId="32961"/>
    <cellStyle name="Accent2 5 2" xfId="35311"/>
    <cellStyle name="Accent2 6" xfId="32984"/>
    <cellStyle name="Accent2 6 2" xfId="35312"/>
    <cellStyle name="Accent2 7" xfId="32960"/>
    <cellStyle name="Accent2 7 2" xfId="35313"/>
    <cellStyle name="Accent2 8" xfId="32977"/>
    <cellStyle name="Accent2 8 2" xfId="35314"/>
    <cellStyle name="Accent2 9" xfId="35315"/>
    <cellStyle name="Accent3" xfId="10071"/>
    <cellStyle name="Accent3 - 20%" xfId="10070"/>
    <cellStyle name="Accent3 - 20% 2" xfId="9152"/>
    <cellStyle name="Accent3 - 20% 2 2" xfId="10257"/>
    <cellStyle name="Accent3 - 20% 2 2 2" xfId="32238"/>
    <cellStyle name="Accent3 - 20% 2 3" xfId="32237"/>
    <cellStyle name="Accent3 - 20% 2 4" xfId="35318"/>
    <cellStyle name="Accent3 - 20% 3" xfId="32236"/>
    <cellStyle name="Accent3 - 20% 3 2" xfId="35319"/>
    <cellStyle name="Accent3 - 20% 4" xfId="35320"/>
    <cellStyle name="Accent3 - 20% 5" xfId="35317"/>
    <cellStyle name="Accent3 - 40%" xfId="10061"/>
    <cellStyle name="Accent3 - 40% 2" xfId="10265"/>
    <cellStyle name="Accent3 - 40% 2 2" xfId="10069"/>
    <cellStyle name="Accent3 - 40% 2 2 2" xfId="32241"/>
    <cellStyle name="Accent3 - 40% 2 3" xfId="32240"/>
    <cellStyle name="Accent3 - 40% 2 4" xfId="35322"/>
    <cellStyle name="Accent3 - 40% 3" xfId="32239"/>
    <cellStyle name="Accent3 - 40% 3 2" xfId="35323"/>
    <cellStyle name="Accent3 - 40% 4" xfId="35324"/>
    <cellStyle name="Accent3 - 40% 5" xfId="35321"/>
    <cellStyle name="Accent3 - 60%" xfId="10264"/>
    <cellStyle name="Accent3 - 60% 2" xfId="10068"/>
    <cellStyle name="Accent3 - 60% 2 2" xfId="10258"/>
    <cellStyle name="Accent3 - 60% 2 2 2" xfId="32244"/>
    <cellStyle name="Accent3 - 60% 2 3" xfId="32243"/>
    <cellStyle name="Accent3 - 60% 2 4" xfId="35326"/>
    <cellStyle name="Accent3 - 60% 3" xfId="32242"/>
    <cellStyle name="Accent3 - 60% 3 2" xfId="35327"/>
    <cellStyle name="Accent3 - 60% 4" xfId="35328"/>
    <cellStyle name="Accent3 - 60% 5" xfId="35325"/>
    <cellStyle name="Accent3 10" xfId="35329"/>
    <cellStyle name="Accent3 11" xfId="35330"/>
    <cellStyle name="Accent3 12" xfId="35331"/>
    <cellStyle name="Accent3 13" xfId="35332"/>
    <cellStyle name="Accent3 14" xfId="35316"/>
    <cellStyle name="Accent3 15" xfId="42927"/>
    <cellStyle name="Accent3 16" xfId="42940"/>
    <cellStyle name="Accent3 17" xfId="42926"/>
    <cellStyle name="Accent3 18" xfId="42945"/>
    <cellStyle name="Accent3 2" xfId="10263"/>
    <cellStyle name="Accent3 2 2" xfId="10067"/>
    <cellStyle name="Accent3 2 2 2" xfId="32246"/>
    <cellStyle name="Accent3 2 3" xfId="32245"/>
    <cellStyle name="Accent3 2 4" xfId="35333"/>
    <cellStyle name="Accent3 3" xfId="10262"/>
    <cellStyle name="Accent3 3 2" xfId="10066"/>
    <cellStyle name="Accent3 3 2 2" xfId="32248"/>
    <cellStyle name="Accent3 3 3" xfId="32247"/>
    <cellStyle name="Accent3 3 4" xfId="35334"/>
    <cellStyle name="Accent3 4" xfId="32235"/>
    <cellStyle name="Accent3 4 2" xfId="35335"/>
    <cellStyle name="Accent3 5" xfId="32963"/>
    <cellStyle name="Accent3 5 2" xfId="35336"/>
    <cellStyle name="Accent3 6" xfId="32983"/>
    <cellStyle name="Accent3 6 2" xfId="35337"/>
    <cellStyle name="Accent3 7" xfId="32962"/>
    <cellStyle name="Accent3 7 2" xfId="35338"/>
    <cellStyle name="Accent3 8" xfId="32976"/>
    <cellStyle name="Accent3 8 2" xfId="35339"/>
    <cellStyle name="Accent3 9" xfId="35340"/>
    <cellStyle name="Accent4" xfId="10259"/>
    <cellStyle name="Accent4 - 20%" xfId="10261"/>
    <cellStyle name="Accent4 - 20% 2" xfId="10065"/>
    <cellStyle name="Accent4 - 20% 2 2" xfId="10260"/>
    <cellStyle name="Accent4 - 20% 2 2 2" xfId="32252"/>
    <cellStyle name="Accent4 - 20% 2 3" xfId="32251"/>
    <cellStyle name="Accent4 - 20% 2 4" xfId="35343"/>
    <cellStyle name="Accent4 - 20% 3" xfId="32250"/>
    <cellStyle name="Accent4 - 20% 3 2" xfId="35344"/>
    <cellStyle name="Accent4 - 20% 4" xfId="35345"/>
    <cellStyle name="Accent4 - 20% 5" xfId="35342"/>
    <cellStyle name="Accent4 - 40%" xfId="10064"/>
    <cellStyle name="Accent4 - 40% 2" xfId="10063"/>
    <cellStyle name="Accent4 - 40% 2 2" xfId="10062"/>
    <cellStyle name="Accent4 - 40% 2 2 2" xfId="32255"/>
    <cellStyle name="Accent4 - 40% 2 3" xfId="32254"/>
    <cellStyle name="Accent4 - 40% 2 4" xfId="35347"/>
    <cellStyle name="Accent4 - 40% 3" xfId="32253"/>
    <cellStyle name="Accent4 - 40% 3 2" xfId="35348"/>
    <cellStyle name="Accent4 - 40% 4" xfId="35349"/>
    <cellStyle name="Accent4 - 40% 5" xfId="35346"/>
    <cellStyle name="Accent4 - 60%" xfId="10060"/>
    <cellStyle name="Accent4 - 60% 2" xfId="10051"/>
    <cellStyle name="Accent4 - 60% 2 2" xfId="10256"/>
    <cellStyle name="Accent4 - 60% 2 2 2" xfId="32258"/>
    <cellStyle name="Accent4 - 60% 2 3" xfId="32257"/>
    <cellStyle name="Accent4 - 60% 2 4" xfId="35351"/>
    <cellStyle name="Accent4 - 60% 3" xfId="32256"/>
    <cellStyle name="Accent4 - 60% 3 2" xfId="35352"/>
    <cellStyle name="Accent4 - 60% 4" xfId="35353"/>
    <cellStyle name="Accent4 - 60% 5" xfId="35350"/>
    <cellStyle name="Accent4 10" xfId="35354"/>
    <cellStyle name="Accent4 11" xfId="35355"/>
    <cellStyle name="Accent4 12" xfId="35356"/>
    <cellStyle name="Accent4 13" xfId="35357"/>
    <cellStyle name="Accent4 14" xfId="35341"/>
    <cellStyle name="Accent4 15" xfId="42929"/>
    <cellStyle name="Accent4 16" xfId="42939"/>
    <cellStyle name="Accent4 17" xfId="42928"/>
    <cellStyle name="Accent4 18" xfId="42946"/>
    <cellStyle name="Accent4 2" xfId="10059"/>
    <cellStyle name="Accent4 2 2" xfId="10058"/>
    <cellStyle name="Accent4 2 2 2" xfId="32260"/>
    <cellStyle name="Accent4 2 3" xfId="32259"/>
    <cellStyle name="Accent4 2 4" xfId="35358"/>
    <cellStyle name="Accent4 3" xfId="10057"/>
    <cellStyle name="Accent4 3 2" xfId="10056"/>
    <cellStyle name="Accent4 3 2 2" xfId="32262"/>
    <cellStyle name="Accent4 3 3" xfId="32261"/>
    <cellStyle name="Accent4 3 4" xfId="35359"/>
    <cellStyle name="Accent4 4" xfId="32249"/>
    <cellStyle name="Accent4 4 2" xfId="35360"/>
    <cellStyle name="Accent4 5" xfId="32965"/>
    <cellStyle name="Accent4 5 2" xfId="35361"/>
    <cellStyle name="Accent4 6" xfId="32982"/>
    <cellStyle name="Accent4 6 2" xfId="35362"/>
    <cellStyle name="Accent4 7" xfId="32964"/>
    <cellStyle name="Accent4 7 2" xfId="35363"/>
    <cellStyle name="Accent4 8" xfId="32975"/>
    <cellStyle name="Accent4 8 2" xfId="35364"/>
    <cellStyle name="Accent4 9" xfId="35365"/>
    <cellStyle name="Accent5" xfId="10055"/>
    <cellStyle name="Accent5 - 20%" xfId="10054"/>
    <cellStyle name="Accent5 - 20% 2" xfId="10053"/>
    <cellStyle name="Accent5 - 20% 2 2" xfId="10052"/>
    <cellStyle name="Accent5 - 20% 2 2 2" xfId="32266"/>
    <cellStyle name="Accent5 - 20% 2 3" xfId="32265"/>
    <cellStyle name="Accent5 - 20% 2 4" xfId="35368"/>
    <cellStyle name="Accent5 - 20% 3" xfId="32264"/>
    <cellStyle name="Accent5 - 20% 3 2" xfId="35369"/>
    <cellStyle name="Accent5 - 20% 4" xfId="35370"/>
    <cellStyle name="Accent5 - 20% 5" xfId="35367"/>
    <cellStyle name="Accent5 - 40%" xfId="10050"/>
    <cellStyle name="Accent5 - 40% 2" xfId="10049"/>
    <cellStyle name="Accent5 - 40% 2 2" xfId="10048"/>
    <cellStyle name="Accent5 - 40% 2 2 2" xfId="32269"/>
    <cellStyle name="Accent5 - 40% 2 3" xfId="32268"/>
    <cellStyle name="Accent5 - 40% 2 4" xfId="35372"/>
    <cellStyle name="Accent5 - 40% 3" xfId="32267"/>
    <cellStyle name="Accent5 - 40% 3 2" xfId="35373"/>
    <cellStyle name="Accent5 - 40% 4" xfId="35374"/>
    <cellStyle name="Accent5 - 40% 5" xfId="35371"/>
    <cellStyle name="Accent5 - 60%" xfId="10047"/>
    <cellStyle name="Accent5 - 60% 2" xfId="10046"/>
    <cellStyle name="Accent5 - 60% 2 2" xfId="10045"/>
    <cellStyle name="Accent5 - 60% 2 2 2" xfId="32272"/>
    <cellStyle name="Accent5 - 60% 2 3" xfId="32271"/>
    <cellStyle name="Accent5 - 60% 2 4" xfId="35376"/>
    <cellStyle name="Accent5 - 60% 3" xfId="32270"/>
    <cellStyle name="Accent5 - 60% 3 2" xfId="35377"/>
    <cellStyle name="Accent5 - 60% 4" xfId="35378"/>
    <cellStyle name="Accent5 - 60% 5" xfId="35375"/>
    <cellStyle name="Accent5 10" xfId="35379"/>
    <cellStyle name="Accent5 11" xfId="35380"/>
    <cellStyle name="Accent5 12" xfId="35381"/>
    <cellStyle name="Accent5 13" xfId="35382"/>
    <cellStyle name="Accent5 14" xfId="35366"/>
    <cellStyle name="Accent5 15" xfId="42931"/>
    <cellStyle name="Accent5 16" xfId="42938"/>
    <cellStyle name="Accent5 17" xfId="42930"/>
    <cellStyle name="Accent5 18" xfId="42947"/>
    <cellStyle name="Accent5 2" xfId="10044"/>
    <cellStyle name="Accent5 2 2" xfId="10043"/>
    <cellStyle name="Accent5 2 2 2" xfId="32274"/>
    <cellStyle name="Accent5 2 3" xfId="32273"/>
    <cellStyle name="Accent5 2 4" xfId="35383"/>
    <cellStyle name="Accent5 3" xfId="10042"/>
    <cellStyle name="Accent5 3 2" xfId="10041"/>
    <cellStyle name="Accent5 3 2 2" xfId="32276"/>
    <cellStyle name="Accent5 3 3" xfId="32275"/>
    <cellStyle name="Accent5 3 4" xfId="35384"/>
    <cellStyle name="Accent5 4" xfId="32263"/>
    <cellStyle name="Accent5 4 2" xfId="35385"/>
    <cellStyle name="Accent5 5" xfId="32967"/>
    <cellStyle name="Accent5 5 2" xfId="35386"/>
    <cellStyle name="Accent5 6" xfId="32981"/>
    <cellStyle name="Accent5 6 2" xfId="35387"/>
    <cellStyle name="Accent5 7" xfId="32966"/>
    <cellStyle name="Accent5 7 2" xfId="35388"/>
    <cellStyle name="Accent5 8" xfId="32974"/>
    <cellStyle name="Accent5 8 2" xfId="35389"/>
    <cellStyle name="Accent5 9" xfId="35390"/>
    <cellStyle name="Accent6" xfId="10040"/>
    <cellStyle name="Accent6 - 20%" xfId="9677"/>
    <cellStyle name="Accent6 - 20% 2" xfId="9719"/>
    <cellStyle name="Accent6 - 20% 2 2" xfId="10039"/>
    <cellStyle name="Accent6 - 20% 2 2 2" xfId="32280"/>
    <cellStyle name="Accent6 - 20% 2 3" xfId="32279"/>
    <cellStyle name="Accent6 - 20% 2 4" xfId="35393"/>
    <cellStyle name="Accent6 - 20% 3" xfId="32278"/>
    <cellStyle name="Accent6 - 20% 3 2" xfId="35394"/>
    <cellStyle name="Accent6 - 20% 4" xfId="35395"/>
    <cellStyle name="Accent6 - 20% 5" xfId="35392"/>
    <cellStyle name="Accent6 - 40%" xfId="10255"/>
    <cellStyle name="Accent6 - 40% 2" xfId="9751"/>
    <cellStyle name="Accent6 - 40% 2 2" xfId="9679"/>
    <cellStyle name="Accent6 - 40% 2 2 2" xfId="32283"/>
    <cellStyle name="Accent6 - 40% 2 3" xfId="32282"/>
    <cellStyle name="Accent6 - 40% 2 4" xfId="35397"/>
    <cellStyle name="Accent6 - 40% 3" xfId="32281"/>
    <cellStyle name="Accent6 - 40% 3 2" xfId="35398"/>
    <cellStyle name="Accent6 - 40% 4" xfId="35399"/>
    <cellStyle name="Accent6 - 40% 5" xfId="35396"/>
    <cellStyle name="Accent6 - 60%" xfId="9718"/>
    <cellStyle name="Accent6 - 60% 2" xfId="10038"/>
    <cellStyle name="Accent6 - 60% 2 2" xfId="9750"/>
    <cellStyle name="Accent6 - 60% 2 2 2" xfId="32286"/>
    <cellStyle name="Accent6 - 60% 2 3" xfId="32285"/>
    <cellStyle name="Accent6 - 60% 2 4" xfId="35401"/>
    <cellStyle name="Accent6 - 60% 3" xfId="32284"/>
    <cellStyle name="Accent6 - 60% 3 2" xfId="35402"/>
    <cellStyle name="Accent6 - 60% 4" xfId="35403"/>
    <cellStyle name="Accent6 - 60% 5" xfId="35400"/>
    <cellStyle name="Accent6 10" xfId="35404"/>
    <cellStyle name="Accent6 11" xfId="35405"/>
    <cellStyle name="Accent6 12" xfId="35406"/>
    <cellStyle name="Accent6 13" xfId="35407"/>
    <cellStyle name="Accent6 14" xfId="35391"/>
    <cellStyle name="Accent6 15" xfId="42933"/>
    <cellStyle name="Accent6 16" xfId="42937"/>
    <cellStyle name="Accent6 17" xfId="42932"/>
    <cellStyle name="Accent6 18" xfId="42948"/>
    <cellStyle name="Accent6 2" xfId="9676"/>
    <cellStyle name="Accent6 2 2" xfId="9717"/>
    <cellStyle name="Accent6 2 2 2" xfId="32288"/>
    <cellStyle name="Accent6 2 3" xfId="32287"/>
    <cellStyle name="Accent6 2 4" xfId="35408"/>
    <cellStyle name="Accent6 3" xfId="10036"/>
    <cellStyle name="Accent6 3 2" xfId="9749"/>
    <cellStyle name="Accent6 3 2 2" xfId="32290"/>
    <cellStyle name="Accent6 3 3" xfId="32289"/>
    <cellStyle name="Accent6 3 4" xfId="35409"/>
    <cellStyle name="Accent6 4" xfId="32277"/>
    <cellStyle name="Accent6 4 2" xfId="35410"/>
    <cellStyle name="Accent6 5" xfId="32969"/>
    <cellStyle name="Accent6 5 2" xfId="35411"/>
    <cellStyle name="Accent6 6" xfId="32980"/>
    <cellStyle name="Accent6 6 2" xfId="35412"/>
    <cellStyle name="Accent6 7" xfId="32968"/>
    <cellStyle name="Accent6 7 2" xfId="35413"/>
    <cellStyle name="Accent6 8" xfId="32973"/>
    <cellStyle name="Accent6 8 2" xfId="35414"/>
    <cellStyle name="Accent6 9" xfId="35415"/>
    <cellStyle name="Buena 2" xfId="10737"/>
    <cellStyle name="Buena 2 2" xfId="10837"/>
    <cellStyle name="Buena 2 3" xfId="10838"/>
    <cellStyle name="Buena 2 4" xfId="10839"/>
    <cellStyle name="Buena 2 4 2" xfId="10615"/>
    <cellStyle name="Calc Currency (0)" xfId="298"/>
    <cellStyle name="Cálculo 2" xfId="10840"/>
    <cellStyle name="Cálculo 2 2" xfId="10842"/>
    <cellStyle name="Cálculo 2 2 2" xfId="11108"/>
    <cellStyle name="Cálculo 2 2 2 2" xfId="11386"/>
    <cellStyle name="Cálculo 2 2 2 2 2" xfId="19043"/>
    <cellStyle name="Cálculo 2 2 2 3" xfId="17362"/>
    <cellStyle name="Cálculo 2 2 2 3 2" xfId="17434"/>
    <cellStyle name="Cálculo 2 2 2 4" xfId="11171"/>
    <cellStyle name="Cálculo 2 2 3" xfId="11361"/>
    <cellStyle name="Cálculo 2 2 3 2" xfId="19049"/>
    <cellStyle name="Cálculo 2 2 4" xfId="17332"/>
    <cellStyle name="Cálculo 2 2 4 2" xfId="19007"/>
    <cellStyle name="Cálculo 2 2 5" xfId="11141"/>
    <cellStyle name="Cálculo 2 3" xfId="10844"/>
    <cellStyle name="Cálculo 2 3 2" xfId="11110"/>
    <cellStyle name="Cálculo 2 3 2 2" xfId="11388"/>
    <cellStyle name="Cálculo 2 3 2 2 2" xfId="19056"/>
    <cellStyle name="Cálculo 2 3 2 3" xfId="17364"/>
    <cellStyle name="Cálculo 2 3 2 3 2" xfId="19057"/>
    <cellStyle name="Cálculo 2 3 2 4" xfId="11173"/>
    <cellStyle name="Cálculo 2 3 3" xfId="11363"/>
    <cellStyle name="Cálculo 2 3 3 2" xfId="19059"/>
    <cellStyle name="Cálculo 2 3 4" xfId="17334"/>
    <cellStyle name="Cálculo 2 3 4 2" xfId="19061"/>
    <cellStyle name="Cálculo 2 3 5" xfId="11143"/>
    <cellStyle name="Cálculo 2 4" xfId="10845"/>
    <cellStyle name="Cálculo 2 4 2" xfId="10846"/>
    <cellStyle name="Cálculo 2 4 2 2" xfId="11112"/>
    <cellStyle name="Cálculo 2 4 2 2 2" xfId="11390"/>
    <cellStyle name="Cálculo 2 4 2 2 2 2" xfId="19067"/>
    <cellStyle name="Cálculo 2 4 2 2 3" xfId="17366"/>
    <cellStyle name="Cálculo 2 4 2 2 3 2" xfId="19069"/>
    <cellStyle name="Cálculo 2 4 2 2 4" xfId="11175"/>
    <cellStyle name="Cálculo 2 4 2 3" xfId="11365"/>
    <cellStyle name="Cálculo 2 4 2 3 2" xfId="19073"/>
    <cellStyle name="Cálculo 2 4 2 4" xfId="17336"/>
    <cellStyle name="Cálculo 2 4 2 4 2" xfId="19074"/>
    <cellStyle name="Cálculo 2 4 2 5" xfId="11145"/>
    <cellStyle name="Cálculo 2 4 3" xfId="11111"/>
    <cellStyle name="Cálculo 2 4 3 2" xfId="11389"/>
    <cellStyle name="Cálculo 2 4 3 2 2" xfId="19077"/>
    <cellStyle name="Cálculo 2 4 3 3" xfId="17365"/>
    <cellStyle name="Cálculo 2 4 3 3 2" xfId="19083"/>
    <cellStyle name="Cálculo 2 4 3 4" xfId="11174"/>
    <cellStyle name="Cálculo 2 4 4" xfId="11364"/>
    <cellStyle name="Cálculo 2 4 4 2" xfId="19084"/>
    <cellStyle name="Cálculo 2 4 5" xfId="17335"/>
    <cellStyle name="Cálculo 2 4 5 2" xfId="19086"/>
    <cellStyle name="Cálculo 2 4 6" xfId="11144"/>
    <cellStyle name="Cálculo 2 5" xfId="11106"/>
    <cellStyle name="Cálculo 2 5 2" xfId="11384"/>
    <cellStyle name="Cálculo 2 5 2 2" xfId="19090"/>
    <cellStyle name="Cálculo 2 5 3" xfId="17360"/>
    <cellStyle name="Cálculo 2 5 3 2" xfId="18436"/>
    <cellStyle name="Cálculo 2 5 4" xfId="11169"/>
    <cellStyle name="Cálculo 2 6" xfId="11359"/>
    <cellStyle name="Cálculo 2 6 2" xfId="19092"/>
    <cellStyle name="Cálculo 2 7" xfId="17330"/>
    <cellStyle name="Cálculo 2 7 2" xfId="19093"/>
    <cellStyle name="Cálculo 2 8" xfId="11139"/>
    <cellStyle name="Celda de comprobación 2" xfId="10577"/>
    <cellStyle name="Celda de comprobación 2 2" xfId="10605"/>
    <cellStyle name="Celda de comprobación 2 3" xfId="10597"/>
    <cellStyle name="Celda de comprobación 2 4" xfId="10849"/>
    <cellStyle name="Celda de comprobación 2 4 2" xfId="10851"/>
    <cellStyle name="Celda vinculada 2" xfId="10618"/>
    <cellStyle name="Celda vinculada 2 2" xfId="10854"/>
    <cellStyle name="Celda vinculada 2 3" xfId="10857"/>
    <cellStyle name="Celda vinculada 2 4" xfId="10850"/>
    <cellStyle name="Celda vinculada 2 4 2" xfId="10858"/>
    <cellStyle name="Encabezado 4 2" xfId="10798"/>
    <cellStyle name="Encabezado 4 2 2" xfId="10803"/>
    <cellStyle name="Encabezado 4 2 3" xfId="10808"/>
    <cellStyle name="Encabezado 4 2 4" xfId="10813"/>
    <cellStyle name="Encabezado 4 2 4 2" xfId="10727"/>
    <cellStyle name="Énfasis1 2" xfId="10824"/>
    <cellStyle name="Énfasis1 2 2" xfId="10862"/>
    <cellStyle name="Énfasis1 2 3" xfId="10785"/>
    <cellStyle name="Énfasis1 2 4" xfId="10789"/>
    <cellStyle name="Énfasis1 2 4 2" xfId="10864"/>
    <cellStyle name="Énfasis2 2" xfId="10865"/>
    <cellStyle name="Énfasis2 2 2" xfId="10645"/>
    <cellStyle name="Énfasis2 2 3" xfId="10649"/>
    <cellStyle name="Énfasis2 2 4" xfId="10653"/>
    <cellStyle name="Énfasis2 2 4 2" xfId="10812"/>
    <cellStyle name="Énfasis3 2" xfId="10678"/>
    <cellStyle name="Énfasis3 2 2" xfId="10867"/>
    <cellStyle name="Énfasis3 2 3" xfId="10802"/>
    <cellStyle name="Énfasis3 2 4" xfId="10807"/>
    <cellStyle name="Énfasis3 2 4 2" xfId="10870"/>
    <cellStyle name="Énfasis4 2" xfId="10871"/>
    <cellStyle name="Énfasis4 2 2" xfId="10872"/>
    <cellStyle name="Énfasis4 2 3" xfId="10816"/>
    <cellStyle name="Énfasis4 2 4" xfId="10762"/>
    <cellStyle name="Énfasis4 2 4 2" xfId="10873"/>
    <cellStyle name="Énfasis5 2" xfId="10876"/>
    <cellStyle name="Énfasis5 2 2" xfId="10877"/>
    <cellStyle name="Énfasis5 2 3" xfId="10822"/>
    <cellStyle name="Énfasis5 2 4" xfId="10825"/>
    <cellStyle name="Énfasis5 2 4 2" xfId="10863"/>
    <cellStyle name="Énfasis6 2" xfId="10878"/>
    <cellStyle name="Énfasis6 2 2" xfId="10881"/>
    <cellStyle name="Énfasis6 2 3" xfId="10882"/>
    <cellStyle name="Énfasis6 2 4" xfId="10883"/>
    <cellStyle name="Énfasis6 2 4 2" xfId="10884"/>
    <cellStyle name="Entrada 2" xfId="10887"/>
    <cellStyle name="Entrada 2 2" xfId="10888"/>
    <cellStyle name="Entrada 2 2 2" xfId="11114"/>
    <cellStyle name="Entrada 2 2 2 2" xfId="11392"/>
    <cellStyle name="Entrada 2 2 2 2 2" xfId="19173"/>
    <cellStyle name="Entrada 2 2 2 3" xfId="17368"/>
    <cellStyle name="Entrada 2 2 2 3 2" xfId="19176"/>
    <cellStyle name="Entrada 2 2 2 4" xfId="11177"/>
    <cellStyle name="Entrada 2 2 3" xfId="11367"/>
    <cellStyle name="Entrada 2 2 3 2" xfId="19178"/>
    <cellStyle name="Entrada 2 2 4" xfId="17338"/>
    <cellStyle name="Entrada 2 2 4 2" xfId="19179"/>
    <cellStyle name="Entrada 2 2 5" xfId="11147"/>
    <cellStyle name="Entrada 2 3" xfId="10576"/>
    <cellStyle name="Entrada 2 3 2" xfId="11101"/>
    <cellStyle name="Entrada 2 3 2 2" xfId="11379"/>
    <cellStyle name="Entrada 2 3 2 2 2" xfId="19187"/>
    <cellStyle name="Entrada 2 3 2 3" xfId="17355"/>
    <cellStyle name="Entrada 2 3 2 3 2" xfId="19193"/>
    <cellStyle name="Entrada 2 3 2 4" xfId="11164"/>
    <cellStyle name="Entrada 2 3 3" xfId="11354"/>
    <cellStyle name="Entrada 2 3 3 2" xfId="19200"/>
    <cellStyle name="Entrada 2 3 4" xfId="17325"/>
    <cellStyle name="Entrada 2 3 4 2" xfId="17782"/>
    <cellStyle name="Entrada 2 3 5" xfId="11134"/>
    <cellStyle name="Entrada 2 4" xfId="10841"/>
    <cellStyle name="Entrada 2 4 2" xfId="10843"/>
    <cellStyle name="Entrada 2 4 2 2" xfId="11109"/>
    <cellStyle name="Entrada 2 4 2 2 2" xfId="11387"/>
    <cellStyle name="Entrada 2 4 2 2 2 2" xfId="19044"/>
    <cellStyle name="Entrada 2 4 2 2 3" xfId="17363"/>
    <cellStyle name="Entrada 2 4 2 2 3 2" xfId="17435"/>
    <cellStyle name="Entrada 2 4 2 2 4" xfId="11172"/>
    <cellStyle name="Entrada 2 4 2 3" xfId="11362"/>
    <cellStyle name="Entrada 2 4 2 3 2" xfId="19050"/>
    <cellStyle name="Entrada 2 4 2 4" xfId="17333"/>
    <cellStyle name="Entrada 2 4 2 4 2" xfId="19008"/>
    <cellStyle name="Entrada 2 4 2 5" xfId="11142"/>
    <cellStyle name="Entrada 2 4 3" xfId="11107"/>
    <cellStyle name="Entrada 2 4 3 2" xfId="11385"/>
    <cellStyle name="Entrada 2 4 3 2 2" xfId="19055"/>
    <cellStyle name="Entrada 2 4 3 3" xfId="17361"/>
    <cellStyle name="Entrada 2 4 3 3 2" xfId="19060"/>
    <cellStyle name="Entrada 2 4 3 4" xfId="11170"/>
    <cellStyle name="Entrada 2 4 4" xfId="11360"/>
    <cellStyle name="Entrada 2 4 4 2" xfId="17809"/>
    <cellStyle name="Entrada 2 4 5" xfId="17331"/>
    <cellStyle name="Entrada 2 4 5 2" xfId="17811"/>
    <cellStyle name="Entrada 2 4 6" xfId="11140"/>
    <cellStyle name="Entrada 2 5" xfId="11113"/>
    <cellStyle name="Entrada 2 5 2" xfId="11391"/>
    <cellStyle name="Entrada 2 5 2 2" xfId="19203"/>
    <cellStyle name="Entrada 2 5 3" xfId="17367"/>
    <cellStyle name="Entrada 2 5 3 2" xfId="19204"/>
    <cellStyle name="Entrada 2 5 4" xfId="11176"/>
    <cellStyle name="Entrada 2 6" xfId="11366"/>
    <cellStyle name="Entrada 2 6 2" xfId="19205"/>
    <cellStyle name="Entrada 2 7" xfId="17337"/>
    <cellStyle name="Entrada 2 7 2" xfId="19206"/>
    <cellStyle name="Entrada 2 8" xfId="11146"/>
    <cellStyle name="Excel Built-in Normal" xfId="35416"/>
    <cellStyle name="Excel Built-in Normal 2" xfId="35417"/>
    <cellStyle name="Header1" xfId="299"/>
    <cellStyle name="Header1 2" xfId="4268"/>
    <cellStyle name="Header1 3" xfId="9010"/>
    <cellStyle name="Header1 4" xfId="30435"/>
    <cellStyle name="Header1 5" xfId="31413"/>
    <cellStyle name="Header1 6" xfId="1312"/>
    <cellStyle name="Header2" xfId="300"/>
    <cellStyle name="Header2 10" xfId="773"/>
    <cellStyle name="Header2 10 2" xfId="2003"/>
    <cellStyle name="Header2 10 2 10" xfId="3064"/>
    <cellStyle name="Header2 10 2 10 2" xfId="5806"/>
    <cellStyle name="Header2 10 2 10 2 2" xfId="8705"/>
    <cellStyle name="Header2 10 2 10 2 2 2" xfId="17184"/>
    <cellStyle name="Header2 10 2 10 2 2 2 2" xfId="19215"/>
    <cellStyle name="Header2 10 2 10 2 2 3" xfId="19213"/>
    <cellStyle name="Header2 10 2 10 2 3" xfId="14354"/>
    <cellStyle name="Header2 10 2 10 2 3 2" xfId="19216"/>
    <cellStyle name="Header2 10 2 10 2 4" xfId="19210"/>
    <cellStyle name="Header2 10 2 10 3" xfId="7337"/>
    <cellStyle name="Header2 10 2 10 3 2" xfId="15816"/>
    <cellStyle name="Header2 10 2 10 3 2 2" xfId="18198"/>
    <cellStyle name="Header2 10 2 10 3 3" xfId="19222"/>
    <cellStyle name="Header2 10 2 10 4" xfId="12474"/>
    <cellStyle name="Header2 10 2 10 4 2" xfId="19016"/>
    <cellStyle name="Header2 10 2 10 5" xfId="18092"/>
    <cellStyle name="Header2 10 2 11" xfId="3116"/>
    <cellStyle name="Header2 10 2 11 2" xfId="5858"/>
    <cellStyle name="Header2 10 2 11 2 2" xfId="14406"/>
    <cellStyle name="Header2 10 2 11 2 2 2" xfId="19230"/>
    <cellStyle name="Header2 10 2 11 2 3" xfId="19227"/>
    <cellStyle name="Header2 10 2 11 3" xfId="12526"/>
    <cellStyle name="Header2 10 2 11 3 2" xfId="19234"/>
    <cellStyle name="Header2 10 2 11 4" xfId="18097"/>
    <cellStyle name="Header2 10 2 12" xfId="3403"/>
    <cellStyle name="Header2 10 2 12 2" xfId="6145"/>
    <cellStyle name="Header2 10 2 12 2 2" xfId="14693"/>
    <cellStyle name="Header2 10 2 12 2 2 2" xfId="19242"/>
    <cellStyle name="Header2 10 2 12 2 3" xfId="19240"/>
    <cellStyle name="Header2 10 2 12 3" xfId="12813"/>
    <cellStyle name="Header2 10 2 12 3 2" xfId="19245"/>
    <cellStyle name="Header2 10 2 12 4" xfId="19236"/>
    <cellStyle name="Header2 10 2 13" xfId="3468"/>
    <cellStyle name="Header2 10 2 13 2" xfId="6210"/>
    <cellStyle name="Header2 10 2 13 2 2" xfId="14758"/>
    <cellStyle name="Header2 10 2 13 2 2 2" xfId="19251"/>
    <cellStyle name="Header2 10 2 13 2 3" xfId="19250"/>
    <cellStyle name="Header2 10 2 13 3" xfId="12878"/>
    <cellStyle name="Header2 10 2 13 3 2" xfId="19252"/>
    <cellStyle name="Header2 10 2 13 4" xfId="19248"/>
    <cellStyle name="Header2 10 2 14" xfId="3533"/>
    <cellStyle name="Header2 10 2 14 2" xfId="6275"/>
    <cellStyle name="Header2 10 2 14 2 2" xfId="14823"/>
    <cellStyle name="Header2 10 2 14 2 2 2" xfId="19256"/>
    <cellStyle name="Header2 10 2 14 2 3" xfId="18122"/>
    <cellStyle name="Header2 10 2 14 3" xfId="12943"/>
    <cellStyle name="Header2 10 2 14 3 2" xfId="19257"/>
    <cellStyle name="Header2 10 2 14 4" xfId="19255"/>
    <cellStyle name="Header2 10 2 15" xfId="3586"/>
    <cellStyle name="Header2 10 2 15 2" xfId="6328"/>
    <cellStyle name="Header2 10 2 15 2 2" xfId="14876"/>
    <cellStyle name="Header2 10 2 15 2 2 2" xfId="19260"/>
    <cellStyle name="Header2 10 2 15 2 3" xfId="17401"/>
    <cellStyle name="Header2 10 2 15 3" xfId="12996"/>
    <cellStyle name="Header2 10 2 15 3 2" xfId="19262"/>
    <cellStyle name="Header2 10 2 15 4" xfId="19258"/>
    <cellStyle name="Header2 10 2 16" xfId="3180"/>
    <cellStyle name="Header2 10 2 16 2" xfId="5922"/>
    <cellStyle name="Header2 10 2 16 2 2" xfId="14470"/>
    <cellStyle name="Header2 10 2 16 2 2 2" xfId="19275"/>
    <cellStyle name="Header2 10 2 16 2 3" xfId="19273"/>
    <cellStyle name="Header2 10 2 16 3" xfId="12590"/>
    <cellStyle name="Header2 10 2 16 3 2" xfId="19277"/>
    <cellStyle name="Header2 10 2 16 4" xfId="19268"/>
    <cellStyle name="Header2 10 2 17" xfId="3781"/>
    <cellStyle name="Header2 10 2 17 2" xfId="7531"/>
    <cellStyle name="Header2 10 2 17 2 2" xfId="16010"/>
    <cellStyle name="Header2 10 2 17 2 2 2" xfId="19287"/>
    <cellStyle name="Header2 10 2 17 2 3" xfId="19285"/>
    <cellStyle name="Header2 10 2 17 3" xfId="13190"/>
    <cellStyle name="Header2 10 2 17 3 2" xfId="19289"/>
    <cellStyle name="Header2 10 2 17 4" xfId="19283"/>
    <cellStyle name="Header2 10 2 18" xfId="3837"/>
    <cellStyle name="Header2 10 2 18 2" xfId="7583"/>
    <cellStyle name="Header2 10 2 18 2 2" xfId="16062"/>
    <cellStyle name="Header2 10 2 18 2 2 2" xfId="19294"/>
    <cellStyle name="Header2 10 2 18 2 3" xfId="19293"/>
    <cellStyle name="Header2 10 2 18 3" xfId="13242"/>
    <cellStyle name="Header2 10 2 18 3 2" xfId="19295"/>
    <cellStyle name="Header2 10 2 18 4" xfId="19291"/>
    <cellStyle name="Header2 10 2 19" xfId="3915"/>
    <cellStyle name="Header2 10 2 19 2" xfId="7661"/>
    <cellStyle name="Header2 10 2 19 2 2" xfId="16140"/>
    <cellStyle name="Header2 10 2 19 2 2 2" xfId="17437"/>
    <cellStyle name="Header2 10 2 19 2 3" xfId="19298"/>
    <cellStyle name="Header2 10 2 19 3" xfId="13320"/>
    <cellStyle name="Header2 10 2 19 3 2" xfId="19299"/>
    <cellStyle name="Header2 10 2 19 4" xfId="19296"/>
    <cellStyle name="Header2 10 2 2" xfId="2092"/>
    <cellStyle name="Header2 10 2 2 2" xfId="3986"/>
    <cellStyle name="Header2 10 2 2 2 2" xfId="7724"/>
    <cellStyle name="Header2 10 2 2 2 2 2" xfId="16203"/>
    <cellStyle name="Header2 10 2 2 2 2 2 2" xfId="19305"/>
    <cellStyle name="Header2 10 2 2 2 2 3" xfId="19301"/>
    <cellStyle name="Header2 10 2 2 2 3" xfId="13383"/>
    <cellStyle name="Header2 10 2 2 2 3 2" xfId="17632"/>
    <cellStyle name="Header2 10 2 2 2 4" xfId="17527"/>
    <cellStyle name="Header2 10 2 2 3" xfId="6408"/>
    <cellStyle name="Header2 10 2 2 3 2" xfId="14887"/>
    <cellStyle name="Header2 10 2 2 3 2 2" xfId="19307"/>
    <cellStyle name="Header2 10 2 2 3 3" xfId="19306"/>
    <cellStyle name="Header2 10 2 2 4" xfId="11503"/>
    <cellStyle name="Header2 10 2 2 4 2" xfId="19308"/>
    <cellStyle name="Header2 10 2 2 5" xfId="19300"/>
    <cellStyle name="Header2 10 2 20" xfId="3967"/>
    <cellStyle name="Header2 10 2 20 2" xfId="7713"/>
    <cellStyle name="Header2 10 2 20 2 2" xfId="16192"/>
    <cellStyle name="Header2 10 2 20 2 2 2" xfId="19261"/>
    <cellStyle name="Header2 10 2 20 2 3" xfId="17402"/>
    <cellStyle name="Header2 10 2 20 3" xfId="13372"/>
    <cellStyle name="Header2 10 2 20 3 2" xfId="19263"/>
    <cellStyle name="Header2 10 2 20 4" xfId="19259"/>
    <cellStyle name="Header2 10 2 21" xfId="2217"/>
    <cellStyle name="Header2 10 2 21 2" xfId="6528"/>
    <cellStyle name="Header2 10 2 21 2 2" xfId="15007"/>
    <cellStyle name="Header2 10 2 21 2 2 2" xfId="19276"/>
    <cellStyle name="Header2 10 2 21 2 3" xfId="19274"/>
    <cellStyle name="Header2 10 2 21 3" xfId="11627"/>
    <cellStyle name="Header2 10 2 21 3 2" xfId="19278"/>
    <cellStyle name="Header2 10 2 21 4" xfId="19269"/>
    <cellStyle name="Header2 10 2 22" xfId="4959"/>
    <cellStyle name="Header2 10 2 22 2" xfId="7896"/>
    <cellStyle name="Header2 10 2 22 2 2" xfId="16375"/>
    <cellStyle name="Header2 10 2 22 2 2 2" xfId="19288"/>
    <cellStyle name="Header2 10 2 22 2 3" xfId="19286"/>
    <cellStyle name="Header2 10 2 22 3" xfId="13507"/>
    <cellStyle name="Header2 10 2 22 3 2" xfId="19290"/>
    <cellStyle name="Header2 10 2 22 4" xfId="19284"/>
    <cellStyle name="Header2 10 2 23" xfId="11492"/>
    <cellStyle name="Header2 10 2 23 2" xfId="19292"/>
    <cellStyle name="Header2 10 2 24" xfId="19209"/>
    <cellStyle name="Header2 10 2 3" xfId="2378"/>
    <cellStyle name="Header2 10 2 3 2" xfId="5120"/>
    <cellStyle name="Header2 10 2 3 2 2" xfId="8053"/>
    <cellStyle name="Header2 10 2 3 2 2 2" xfId="16532"/>
    <cellStyle name="Header2 10 2 3 2 2 2 2" xfId="19312"/>
    <cellStyle name="Header2 10 2 3 2 2 3" xfId="19311"/>
    <cellStyle name="Header2 10 2 3 2 3" xfId="13668"/>
    <cellStyle name="Header2 10 2 3 2 3 2" xfId="17529"/>
    <cellStyle name="Header2 10 2 3 2 4" xfId="19310"/>
    <cellStyle name="Header2 10 2 3 3" xfId="6685"/>
    <cellStyle name="Header2 10 2 3 3 2" xfId="15164"/>
    <cellStyle name="Header2 10 2 3 3 2 2" xfId="18760"/>
    <cellStyle name="Header2 10 2 3 3 3" xfId="19313"/>
    <cellStyle name="Header2 10 2 3 4" xfId="11788"/>
    <cellStyle name="Header2 10 2 3 4 2" xfId="19314"/>
    <cellStyle name="Header2 10 2 3 5" xfId="19309"/>
    <cellStyle name="Header2 10 2 4" xfId="2727"/>
    <cellStyle name="Header2 10 2 4 2" xfId="5469"/>
    <cellStyle name="Header2 10 2 4 2 2" xfId="8383"/>
    <cellStyle name="Header2 10 2 4 2 2 2" xfId="16862"/>
    <cellStyle name="Header2 10 2 4 2 2 2 2" xfId="19318"/>
    <cellStyle name="Header2 10 2 4 2 2 3" xfId="19317"/>
    <cellStyle name="Header2 10 2 4 2 3" xfId="14017"/>
    <cellStyle name="Header2 10 2 4 2 3 2" xfId="18108"/>
    <cellStyle name="Header2 10 2 4 2 4" xfId="19316"/>
    <cellStyle name="Header2 10 2 4 3" xfId="7015"/>
    <cellStyle name="Header2 10 2 4 3 2" xfId="15494"/>
    <cellStyle name="Header2 10 2 4 3 2 2" xfId="19320"/>
    <cellStyle name="Header2 10 2 4 3 3" xfId="19319"/>
    <cellStyle name="Header2 10 2 4 4" xfId="12137"/>
    <cellStyle name="Header2 10 2 4 4 2" xfId="19321"/>
    <cellStyle name="Header2 10 2 4 5" xfId="19315"/>
    <cellStyle name="Header2 10 2 5" xfId="2799"/>
    <cellStyle name="Header2 10 2 5 2" xfId="5541"/>
    <cellStyle name="Header2 10 2 5 2 2" xfId="8454"/>
    <cellStyle name="Header2 10 2 5 2 2 2" xfId="16933"/>
    <cellStyle name="Header2 10 2 5 2 2 2 2" xfId="19325"/>
    <cellStyle name="Header2 10 2 5 2 2 3" xfId="19324"/>
    <cellStyle name="Header2 10 2 5 2 3" xfId="14089"/>
    <cellStyle name="Header2 10 2 5 2 3 2" xfId="17773"/>
    <cellStyle name="Header2 10 2 5 2 4" xfId="19323"/>
    <cellStyle name="Header2 10 2 5 3" xfId="7086"/>
    <cellStyle name="Header2 10 2 5 3 2" xfId="15565"/>
    <cellStyle name="Header2 10 2 5 3 2 2" xfId="18784"/>
    <cellStyle name="Header2 10 2 5 3 3" xfId="19326"/>
    <cellStyle name="Header2 10 2 5 4" xfId="12209"/>
    <cellStyle name="Header2 10 2 5 4 2" xfId="19327"/>
    <cellStyle name="Header2 10 2 5 5" xfId="19322"/>
    <cellStyle name="Header2 10 2 6" xfId="2858"/>
    <cellStyle name="Header2 10 2 6 2" xfId="5600"/>
    <cellStyle name="Header2 10 2 6 2 2" xfId="8512"/>
    <cellStyle name="Header2 10 2 6 2 2 2" xfId="16991"/>
    <cellStyle name="Header2 10 2 6 2 2 2 2" xfId="19334"/>
    <cellStyle name="Header2 10 2 6 2 2 3" xfId="19333"/>
    <cellStyle name="Header2 10 2 6 2 3" xfId="14148"/>
    <cellStyle name="Header2 10 2 6 2 3 2" xfId="19214"/>
    <cellStyle name="Header2 10 2 6 2 4" xfId="19332"/>
    <cellStyle name="Header2 10 2 6 3" xfId="7144"/>
    <cellStyle name="Header2 10 2 6 3 2" xfId="15623"/>
    <cellStyle name="Header2 10 2 6 3 2 2" xfId="19336"/>
    <cellStyle name="Header2 10 2 6 3 3" xfId="19335"/>
    <cellStyle name="Header2 10 2 6 4" xfId="12268"/>
    <cellStyle name="Header2 10 2 6 4 2" xfId="19337"/>
    <cellStyle name="Header2 10 2 6 5" xfId="19330"/>
    <cellStyle name="Header2 10 2 7" xfId="2878"/>
    <cellStyle name="Header2 10 2 7 2" xfId="5620"/>
    <cellStyle name="Header2 10 2 7 2 2" xfId="8529"/>
    <cellStyle name="Header2 10 2 7 2 2 2" xfId="17008"/>
    <cellStyle name="Header2 10 2 7 2 2 2 2" xfId="19342"/>
    <cellStyle name="Header2 10 2 7 2 2 3" xfId="19341"/>
    <cellStyle name="Header2 10 2 7 2 3" xfId="14168"/>
    <cellStyle name="Header2 10 2 7 2 3 2" xfId="19343"/>
    <cellStyle name="Header2 10 2 7 2 4" xfId="19340"/>
    <cellStyle name="Header2 10 2 7 3" xfId="7161"/>
    <cellStyle name="Header2 10 2 7 3 2" xfId="15640"/>
    <cellStyle name="Header2 10 2 7 3 2 2" xfId="19177"/>
    <cellStyle name="Header2 10 2 7 3 3" xfId="19344"/>
    <cellStyle name="Header2 10 2 7 4" xfId="12288"/>
    <cellStyle name="Header2 10 2 7 4 2" xfId="19345"/>
    <cellStyle name="Header2 10 2 7 5" xfId="19339"/>
    <cellStyle name="Header2 10 2 8" xfId="2940"/>
    <cellStyle name="Header2 10 2 8 2" xfId="5682"/>
    <cellStyle name="Header2 10 2 8 2 2" xfId="8590"/>
    <cellStyle name="Header2 10 2 8 2 2 2" xfId="17069"/>
    <cellStyle name="Header2 10 2 8 2 2 2 2" xfId="19347"/>
    <cellStyle name="Header2 10 2 8 2 2 3" xfId="17446"/>
    <cellStyle name="Header2 10 2 8 2 3" xfId="14230"/>
    <cellStyle name="Header2 10 2 8 2 3 2" xfId="19017"/>
    <cellStyle name="Header2 10 2 8 2 4" xfId="17530"/>
    <cellStyle name="Header2 10 2 8 3" xfId="7222"/>
    <cellStyle name="Header2 10 2 8 3 2" xfId="15701"/>
    <cellStyle name="Header2 10 2 8 3 2 2" xfId="19349"/>
    <cellStyle name="Header2 10 2 8 3 3" xfId="19348"/>
    <cellStyle name="Header2 10 2 8 4" xfId="12350"/>
    <cellStyle name="Header2 10 2 8 4 2" xfId="19350"/>
    <cellStyle name="Header2 10 2 8 5" xfId="19346"/>
    <cellStyle name="Header2 10 2 9" xfId="3003"/>
    <cellStyle name="Header2 10 2 9 2" xfId="5745"/>
    <cellStyle name="Header2 10 2 9 2 2" xfId="8653"/>
    <cellStyle name="Header2 10 2 9 2 2 2" xfId="17132"/>
    <cellStyle name="Header2 10 2 9 2 2 2 2" xfId="19354"/>
    <cellStyle name="Header2 10 2 9 2 2 3" xfId="19353"/>
    <cellStyle name="Header2 10 2 9 2 3" xfId="14293"/>
    <cellStyle name="Header2 10 2 9 2 3 2" xfId="19355"/>
    <cellStyle name="Header2 10 2 9 2 4" xfId="18767"/>
    <cellStyle name="Header2 10 2 9 3" xfId="7285"/>
    <cellStyle name="Header2 10 2 9 3 2" xfId="15764"/>
    <cellStyle name="Header2 10 2 9 3 2 2" xfId="19357"/>
    <cellStyle name="Header2 10 2 9 3 3" xfId="19356"/>
    <cellStyle name="Header2 10 2 9 4" xfId="12413"/>
    <cellStyle name="Header2 10 2 9 4 2" xfId="19359"/>
    <cellStyle name="Header2 10 2 9 5" xfId="19352"/>
    <cellStyle name="Header2 10 3" xfId="4731"/>
    <cellStyle name="Header2 10 3 2" xfId="7811"/>
    <cellStyle name="Header2 10 3 2 2" xfId="16290"/>
    <cellStyle name="Header2 10 3 2 2 2" xfId="19364"/>
    <cellStyle name="Header2 10 3 2 3" xfId="19362"/>
    <cellStyle name="Header2 10 4" xfId="9479"/>
    <cellStyle name="Header2 10 4 2" xfId="17246"/>
    <cellStyle name="Header2 10 4 2 2" xfId="19368"/>
    <cellStyle name="Header2 10 4 3" xfId="19366"/>
    <cellStyle name="Header2 10 5" xfId="10389"/>
    <cellStyle name="Header2 10 6" xfId="30898"/>
    <cellStyle name="Header2 10 7" xfId="31876"/>
    <cellStyle name="Header2 10 8" xfId="1775"/>
    <cellStyle name="Header2 11" xfId="684"/>
    <cellStyle name="Header2 11 2" xfId="2001"/>
    <cellStyle name="Header2 11 2 10" xfId="3062"/>
    <cellStyle name="Header2 11 2 10 2" xfId="5804"/>
    <cellStyle name="Header2 11 2 10 2 2" xfId="8703"/>
    <cellStyle name="Header2 11 2 10 2 2 2" xfId="17182"/>
    <cellStyle name="Header2 11 2 10 2 2 2 2" xfId="19380"/>
    <cellStyle name="Header2 11 2 10 2 2 3" xfId="17602"/>
    <cellStyle name="Header2 11 2 10 2 3" xfId="14352"/>
    <cellStyle name="Header2 11 2 10 2 3 2" xfId="17595"/>
    <cellStyle name="Header2 11 2 10 2 4" xfId="19375"/>
    <cellStyle name="Header2 11 2 10 3" xfId="7335"/>
    <cellStyle name="Header2 11 2 10 3 2" xfId="15814"/>
    <cellStyle name="Header2 11 2 10 3 2 2" xfId="17625"/>
    <cellStyle name="Header2 11 2 10 3 3" xfId="18321"/>
    <cellStyle name="Header2 11 2 10 4" xfId="12472"/>
    <cellStyle name="Header2 11 2 10 4 2" xfId="18325"/>
    <cellStyle name="Header2 11 2 10 5" xfId="19372"/>
    <cellStyle name="Header2 11 2 11" xfId="3114"/>
    <cellStyle name="Header2 11 2 11 2" xfId="5856"/>
    <cellStyle name="Header2 11 2 11 2 2" xfId="14404"/>
    <cellStyle name="Header2 11 2 11 2 2 2" xfId="17657"/>
    <cellStyle name="Header2 11 2 11 2 3" xfId="19382"/>
    <cellStyle name="Header2 11 2 11 3" xfId="12524"/>
    <cellStyle name="Header2 11 2 11 3 2" xfId="19383"/>
    <cellStyle name="Header2 11 2 11 4" xfId="19381"/>
    <cellStyle name="Header2 11 2 12" xfId="3401"/>
    <cellStyle name="Header2 11 2 12 2" xfId="6143"/>
    <cellStyle name="Header2 11 2 12 2 2" xfId="14691"/>
    <cellStyle name="Header2 11 2 12 2 2 2" xfId="19390"/>
    <cellStyle name="Header2 11 2 12 2 3" xfId="19388"/>
    <cellStyle name="Header2 11 2 12 3" xfId="12811"/>
    <cellStyle name="Header2 11 2 12 3 2" xfId="19392"/>
    <cellStyle name="Header2 11 2 12 4" xfId="19386"/>
    <cellStyle name="Header2 11 2 13" xfId="3466"/>
    <cellStyle name="Header2 11 2 13 2" xfId="6208"/>
    <cellStyle name="Header2 11 2 13 2 2" xfId="14756"/>
    <cellStyle name="Header2 11 2 13 2 2 2" xfId="19399"/>
    <cellStyle name="Header2 11 2 13 2 3" xfId="19397"/>
    <cellStyle name="Header2 11 2 13 3" xfId="12876"/>
    <cellStyle name="Header2 11 2 13 3 2" xfId="17905"/>
    <cellStyle name="Header2 11 2 13 4" xfId="19395"/>
    <cellStyle name="Header2 11 2 14" xfId="3531"/>
    <cellStyle name="Header2 11 2 14 2" xfId="6273"/>
    <cellStyle name="Header2 11 2 14 2 2" xfId="14821"/>
    <cellStyle name="Header2 11 2 14 2 2 2" xfId="17683"/>
    <cellStyle name="Header2 11 2 14 2 3" xfId="19405"/>
    <cellStyle name="Header2 11 2 14 3" xfId="12941"/>
    <cellStyle name="Header2 11 2 14 3 2" xfId="17924"/>
    <cellStyle name="Header2 11 2 14 4" xfId="19402"/>
    <cellStyle name="Header2 11 2 15" xfId="3584"/>
    <cellStyle name="Header2 11 2 15 2" xfId="6326"/>
    <cellStyle name="Header2 11 2 15 2 2" xfId="14874"/>
    <cellStyle name="Header2 11 2 15 2 2 2" xfId="19415"/>
    <cellStyle name="Header2 11 2 15 2 3" xfId="19412"/>
    <cellStyle name="Header2 11 2 15 3" xfId="12994"/>
    <cellStyle name="Header2 11 2 15 3 2" xfId="17927"/>
    <cellStyle name="Header2 11 2 15 4" xfId="19408"/>
    <cellStyle name="Header2 11 2 16" xfId="3217"/>
    <cellStyle name="Header2 11 2 16 2" xfId="5959"/>
    <cellStyle name="Header2 11 2 16 2 2" xfId="14507"/>
    <cellStyle name="Header2 11 2 16 2 2 2" xfId="19431"/>
    <cellStyle name="Header2 11 2 16 2 3" xfId="19426"/>
    <cellStyle name="Header2 11 2 16 3" xfId="12627"/>
    <cellStyle name="Header2 11 2 16 3 2" xfId="19436"/>
    <cellStyle name="Header2 11 2 16 4" xfId="19419"/>
    <cellStyle name="Header2 11 2 17" xfId="3779"/>
    <cellStyle name="Header2 11 2 17 2" xfId="7529"/>
    <cellStyle name="Header2 11 2 17 2 2" xfId="16008"/>
    <cellStyle name="Header2 11 2 17 2 2 2" xfId="19440"/>
    <cellStyle name="Header2 11 2 17 2 3" xfId="19157"/>
    <cellStyle name="Header2 11 2 17 3" xfId="13188"/>
    <cellStyle name="Header2 11 2 17 3 2" xfId="19163"/>
    <cellStyle name="Header2 11 2 17 4" xfId="19153"/>
    <cellStyle name="Header2 11 2 18" xfId="3835"/>
    <cellStyle name="Header2 11 2 18 2" xfId="7581"/>
    <cellStyle name="Header2 11 2 18 2 2" xfId="16060"/>
    <cellStyle name="Header2 11 2 18 2 2 2" xfId="19449"/>
    <cellStyle name="Header2 11 2 18 2 3" xfId="19447"/>
    <cellStyle name="Header2 11 2 18 3" xfId="13240"/>
    <cellStyle name="Header2 11 2 18 3 2" xfId="19451"/>
    <cellStyle name="Header2 11 2 18 4" xfId="19444"/>
    <cellStyle name="Header2 11 2 19" xfId="3913"/>
    <cellStyle name="Header2 11 2 19 2" xfId="7659"/>
    <cellStyle name="Header2 11 2 19 2 2" xfId="16138"/>
    <cellStyle name="Header2 11 2 19 2 2 2" xfId="19455"/>
    <cellStyle name="Header2 11 2 19 2 3" xfId="19453"/>
    <cellStyle name="Header2 11 2 19 3" xfId="13318"/>
    <cellStyle name="Header2 11 2 19 3 2" xfId="19457"/>
    <cellStyle name="Header2 11 2 19 4" xfId="18907"/>
    <cellStyle name="Header2 11 2 2" xfId="2233"/>
    <cellStyle name="Header2 11 2 2 2" xfId="4975"/>
    <cellStyle name="Header2 11 2 2 2 2" xfId="7912"/>
    <cellStyle name="Header2 11 2 2 2 2 2" xfId="16391"/>
    <cellStyle name="Header2 11 2 2 2 2 2 2" xfId="18827"/>
    <cellStyle name="Header2 11 2 2 2 2 3" xfId="19464"/>
    <cellStyle name="Header2 11 2 2 2 3" xfId="13523"/>
    <cellStyle name="Header2 11 2 2 2 3 2" xfId="19297"/>
    <cellStyle name="Header2 11 2 2 2 4" xfId="19463"/>
    <cellStyle name="Header2 11 2 2 3" xfId="6544"/>
    <cellStyle name="Header2 11 2 2 3 2" xfId="15023"/>
    <cellStyle name="Header2 11 2 2 3 2 2" xfId="19466"/>
    <cellStyle name="Header2 11 2 2 3 3" xfId="19465"/>
    <cellStyle name="Header2 11 2 2 4" xfId="11643"/>
    <cellStyle name="Header2 11 2 2 4 2" xfId="19467"/>
    <cellStyle name="Header2 11 2 2 5" xfId="19458"/>
    <cellStyle name="Header2 11 2 20" xfId="3965"/>
    <cellStyle name="Header2 11 2 20 2" xfId="7711"/>
    <cellStyle name="Header2 11 2 20 2 2" xfId="16190"/>
    <cellStyle name="Header2 11 2 20 2 2 2" xfId="19416"/>
    <cellStyle name="Header2 11 2 20 2 3" xfId="19413"/>
    <cellStyle name="Header2 11 2 20 3" xfId="13370"/>
    <cellStyle name="Header2 11 2 20 3 2" xfId="17928"/>
    <cellStyle name="Header2 11 2 20 4" xfId="19409"/>
    <cellStyle name="Header2 11 2 21" xfId="2215"/>
    <cellStyle name="Header2 11 2 21 2" xfId="6526"/>
    <cellStyle name="Header2 11 2 21 2 2" xfId="15005"/>
    <cellStyle name="Header2 11 2 21 2 2 2" xfId="19432"/>
    <cellStyle name="Header2 11 2 21 2 3" xfId="19427"/>
    <cellStyle name="Header2 11 2 21 3" xfId="11625"/>
    <cellStyle name="Header2 11 2 21 3 2" xfId="19437"/>
    <cellStyle name="Header2 11 2 21 4" xfId="19420"/>
    <cellStyle name="Header2 11 2 22" xfId="4957"/>
    <cellStyle name="Header2 11 2 22 2" xfId="7894"/>
    <cellStyle name="Header2 11 2 22 2 2" xfId="16373"/>
    <cellStyle name="Header2 11 2 22 2 2 2" xfId="19441"/>
    <cellStyle name="Header2 11 2 22 2 3" xfId="19158"/>
    <cellStyle name="Header2 11 2 22 3" xfId="13505"/>
    <cellStyle name="Header2 11 2 22 3 2" xfId="19164"/>
    <cellStyle name="Header2 11 2 22 4" xfId="19154"/>
    <cellStyle name="Header2 11 2 23" xfId="11490"/>
    <cellStyle name="Header2 11 2 23 2" xfId="19445"/>
    <cellStyle name="Header2 11 2 24" xfId="19371"/>
    <cellStyle name="Header2 11 2 3" xfId="2541"/>
    <cellStyle name="Header2 11 2 3 2" xfId="5283"/>
    <cellStyle name="Header2 11 2 3 2 2" xfId="8208"/>
    <cellStyle name="Header2 11 2 3 2 2 2" xfId="16687"/>
    <cellStyle name="Header2 11 2 3 2 2 2 2" xfId="19479"/>
    <cellStyle name="Header2 11 2 3 2 2 3" xfId="19474"/>
    <cellStyle name="Header2 11 2 3 2 3" xfId="13831"/>
    <cellStyle name="Header2 11 2 3 2 3 2" xfId="19480"/>
    <cellStyle name="Header2 11 2 3 2 4" xfId="19473"/>
    <cellStyle name="Header2 11 2 3 3" xfId="6840"/>
    <cellStyle name="Header2 11 2 3 3 2" xfId="15319"/>
    <cellStyle name="Header2 11 2 3 3 2 2" xfId="19482"/>
    <cellStyle name="Header2 11 2 3 3 3" xfId="19481"/>
    <cellStyle name="Header2 11 2 3 4" xfId="11951"/>
    <cellStyle name="Header2 11 2 3 4 2" xfId="19483"/>
    <cellStyle name="Header2 11 2 3 5" xfId="19468"/>
    <cellStyle name="Header2 11 2 4" xfId="2725"/>
    <cellStyle name="Header2 11 2 4 2" xfId="5467"/>
    <cellStyle name="Header2 11 2 4 2 2" xfId="8381"/>
    <cellStyle name="Header2 11 2 4 2 2 2" xfId="16860"/>
    <cellStyle name="Header2 11 2 4 2 2 2 2" xfId="19490"/>
    <cellStyle name="Header2 11 2 4 2 2 3" xfId="17430"/>
    <cellStyle name="Header2 11 2 4 2 3" xfId="14015"/>
    <cellStyle name="Header2 11 2 4 2 3 2" xfId="19491"/>
    <cellStyle name="Header2 11 2 4 2 4" xfId="19489"/>
    <cellStyle name="Header2 11 2 4 3" xfId="7013"/>
    <cellStyle name="Header2 11 2 4 3 2" xfId="15492"/>
    <cellStyle name="Header2 11 2 4 3 2 2" xfId="19497"/>
    <cellStyle name="Header2 11 2 4 3 3" xfId="19492"/>
    <cellStyle name="Header2 11 2 4 4" xfId="12135"/>
    <cellStyle name="Header2 11 2 4 4 2" xfId="19498"/>
    <cellStyle name="Header2 11 2 4 5" xfId="19484"/>
    <cellStyle name="Header2 11 2 5" xfId="2797"/>
    <cellStyle name="Header2 11 2 5 2" xfId="5539"/>
    <cellStyle name="Header2 11 2 5 2 2" xfId="8452"/>
    <cellStyle name="Header2 11 2 5 2 2 2" xfId="16931"/>
    <cellStyle name="Header2 11 2 5 2 2 2 2" xfId="19508"/>
    <cellStyle name="Header2 11 2 5 2 2 3" xfId="19507"/>
    <cellStyle name="Header2 11 2 5 2 3" xfId="14087"/>
    <cellStyle name="Header2 11 2 5 2 3 2" xfId="19509"/>
    <cellStyle name="Header2 11 2 5 2 4" xfId="19506"/>
    <cellStyle name="Header2 11 2 5 3" xfId="7084"/>
    <cellStyle name="Header2 11 2 5 3 2" xfId="15563"/>
    <cellStyle name="Header2 11 2 5 3 2 2" xfId="19511"/>
    <cellStyle name="Header2 11 2 5 3 3" xfId="19510"/>
    <cellStyle name="Header2 11 2 5 4" xfId="12207"/>
    <cellStyle name="Header2 11 2 5 4 2" xfId="19512"/>
    <cellStyle name="Header2 11 2 5 5" xfId="19499"/>
    <cellStyle name="Header2 11 2 6" xfId="2856"/>
    <cellStyle name="Header2 11 2 6 2" xfId="5598"/>
    <cellStyle name="Header2 11 2 6 2 2" xfId="8510"/>
    <cellStyle name="Header2 11 2 6 2 2 2" xfId="16989"/>
    <cellStyle name="Header2 11 2 6 2 2 2 2" xfId="19522"/>
    <cellStyle name="Header2 11 2 6 2 2 3" xfId="19521"/>
    <cellStyle name="Header2 11 2 6 2 3" xfId="14146"/>
    <cellStyle name="Header2 11 2 6 2 3 2" xfId="19524"/>
    <cellStyle name="Header2 11 2 6 2 4" xfId="19520"/>
    <cellStyle name="Header2 11 2 6 3" xfId="7142"/>
    <cellStyle name="Header2 11 2 6 3 2" xfId="15621"/>
    <cellStyle name="Header2 11 2 6 3 2 2" xfId="19526"/>
    <cellStyle name="Header2 11 2 6 3 3" xfId="19525"/>
    <cellStyle name="Header2 11 2 6 4" xfId="12266"/>
    <cellStyle name="Header2 11 2 6 4 2" xfId="19527"/>
    <cellStyle name="Header2 11 2 6 5" xfId="19516"/>
    <cellStyle name="Header2 11 2 7" xfId="2876"/>
    <cellStyle name="Header2 11 2 7 2" xfId="5618"/>
    <cellStyle name="Header2 11 2 7 2 2" xfId="8527"/>
    <cellStyle name="Header2 11 2 7 2 2 2" xfId="17006"/>
    <cellStyle name="Header2 11 2 7 2 2 2 2" xfId="19098"/>
    <cellStyle name="Header2 11 2 7 2 2 3" xfId="19094"/>
    <cellStyle name="Header2 11 2 7 2 3" xfId="14166"/>
    <cellStyle name="Header2 11 2 7 2 3 2" xfId="17458"/>
    <cellStyle name="Header2 11 2 7 2 4" xfId="19530"/>
    <cellStyle name="Header2 11 2 7 3" xfId="7159"/>
    <cellStyle name="Header2 11 2 7 3 2" xfId="15638"/>
    <cellStyle name="Header2 11 2 7 3 2 2" xfId="19532"/>
    <cellStyle name="Header2 11 2 7 3 3" xfId="19531"/>
    <cellStyle name="Header2 11 2 7 4" xfId="12286"/>
    <cellStyle name="Header2 11 2 7 4 2" xfId="19533"/>
    <cellStyle name="Header2 11 2 7 5" xfId="19529"/>
    <cellStyle name="Header2 11 2 8" xfId="2938"/>
    <cellStyle name="Header2 11 2 8 2" xfId="5680"/>
    <cellStyle name="Header2 11 2 8 2 2" xfId="8588"/>
    <cellStyle name="Header2 11 2 8 2 2 2" xfId="17067"/>
    <cellStyle name="Header2 11 2 8 2 2 2 2" xfId="19537"/>
    <cellStyle name="Header2 11 2 8 2 2 3" xfId="19536"/>
    <cellStyle name="Header2 11 2 8 2 3" xfId="14228"/>
    <cellStyle name="Header2 11 2 8 2 3 2" xfId="19538"/>
    <cellStyle name="Header2 11 2 8 2 4" xfId="19535"/>
    <cellStyle name="Header2 11 2 8 3" xfId="7220"/>
    <cellStyle name="Header2 11 2 8 3 2" xfId="15699"/>
    <cellStyle name="Header2 11 2 8 3 2 2" xfId="17557"/>
    <cellStyle name="Header2 11 2 8 3 3" xfId="19539"/>
    <cellStyle name="Header2 11 2 8 4" xfId="12348"/>
    <cellStyle name="Header2 11 2 8 4 2" xfId="19540"/>
    <cellStyle name="Header2 11 2 8 5" xfId="19534"/>
    <cellStyle name="Header2 11 2 9" xfId="3001"/>
    <cellStyle name="Header2 11 2 9 2" xfId="5743"/>
    <cellStyle name="Header2 11 2 9 2 2" xfId="8651"/>
    <cellStyle name="Header2 11 2 9 2 2 2" xfId="17130"/>
    <cellStyle name="Header2 11 2 9 2 2 2 2" xfId="19135"/>
    <cellStyle name="Header2 11 2 9 2 2 3" xfId="19130"/>
    <cellStyle name="Header2 11 2 9 2 3" xfId="14291"/>
    <cellStyle name="Header2 11 2 9 2 3 2" xfId="19551"/>
    <cellStyle name="Header2 11 2 9 2 4" xfId="19547"/>
    <cellStyle name="Header2 11 2 9 3" xfId="7283"/>
    <cellStyle name="Header2 11 2 9 3 2" xfId="15762"/>
    <cellStyle name="Header2 11 2 9 3 2 2" xfId="19142"/>
    <cellStyle name="Header2 11 2 9 3 3" xfId="19555"/>
    <cellStyle name="Header2 11 2 9 4" xfId="12411"/>
    <cellStyle name="Header2 11 2 9 4 2" xfId="19559"/>
    <cellStyle name="Header2 11 2 9 5" xfId="19543"/>
    <cellStyle name="Header2 11 3" xfId="4642"/>
    <cellStyle name="Header2 11 3 2" xfId="7799"/>
    <cellStyle name="Header2 11 3 2 2" xfId="16278"/>
    <cellStyle name="Header2 11 3 2 2 2" xfId="19562"/>
    <cellStyle name="Header2 11 3 2 3" xfId="18252"/>
    <cellStyle name="Header2 11 4" xfId="9390"/>
    <cellStyle name="Header2 11 4 2" xfId="17234"/>
    <cellStyle name="Header2 11 4 2 2" xfId="19068"/>
    <cellStyle name="Header2 11 4 3" xfId="19065"/>
    <cellStyle name="Header2 11 5" xfId="10300"/>
    <cellStyle name="Header2 11 6" xfId="30809"/>
    <cellStyle name="Header2 11 7" xfId="31787"/>
    <cellStyle name="Header2 11 8" xfId="1686"/>
    <cellStyle name="Header2 12" xfId="884"/>
    <cellStyle name="Header2 12 2" xfId="1968"/>
    <cellStyle name="Header2 12 2 10" xfId="3029"/>
    <cellStyle name="Header2 12 2 10 2" xfId="5771"/>
    <cellStyle name="Header2 12 2 10 2 2" xfId="8670"/>
    <cellStyle name="Header2 12 2 10 2 2 2" xfId="17149"/>
    <cellStyle name="Header2 12 2 10 2 2 2 2" xfId="19567"/>
    <cellStyle name="Header2 12 2 10 2 2 3" xfId="17770"/>
    <cellStyle name="Header2 12 2 10 2 3" xfId="14319"/>
    <cellStyle name="Header2 12 2 10 2 3 2" xfId="17965"/>
    <cellStyle name="Header2 12 2 10 2 4" xfId="17769"/>
    <cellStyle name="Header2 12 2 10 3" xfId="7302"/>
    <cellStyle name="Header2 12 2 10 3 2" xfId="15781"/>
    <cellStyle name="Header2 12 2 10 3 2 2" xfId="19167"/>
    <cellStyle name="Header2 12 2 10 3 3" xfId="19166"/>
    <cellStyle name="Header2 12 2 10 4" xfId="12439"/>
    <cellStyle name="Header2 12 2 10 4 2" xfId="19571"/>
    <cellStyle name="Header2 12 2 10 5" xfId="19566"/>
    <cellStyle name="Header2 12 2 11" xfId="3081"/>
    <cellStyle name="Header2 12 2 11 2" xfId="5823"/>
    <cellStyle name="Header2 12 2 11 2 2" xfId="14371"/>
    <cellStyle name="Header2 12 2 11 2 2 2" xfId="19576"/>
    <cellStyle name="Header2 12 2 11 2 3" xfId="19575"/>
    <cellStyle name="Header2 12 2 11 3" xfId="12491"/>
    <cellStyle name="Header2 12 2 11 3 2" xfId="19578"/>
    <cellStyle name="Header2 12 2 11 4" xfId="19572"/>
    <cellStyle name="Header2 12 2 12" xfId="3368"/>
    <cellStyle name="Header2 12 2 12 2" xfId="6110"/>
    <cellStyle name="Header2 12 2 12 2 2" xfId="14658"/>
    <cellStyle name="Header2 12 2 12 2 2 2" xfId="19584"/>
    <cellStyle name="Header2 12 2 12 2 3" xfId="19582"/>
    <cellStyle name="Header2 12 2 12 3" xfId="12778"/>
    <cellStyle name="Header2 12 2 12 3 2" xfId="19028"/>
    <cellStyle name="Header2 12 2 12 4" xfId="19579"/>
    <cellStyle name="Header2 12 2 13" xfId="3433"/>
    <cellStyle name="Header2 12 2 13 2" xfId="6175"/>
    <cellStyle name="Header2 12 2 13 2 2" xfId="14723"/>
    <cellStyle name="Header2 12 2 13 2 2 2" xfId="18201"/>
    <cellStyle name="Header2 12 2 13 2 3" xfId="19587"/>
    <cellStyle name="Header2 12 2 13 3" xfId="12843"/>
    <cellStyle name="Header2 12 2 13 3 2" xfId="19588"/>
    <cellStyle name="Header2 12 2 13 4" xfId="19585"/>
    <cellStyle name="Header2 12 2 14" xfId="3498"/>
    <cellStyle name="Header2 12 2 14 2" xfId="6240"/>
    <cellStyle name="Header2 12 2 14 2 2" xfId="14788"/>
    <cellStyle name="Header2 12 2 14 2 2 2" xfId="19595"/>
    <cellStyle name="Header2 12 2 14 2 3" xfId="19591"/>
    <cellStyle name="Header2 12 2 14 3" xfId="12908"/>
    <cellStyle name="Header2 12 2 14 3 2" xfId="19597"/>
    <cellStyle name="Header2 12 2 14 4" xfId="19589"/>
    <cellStyle name="Header2 12 2 15" xfId="3551"/>
    <cellStyle name="Header2 12 2 15 2" xfId="6293"/>
    <cellStyle name="Header2 12 2 15 2 2" xfId="14841"/>
    <cellStyle name="Header2 12 2 15 2 2 2" xfId="19602"/>
    <cellStyle name="Header2 12 2 15 2 3" xfId="19600"/>
    <cellStyle name="Header2 12 2 15 3" xfId="12961"/>
    <cellStyle name="Header2 12 2 15 3 2" xfId="19604"/>
    <cellStyle name="Header2 12 2 15 4" xfId="19598"/>
    <cellStyle name="Header2 12 2 16" xfId="3179"/>
    <cellStyle name="Header2 12 2 16 2" xfId="5921"/>
    <cellStyle name="Header2 12 2 16 2 2" xfId="14469"/>
    <cellStyle name="Header2 12 2 16 2 2 2" xfId="19608"/>
    <cellStyle name="Header2 12 2 16 2 3" xfId="19606"/>
    <cellStyle name="Header2 12 2 16 3" xfId="12589"/>
    <cellStyle name="Header2 12 2 16 3 2" xfId="19610"/>
    <cellStyle name="Header2 12 2 16 4" xfId="18739"/>
    <cellStyle name="Header2 12 2 17" xfId="3746"/>
    <cellStyle name="Header2 12 2 17 2" xfId="7496"/>
    <cellStyle name="Header2 12 2 17 2 2" xfId="15975"/>
    <cellStyle name="Header2 12 2 17 2 2 2" xfId="19617"/>
    <cellStyle name="Header2 12 2 17 2 3" xfId="19612"/>
    <cellStyle name="Header2 12 2 17 3" xfId="13155"/>
    <cellStyle name="Header2 12 2 17 3 2" xfId="19619"/>
    <cellStyle name="Header2 12 2 17 4" xfId="18741"/>
    <cellStyle name="Header2 12 2 18" xfId="3802"/>
    <cellStyle name="Header2 12 2 18 2" xfId="7548"/>
    <cellStyle name="Header2 12 2 18 2 2" xfId="16027"/>
    <cellStyle name="Header2 12 2 18 2 2 2" xfId="19622"/>
    <cellStyle name="Header2 12 2 18 2 3" xfId="19621"/>
    <cellStyle name="Header2 12 2 18 3" xfId="13207"/>
    <cellStyle name="Header2 12 2 18 3 2" xfId="19623"/>
    <cellStyle name="Header2 12 2 18 4" xfId="18744"/>
    <cellStyle name="Header2 12 2 19" xfId="3880"/>
    <cellStyle name="Header2 12 2 19 2" xfId="7626"/>
    <cellStyle name="Header2 12 2 19 2 2" xfId="16105"/>
    <cellStyle name="Header2 12 2 19 2 2 2" xfId="19630"/>
    <cellStyle name="Header2 12 2 19 2 3" xfId="19627"/>
    <cellStyle name="Header2 12 2 19 3" xfId="13285"/>
    <cellStyle name="Header2 12 2 19 3 2" xfId="19631"/>
    <cellStyle name="Header2 12 2 19 4" xfId="19625"/>
    <cellStyle name="Header2 12 2 2" xfId="2296"/>
    <cellStyle name="Header2 12 2 2 2" xfId="5038"/>
    <cellStyle name="Header2 12 2 2 2 2" xfId="7974"/>
    <cellStyle name="Header2 12 2 2 2 2 2" xfId="16453"/>
    <cellStyle name="Header2 12 2 2 2 2 2 2" xfId="19443"/>
    <cellStyle name="Header2 12 2 2 2 2 3" xfId="19635"/>
    <cellStyle name="Header2 12 2 2 2 3" xfId="13586"/>
    <cellStyle name="Header2 12 2 2 2 3 2" xfId="19639"/>
    <cellStyle name="Header2 12 2 2 2 4" xfId="19634"/>
    <cellStyle name="Header2 12 2 2 3" xfId="6606"/>
    <cellStyle name="Header2 12 2 2 3 2" xfId="15085"/>
    <cellStyle name="Header2 12 2 2 3 2 2" xfId="19642"/>
    <cellStyle name="Header2 12 2 2 3 3" xfId="19640"/>
    <cellStyle name="Header2 12 2 2 4" xfId="11706"/>
    <cellStyle name="Header2 12 2 2 4 2" xfId="19643"/>
    <cellStyle name="Header2 12 2 2 5" xfId="19632"/>
    <cellStyle name="Header2 12 2 20" xfId="3932"/>
    <cellStyle name="Header2 12 2 20 2" xfId="7678"/>
    <cellStyle name="Header2 12 2 20 2 2" xfId="16157"/>
    <cellStyle name="Header2 12 2 20 2 2 2" xfId="19603"/>
    <cellStyle name="Header2 12 2 20 2 3" xfId="19601"/>
    <cellStyle name="Header2 12 2 20 3" xfId="13337"/>
    <cellStyle name="Header2 12 2 20 3 2" xfId="19605"/>
    <cellStyle name="Header2 12 2 20 4" xfId="19599"/>
    <cellStyle name="Header2 12 2 21" xfId="2182"/>
    <cellStyle name="Header2 12 2 21 2" xfId="6493"/>
    <cellStyle name="Header2 12 2 21 2 2" xfId="14972"/>
    <cellStyle name="Header2 12 2 21 2 2 2" xfId="19609"/>
    <cellStyle name="Header2 12 2 21 2 3" xfId="19607"/>
    <cellStyle name="Header2 12 2 21 3" xfId="11592"/>
    <cellStyle name="Header2 12 2 21 3 2" xfId="19611"/>
    <cellStyle name="Header2 12 2 21 4" xfId="18740"/>
    <cellStyle name="Header2 12 2 22" xfId="4924"/>
    <cellStyle name="Header2 12 2 22 2" xfId="7861"/>
    <cellStyle name="Header2 12 2 22 2 2" xfId="16340"/>
    <cellStyle name="Header2 12 2 22 2 2 2" xfId="19618"/>
    <cellStyle name="Header2 12 2 22 2 3" xfId="19613"/>
    <cellStyle name="Header2 12 2 22 3" xfId="13472"/>
    <cellStyle name="Header2 12 2 22 3 2" xfId="19620"/>
    <cellStyle name="Header2 12 2 22 4" xfId="18742"/>
    <cellStyle name="Header2 12 2 23" xfId="11457"/>
    <cellStyle name="Header2 12 2 23 2" xfId="18745"/>
    <cellStyle name="Header2 12 2 24" xfId="19563"/>
    <cellStyle name="Header2 12 2 3" xfId="2527"/>
    <cellStyle name="Header2 12 2 3 2" xfId="5269"/>
    <cellStyle name="Header2 12 2 3 2 2" xfId="8194"/>
    <cellStyle name="Header2 12 2 3 2 2 2" xfId="16673"/>
    <cellStyle name="Header2 12 2 3 2 2 2 2" xfId="19653"/>
    <cellStyle name="Header2 12 2 3 2 2 3" xfId="19648"/>
    <cellStyle name="Header2 12 2 3 2 3" xfId="13817"/>
    <cellStyle name="Header2 12 2 3 2 3 2" xfId="17393"/>
    <cellStyle name="Header2 12 2 3 2 4" xfId="19647"/>
    <cellStyle name="Header2 12 2 3 3" xfId="6826"/>
    <cellStyle name="Header2 12 2 3 3 2" xfId="15305"/>
    <cellStyle name="Header2 12 2 3 3 2 2" xfId="19657"/>
    <cellStyle name="Header2 12 2 3 3 3" xfId="19654"/>
    <cellStyle name="Header2 12 2 3 4" xfId="11937"/>
    <cellStyle name="Header2 12 2 3 4 2" xfId="18546"/>
    <cellStyle name="Header2 12 2 3 5" xfId="19644"/>
    <cellStyle name="Header2 12 2 4" xfId="2692"/>
    <cellStyle name="Header2 12 2 4 2" xfId="5434"/>
    <cellStyle name="Header2 12 2 4 2 2" xfId="8348"/>
    <cellStyle name="Header2 12 2 4 2 2 2" xfId="16827"/>
    <cellStyle name="Header2 12 2 4 2 2 2 2" xfId="19666"/>
    <cellStyle name="Header2 12 2 4 2 2 3" xfId="18291"/>
    <cellStyle name="Header2 12 2 4 2 3" xfId="13982"/>
    <cellStyle name="Header2 12 2 4 2 3 2" xfId="18023"/>
    <cellStyle name="Header2 12 2 4 2 4" xfId="19661"/>
    <cellStyle name="Header2 12 2 4 3" xfId="6980"/>
    <cellStyle name="Header2 12 2 4 3 2" xfId="15459"/>
    <cellStyle name="Header2 12 2 4 3 2 2" xfId="18341"/>
    <cellStyle name="Header2 12 2 4 3 3" xfId="19667"/>
    <cellStyle name="Header2 12 2 4 4" xfId="12102"/>
    <cellStyle name="Header2 12 2 4 4 2" xfId="18587"/>
    <cellStyle name="Header2 12 2 4 5" xfId="19658"/>
    <cellStyle name="Header2 12 2 5" xfId="2764"/>
    <cellStyle name="Header2 12 2 5 2" xfId="5506"/>
    <cellStyle name="Header2 12 2 5 2 2" xfId="8419"/>
    <cellStyle name="Header2 12 2 5 2 2 2" xfId="16898"/>
    <cellStyle name="Header2 12 2 5 2 2 2 2" xfId="19673"/>
    <cellStyle name="Header2 12 2 5 2 2 3" xfId="19672"/>
    <cellStyle name="Header2 12 2 5 2 3" xfId="14054"/>
    <cellStyle name="Header2 12 2 5 2 3 2" xfId="19674"/>
    <cellStyle name="Header2 12 2 5 2 4" xfId="19671"/>
    <cellStyle name="Header2 12 2 5 3" xfId="7051"/>
    <cellStyle name="Header2 12 2 5 3 2" xfId="15530"/>
    <cellStyle name="Header2 12 2 5 3 2 2" xfId="19682"/>
    <cellStyle name="Header2 12 2 5 3 3" xfId="19678"/>
    <cellStyle name="Header2 12 2 5 4" xfId="12174"/>
    <cellStyle name="Header2 12 2 5 4 2" xfId="18594"/>
    <cellStyle name="Header2 12 2 5 5" xfId="19668"/>
    <cellStyle name="Header2 12 2 6" xfId="2823"/>
    <cellStyle name="Header2 12 2 6 2" xfId="5565"/>
    <cellStyle name="Header2 12 2 6 2 2" xfId="8477"/>
    <cellStyle name="Header2 12 2 6 2 2 2" xfId="16956"/>
    <cellStyle name="Header2 12 2 6 2 2 2 2" xfId="19691"/>
    <cellStyle name="Header2 12 2 6 2 2 3" xfId="19689"/>
    <cellStyle name="Header2 12 2 6 2 3" xfId="14113"/>
    <cellStyle name="Header2 12 2 6 2 3 2" xfId="19692"/>
    <cellStyle name="Header2 12 2 6 2 4" xfId="19688"/>
    <cellStyle name="Header2 12 2 6 3" xfId="7109"/>
    <cellStyle name="Header2 12 2 6 3 2" xfId="15588"/>
    <cellStyle name="Header2 12 2 6 3 2 2" xfId="19696"/>
    <cellStyle name="Header2 12 2 6 3 3" xfId="19695"/>
    <cellStyle name="Header2 12 2 6 4" xfId="12233"/>
    <cellStyle name="Header2 12 2 6 4 2" xfId="18600"/>
    <cellStyle name="Header2 12 2 6 5" xfId="19685"/>
    <cellStyle name="Header2 12 2 7" xfId="2809"/>
    <cellStyle name="Header2 12 2 7 2" xfId="5551"/>
    <cellStyle name="Header2 12 2 7 2 2" xfId="8464"/>
    <cellStyle name="Header2 12 2 7 2 2 2" xfId="16943"/>
    <cellStyle name="Header2 12 2 7 2 2 2 2" xfId="17528"/>
    <cellStyle name="Header2 12 2 7 2 2 3" xfId="19703"/>
    <cellStyle name="Header2 12 2 7 2 3" xfId="14099"/>
    <cellStyle name="Header2 12 2 7 2 3 2" xfId="19704"/>
    <cellStyle name="Header2 12 2 7 2 4" xfId="19700"/>
    <cellStyle name="Header2 12 2 7 3" xfId="7096"/>
    <cellStyle name="Header2 12 2 7 3 2" xfId="15575"/>
    <cellStyle name="Header2 12 2 7 3 2 2" xfId="19710"/>
    <cellStyle name="Header2 12 2 7 3 3" xfId="19707"/>
    <cellStyle name="Header2 12 2 7 4" xfId="12219"/>
    <cellStyle name="Header2 12 2 7 4 2" xfId="19711"/>
    <cellStyle name="Header2 12 2 7 5" xfId="18925"/>
    <cellStyle name="Header2 12 2 8" xfId="2905"/>
    <cellStyle name="Header2 12 2 8 2" xfId="5647"/>
    <cellStyle name="Header2 12 2 8 2 2" xfId="8555"/>
    <cellStyle name="Header2 12 2 8 2 2 2" xfId="17034"/>
    <cellStyle name="Header2 12 2 8 2 2 2 2" xfId="19101"/>
    <cellStyle name="Header2 12 2 8 2 2 3" xfId="19718"/>
    <cellStyle name="Header2 12 2 8 2 3" xfId="14195"/>
    <cellStyle name="Header2 12 2 8 2 3 2" xfId="19719"/>
    <cellStyle name="Header2 12 2 8 2 4" xfId="19717"/>
    <cellStyle name="Header2 12 2 8 3" xfId="7187"/>
    <cellStyle name="Header2 12 2 8 3 2" xfId="15666"/>
    <cellStyle name="Header2 12 2 8 3 2 2" xfId="19721"/>
    <cellStyle name="Header2 12 2 8 3 3" xfId="19720"/>
    <cellStyle name="Header2 12 2 8 4" xfId="12315"/>
    <cellStyle name="Header2 12 2 8 4 2" xfId="19722"/>
    <cellStyle name="Header2 12 2 8 5" xfId="19714"/>
    <cellStyle name="Header2 12 2 9" xfId="2968"/>
    <cellStyle name="Header2 12 2 9 2" xfId="5710"/>
    <cellStyle name="Header2 12 2 9 2 2" xfId="8618"/>
    <cellStyle name="Header2 12 2 9 2 2 2" xfId="17097"/>
    <cellStyle name="Header2 12 2 9 2 2 2 2" xfId="19728"/>
    <cellStyle name="Header2 12 2 9 2 2 3" xfId="19727"/>
    <cellStyle name="Header2 12 2 9 2 3" xfId="14258"/>
    <cellStyle name="Header2 12 2 9 2 3 2" xfId="19729"/>
    <cellStyle name="Header2 12 2 9 2 4" xfId="19726"/>
    <cellStyle name="Header2 12 2 9 3" xfId="7250"/>
    <cellStyle name="Header2 12 2 9 3 2" xfId="15729"/>
    <cellStyle name="Header2 12 2 9 3 2 2" xfId="18840"/>
    <cellStyle name="Header2 12 2 9 3 3" xfId="19730"/>
    <cellStyle name="Header2 12 2 9 4" xfId="12378"/>
    <cellStyle name="Header2 12 2 9 4 2" xfId="19731"/>
    <cellStyle name="Header2 12 2 9 5" xfId="19725"/>
    <cellStyle name="Header2 12 3" xfId="4842"/>
    <cellStyle name="Header2 12 3 2" xfId="7824"/>
    <cellStyle name="Header2 12 3 2 2" xfId="16303"/>
    <cellStyle name="Header2 12 3 2 2 2" xfId="19737"/>
    <cellStyle name="Header2 12 3 2 3" xfId="19735"/>
    <cellStyle name="Header2 12 4" xfId="9590"/>
    <cellStyle name="Header2 12 4 2" xfId="17259"/>
    <cellStyle name="Header2 12 4 2 2" xfId="17505"/>
    <cellStyle name="Header2 12 4 3" xfId="19078"/>
    <cellStyle name="Header2 12 5" xfId="10500"/>
    <cellStyle name="Header2 12 6" xfId="31009"/>
    <cellStyle name="Header2 12 7" xfId="31987"/>
    <cellStyle name="Header2 12 8" xfId="1886"/>
    <cellStyle name="Header2 13" xfId="883"/>
    <cellStyle name="Header2 13 2" xfId="1966"/>
    <cellStyle name="Header2 13 2 10" xfId="3027"/>
    <cellStyle name="Header2 13 2 10 2" xfId="5769"/>
    <cellStyle name="Header2 13 2 10 2 2" xfId="8668"/>
    <cellStyle name="Header2 13 2 10 2 2 2" xfId="17147"/>
    <cellStyle name="Header2 13 2 10 2 2 2 2" xfId="18991"/>
    <cellStyle name="Header2 13 2 10 2 2 3" xfId="19740"/>
    <cellStyle name="Header2 13 2 10 2 3" xfId="14317"/>
    <cellStyle name="Header2 13 2 10 2 3 2" xfId="19741"/>
    <cellStyle name="Header2 13 2 10 2 4" xfId="19738"/>
    <cellStyle name="Header2 13 2 10 3" xfId="7300"/>
    <cellStyle name="Header2 13 2 10 3 2" xfId="15779"/>
    <cellStyle name="Header2 13 2 10 3 2 2" xfId="19744"/>
    <cellStyle name="Header2 13 2 10 3 3" xfId="19742"/>
    <cellStyle name="Header2 13 2 10 4" xfId="12437"/>
    <cellStyle name="Header2 13 2 10 4 2" xfId="19745"/>
    <cellStyle name="Header2 13 2 10 5" xfId="19523"/>
    <cellStyle name="Header2 13 2 11" xfId="3079"/>
    <cellStyle name="Header2 13 2 11 2" xfId="5821"/>
    <cellStyle name="Header2 13 2 11 2 2" xfId="14369"/>
    <cellStyle name="Header2 13 2 11 2 2 2" xfId="19756"/>
    <cellStyle name="Header2 13 2 11 2 3" xfId="19753"/>
    <cellStyle name="Header2 13 2 11 3" xfId="12489"/>
    <cellStyle name="Header2 13 2 11 3 2" xfId="19379"/>
    <cellStyle name="Header2 13 2 11 4" xfId="19748"/>
    <cellStyle name="Header2 13 2 12" xfId="3366"/>
    <cellStyle name="Header2 13 2 12 2" xfId="6108"/>
    <cellStyle name="Header2 13 2 12 2 2" xfId="14656"/>
    <cellStyle name="Header2 13 2 12 2 2 2" xfId="17487"/>
    <cellStyle name="Header2 13 2 12 2 3" xfId="19761"/>
    <cellStyle name="Header2 13 2 12 3" xfId="12776"/>
    <cellStyle name="Header2 13 2 12 3 2" xfId="19765"/>
    <cellStyle name="Header2 13 2 12 4" xfId="19760"/>
    <cellStyle name="Header2 13 2 13" xfId="3431"/>
    <cellStyle name="Header2 13 2 13 2" xfId="6173"/>
    <cellStyle name="Header2 13 2 13 2 2" xfId="14721"/>
    <cellStyle name="Header2 13 2 13 2 2 2" xfId="19768"/>
    <cellStyle name="Header2 13 2 13 2 3" xfId="19767"/>
    <cellStyle name="Header2 13 2 13 3" xfId="12841"/>
    <cellStyle name="Header2 13 2 13 3 2" xfId="19769"/>
    <cellStyle name="Header2 13 2 13 4" xfId="19766"/>
    <cellStyle name="Header2 13 2 14" xfId="3496"/>
    <cellStyle name="Header2 13 2 14 2" xfId="6238"/>
    <cellStyle name="Header2 13 2 14 2 2" xfId="14786"/>
    <cellStyle name="Header2 13 2 14 2 2 2" xfId="19778"/>
    <cellStyle name="Header2 13 2 14 2 3" xfId="19775"/>
    <cellStyle name="Header2 13 2 14 3" xfId="12906"/>
    <cellStyle name="Header2 13 2 14 3 2" xfId="19781"/>
    <cellStyle name="Header2 13 2 14 4" xfId="19770"/>
    <cellStyle name="Header2 13 2 15" xfId="3549"/>
    <cellStyle name="Header2 13 2 15 2" xfId="6291"/>
    <cellStyle name="Header2 13 2 15 2 2" xfId="14839"/>
    <cellStyle name="Header2 13 2 15 2 2 2" xfId="19784"/>
    <cellStyle name="Header2 13 2 15 2 3" xfId="19782"/>
    <cellStyle name="Header2 13 2 15 3" xfId="12959"/>
    <cellStyle name="Header2 13 2 15 3 2" xfId="19786"/>
    <cellStyle name="Header2 13 2 15 4" xfId="17725"/>
    <cellStyle name="Header2 13 2 16" xfId="3256"/>
    <cellStyle name="Header2 13 2 16 2" xfId="5998"/>
    <cellStyle name="Header2 13 2 16 2 2" xfId="14546"/>
    <cellStyle name="Header2 13 2 16 2 2 2" xfId="19788"/>
    <cellStyle name="Header2 13 2 16 2 3" xfId="17962"/>
    <cellStyle name="Header2 13 2 16 3" xfId="12666"/>
    <cellStyle name="Header2 13 2 16 3 2" xfId="19790"/>
    <cellStyle name="Header2 13 2 16 4" xfId="18904"/>
    <cellStyle name="Header2 13 2 17" xfId="3744"/>
    <cellStyle name="Header2 13 2 17 2" xfId="7494"/>
    <cellStyle name="Header2 13 2 17 2 2" xfId="15973"/>
    <cellStyle name="Header2 13 2 17 2 2 2" xfId="19796"/>
    <cellStyle name="Header2 13 2 17 2 3" xfId="17968"/>
    <cellStyle name="Header2 13 2 17 3" xfId="13153"/>
    <cellStyle name="Header2 13 2 17 3 2" xfId="19799"/>
    <cellStyle name="Header2 13 2 17 4" xfId="19794"/>
    <cellStyle name="Header2 13 2 18" xfId="3800"/>
    <cellStyle name="Header2 13 2 18 2" xfId="7546"/>
    <cellStyle name="Header2 13 2 18 2 2" xfId="16025"/>
    <cellStyle name="Header2 13 2 18 2 2 2" xfId="19172"/>
    <cellStyle name="Header2 13 2 18 2 3" xfId="19170"/>
    <cellStyle name="Header2 13 2 18 3" xfId="13205"/>
    <cellStyle name="Header2 13 2 18 3 2" xfId="19803"/>
    <cellStyle name="Header2 13 2 18 4" xfId="19801"/>
    <cellStyle name="Header2 13 2 19" xfId="3878"/>
    <cellStyle name="Header2 13 2 19 2" xfId="7624"/>
    <cellStyle name="Header2 13 2 19 2 2" xfId="16103"/>
    <cellStyle name="Header2 13 2 19 2 2 2" xfId="19810"/>
    <cellStyle name="Header2 13 2 19 2 3" xfId="19807"/>
    <cellStyle name="Header2 13 2 19 3" xfId="13283"/>
    <cellStyle name="Header2 13 2 19 3 2" xfId="19811"/>
    <cellStyle name="Header2 13 2 19 4" xfId="19804"/>
    <cellStyle name="Header2 13 2 2" xfId="2281"/>
    <cellStyle name="Header2 13 2 2 2" xfId="5023"/>
    <cellStyle name="Header2 13 2 2 2 2" xfId="7959"/>
    <cellStyle name="Header2 13 2 2 2 2 2" xfId="16438"/>
    <cellStyle name="Header2 13 2 2 2 2 2 2" xfId="19817"/>
    <cellStyle name="Header2 13 2 2 2 2 3" xfId="19814"/>
    <cellStyle name="Header2 13 2 2 2 3" xfId="13571"/>
    <cellStyle name="Header2 13 2 2 2 3 2" xfId="19820"/>
    <cellStyle name="Header2 13 2 2 2 4" xfId="19813"/>
    <cellStyle name="Header2 13 2 2 3" xfId="6591"/>
    <cellStyle name="Header2 13 2 2 3 2" xfId="15070"/>
    <cellStyle name="Header2 13 2 2 3 2 2" xfId="19822"/>
    <cellStyle name="Header2 13 2 2 3 3" xfId="19821"/>
    <cellStyle name="Header2 13 2 2 4" xfId="11691"/>
    <cellStyle name="Header2 13 2 2 4 2" xfId="19824"/>
    <cellStyle name="Header2 13 2 2 5" xfId="19812"/>
    <cellStyle name="Header2 13 2 20" xfId="3930"/>
    <cellStyle name="Header2 13 2 20 2" xfId="7676"/>
    <cellStyle name="Header2 13 2 20 2 2" xfId="16155"/>
    <cellStyle name="Header2 13 2 20 2 2 2" xfId="19785"/>
    <cellStyle name="Header2 13 2 20 2 3" xfId="19783"/>
    <cellStyle name="Header2 13 2 20 3" xfId="13335"/>
    <cellStyle name="Header2 13 2 20 3 2" xfId="19787"/>
    <cellStyle name="Header2 13 2 20 4" xfId="17726"/>
    <cellStyle name="Header2 13 2 21" xfId="2180"/>
    <cellStyle name="Header2 13 2 21 2" xfId="6491"/>
    <cellStyle name="Header2 13 2 21 2 2" xfId="14970"/>
    <cellStyle name="Header2 13 2 21 2 2 2" xfId="19789"/>
    <cellStyle name="Header2 13 2 21 2 3" xfId="17963"/>
    <cellStyle name="Header2 13 2 21 3" xfId="11590"/>
    <cellStyle name="Header2 13 2 21 3 2" xfId="19791"/>
    <cellStyle name="Header2 13 2 21 4" xfId="18905"/>
    <cellStyle name="Header2 13 2 22" xfId="4922"/>
    <cellStyle name="Header2 13 2 22 2" xfId="7859"/>
    <cellStyle name="Header2 13 2 22 2 2" xfId="16338"/>
    <cellStyle name="Header2 13 2 22 2 2 2" xfId="19797"/>
    <cellStyle name="Header2 13 2 22 2 3" xfId="17969"/>
    <cellStyle name="Header2 13 2 22 3" xfId="13470"/>
    <cellStyle name="Header2 13 2 22 3 2" xfId="19800"/>
    <cellStyle name="Header2 13 2 22 4" xfId="19795"/>
    <cellStyle name="Header2 13 2 23" xfId="11455"/>
    <cellStyle name="Header2 13 2 23 2" xfId="19802"/>
    <cellStyle name="Header2 13 2 24" xfId="17850"/>
    <cellStyle name="Header2 13 2 3" xfId="2318"/>
    <cellStyle name="Header2 13 2 3 2" xfId="5060"/>
    <cellStyle name="Header2 13 2 3 2 2" xfId="7994"/>
    <cellStyle name="Header2 13 2 3 2 2 2" xfId="16473"/>
    <cellStyle name="Header2 13 2 3 2 2 2 2" xfId="19831"/>
    <cellStyle name="Header2 13 2 3 2 2 3" xfId="19827"/>
    <cellStyle name="Header2 13 2 3 2 3" xfId="13608"/>
    <cellStyle name="Header2 13 2 3 2 3 2" xfId="19832"/>
    <cellStyle name="Header2 13 2 3 2 4" xfId="19826"/>
    <cellStyle name="Header2 13 2 3 3" xfId="6626"/>
    <cellStyle name="Header2 13 2 3 3 2" xfId="15105"/>
    <cellStyle name="Header2 13 2 3 3 2 2" xfId="19834"/>
    <cellStyle name="Header2 13 2 3 3 3" xfId="19833"/>
    <cellStyle name="Header2 13 2 3 4" xfId="11728"/>
    <cellStyle name="Header2 13 2 3 4 2" xfId="19836"/>
    <cellStyle name="Header2 13 2 3 5" xfId="19825"/>
    <cellStyle name="Header2 13 2 4" xfId="2690"/>
    <cellStyle name="Header2 13 2 4 2" xfId="5432"/>
    <cellStyle name="Header2 13 2 4 2 2" xfId="8346"/>
    <cellStyle name="Header2 13 2 4 2 2 2" xfId="16825"/>
    <cellStyle name="Header2 13 2 4 2 2 2 2" xfId="19363"/>
    <cellStyle name="Header2 13 2 4 2 2 3" xfId="19361"/>
    <cellStyle name="Header2 13 2 4 2 3" xfId="13980"/>
    <cellStyle name="Header2 13 2 4 2 3 2" xfId="19838"/>
    <cellStyle name="Header2 13 2 4 2 4" xfId="19360"/>
    <cellStyle name="Header2 13 2 4 3" xfId="6978"/>
    <cellStyle name="Header2 13 2 4 3 2" xfId="15457"/>
    <cellStyle name="Header2 13 2 4 3 2 2" xfId="19367"/>
    <cellStyle name="Header2 13 2 4 3 3" xfId="19365"/>
    <cellStyle name="Header2 13 2 4 4" xfId="12100"/>
    <cellStyle name="Header2 13 2 4 4 2" xfId="19370"/>
    <cellStyle name="Header2 13 2 4 5" xfId="19837"/>
    <cellStyle name="Header2 13 2 5" xfId="2762"/>
    <cellStyle name="Header2 13 2 5 2" xfId="5504"/>
    <cellStyle name="Header2 13 2 5 2 2" xfId="8417"/>
    <cellStyle name="Header2 13 2 5 2 2 2" xfId="16896"/>
    <cellStyle name="Header2 13 2 5 2 2 2 2" xfId="19561"/>
    <cellStyle name="Header2 13 2 5 2 2 3" xfId="18250"/>
    <cellStyle name="Header2 13 2 5 2 3" xfId="14052"/>
    <cellStyle name="Header2 13 2 5 2 3 2" xfId="18253"/>
    <cellStyle name="Header2 13 2 5 2 4" xfId="19560"/>
    <cellStyle name="Header2 13 2 5 3" xfId="7049"/>
    <cellStyle name="Header2 13 2 5 3 2" xfId="15528"/>
    <cellStyle name="Header2 13 2 5 3 2 2" xfId="19066"/>
    <cellStyle name="Header2 13 2 5 3 3" xfId="19064"/>
    <cellStyle name="Header2 13 2 5 4" xfId="12172"/>
    <cellStyle name="Header2 13 2 5 4 2" xfId="19072"/>
    <cellStyle name="Header2 13 2 5 5" xfId="19839"/>
    <cellStyle name="Header2 13 2 6" xfId="2821"/>
    <cellStyle name="Header2 13 2 6 2" xfId="5563"/>
    <cellStyle name="Header2 13 2 6 2 2" xfId="8475"/>
    <cellStyle name="Header2 13 2 6 2 2 2" xfId="16954"/>
    <cellStyle name="Header2 13 2 6 2 2 2 2" xfId="19736"/>
    <cellStyle name="Header2 13 2 6 2 2 3" xfId="19734"/>
    <cellStyle name="Header2 13 2 6 2 3" xfId="14111"/>
    <cellStyle name="Header2 13 2 6 2 3 2" xfId="19690"/>
    <cellStyle name="Header2 13 2 6 2 4" xfId="19733"/>
    <cellStyle name="Header2 13 2 6 3" xfId="7107"/>
    <cellStyle name="Header2 13 2 6 3 2" xfId="15586"/>
    <cellStyle name="Header2 13 2 6 3 2 2" xfId="17504"/>
    <cellStyle name="Header2 13 2 6 3 3" xfId="19076"/>
    <cellStyle name="Header2 13 2 6 4" xfId="12231"/>
    <cellStyle name="Header2 13 2 6 4 2" xfId="19082"/>
    <cellStyle name="Header2 13 2 6 5" xfId="19842"/>
    <cellStyle name="Header2 13 2 7" xfId="2263"/>
    <cellStyle name="Header2 13 2 7 2" xfId="5005"/>
    <cellStyle name="Header2 13 2 7 2 2" xfId="7941"/>
    <cellStyle name="Header2 13 2 7 2 2 2" xfId="16420"/>
    <cellStyle name="Header2 13 2 7 2 2 2 2" xfId="19847"/>
    <cellStyle name="Header2 13 2 7 2 2 3" xfId="19845"/>
    <cellStyle name="Header2 13 2 7 2 3" xfId="13553"/>
    <cellStyle name="Header2 13 2 7 2 3 2" xfId="19848"/>
    <cellStyle name="Header2 13 2 7 2 4" xfId="19843"/>
    <cellStyle name="Header2 13 2 7 3" xfId="6573"/>
    <cellStyle name="Header2 13 2 7 3 2" xfId="15052"/>
    <cellStyle name="Header2 13 2 7 3 2 2" xfId="19855"/>
    <cellStyle name="Header2 13 2 7 3 3" xfId="19852"/>
    <cellStyle name="Header2 13 2 7 4" xfId="11673"/>
    <cellStyle name="Header2 13 2 7 4 2" xfId="19859"/>
    <cellStyle name="Header2 13 2 7 5" xfId="18963"/>
    <cellStyle name="Header2 13 2 8" xfId="2903"/>
    <cellStyle name="Header2 13 2 8 2" xfId="5645"/>
    <cellStyle name="Header2 13 2 8 2 2" xfId="8553"/>
    <cellStyle name="Header2 13 2 8 2 2 2" xfId="17032"/>
    <cellStyle name="Header2 13 2 8 2 2 2 2" xfId="19865"/>
    <cellStyle name="Header2 13 2 8 2 2 3" xfId="19863"/>
    <cellStyle name="Header2 13 2 8 2 3" xfId="14193"/>
    <cellStyle name="Header2 13 2 8 2 3 2" xfId="19866"/>
    <cellStyle name="Header2 13 2 8 2 4" xfId="19861"/>
    <cellStyle name="Header2 13 2 8 3" xfId="7185"/>
    <cellStyle name="Header2 13 2 8 3 2" xfId="15664"/>
    <cellStyle name="Header2 13 2 8 3 2 2" xfId="19868"/>
    <cellStyle name="Header2 13 2 8 3 3" xfId="17416"/>
    <cellStyle name="Header2 13 2 8 4" xfId="12313"/>
    <cellStyle name="Header2 13 2 8 4 2" xfId="19031"/>
    <cellStyle name="Header2 13 2 8 5" xfId="19860"/>
    <cellStyle name="Header2 13 2 9" xfId="2966"/>
    <cellStyle name="Header2 13 2 9 2" xfId="5708"/>
    <cellStyle name="Header2 13 2 9 2 2" xfId="8616"/>
    <cellStyle name="Header2 13 2 9 2 2 2" xfId="17095"/>
    <cellStyle name="Header2 13 2 9 2 2 2 2" xfId="19876"/>
    <cellStyle name="Header2 13 2 9 2 2 3" xfId="19873"/>
    <cellStyle name="Header2 13 2 9 2 3" xfId="14256"/>
    <cellStyle name="Header2 13 2 9 2 3 2" xfId="18778"/>
    <cellStyle name="Header2 13 2 9 2 4" xfId="19870"/>
    <cellStyle name="Header2 13 2 9 3" xfId="7248"/>
    <cellStyle name="Header2 13 2 9 3 2" xfId="15727"/>
    <cellStyle name="Header2 13 2 9 3 2 2" xfId="19882"/>
    <cellStyle name="Header2 13 2 9 3 3" xfId="19879"/>
    <cellStyle name="Header2 13 2 9 4" xfId="12376"/>
    <cellStyle name="Header2 13 2 9 4 2" xfId="19884"/>
    <cellStyle name="Header2 13 2 9 5" xfId="19869"/>
    <cellStyle name="Header2 13 3" xfId="4841"/>
    <cellStyle name="Header2 13 3 2" xfId="7823"/>
    <cellStyle name="Header2 13 3 2 2" xfId="16302"/>
    <cellStyle name="Header2 13 3 2 2 2" xfId="19846"/>
    <cellStyle name="Header2 13 3 2 3" xfId="19844"/>
    <cellStyle name="Header2 13 4" xfId="9589"/>
    <cellStyle name="Header2 13 4 2" xfId="17258"/>
    <cellStyle name="Header2 13 4 2 2" xfId="19853"/>
    <cellStyle name="Header2 13 4 3" xfId="19849"/>
    <cellStyle name="Header2 13 5" xfId="10499"/>
    <cellStyle name="Header2 13 6" xfId="31008"/>
    <cellStyle name="Header2 13 7" xfId="31986"/>
    <cellStyle name="Header2 13 8" xfId="1885"/>
    <cellStyle name="Header2 14" xfId="699"/>
    <cellStyle name="Header2 14 2" xfId="2000"/>
    <cellStyle name="Header2 14 2 10" xfId="3061"/>
    <cellStyle name="Header2 14 2 10 2" xfId="5803"/>
    <cellStyle name="Header2 14 2 10 2 2" xfId="8702"/>
    <cellStyle name="Header2 14 2 10 2 2 2" xfId="17181"/>
    <cellStyle name="Header2 14 2 10 2 2 2 2" xfId="19889"/>
    <cellStyle name="Header2 14 2 10 2 2 3" xfId="19888"/>
    <cellStyle name="Header2 14 2 10 2 3" xfId="14351"/>
    <cellStyle name="Header2 14 2 10 2 3 2" xfId="19890"/>
    <cellStyle name="Header2 14 2 10 2 4" xfId="18517"/>
    <cellStyle name="Header2 14 2 10 3" xfId="7334"/>
    <cellStyle name="Header2 14 2 10 3 2" xfId="15813"/>
    <cellStyle name="Header2 14 2 10 3 2 2" xfId="19892"/>
    <cellStyle name="Header2 14 2 10 3 3" xfId="19891"/>
    <cellStyle name="Header2 14 2 10 4" xfId="12471"/>
    <cellStyle name="Header2 14 2 10 4 2" xfId="19893"/>
    <cellStyle name="Header2 14 2 10 5" xfId="19641"/>
    <cellStyle name="Header2 14 2 11" xfId="3113"/>
    <cellStyle name="Header2 14 2 11 2" xfId="5855"/>
    <cellStyle name="Header2 14 2 11 2 2" xfId="14403"/>
    <cellStyle name="Header2 14 2 11 2 2 2" xfId="19328"/>
    <cellStyle name="Header2 14 2 11 2 3" xfId="18524"/>
    <cellStyle name="Header2 14 2 11 3" xfId="12523"/>
    <cellStyle name="Header2 14 2 11 3 2" xfId="18527"/>
    <cellStyle name="Header2 14 2 11 4" xfId="19894"/>
    <cellStyle name="Header2 14 2 12" xfId="3400"/>
    <cellStyle name="Header2 14 2 12 2" xfId="6142"/>
    <cellStyle name="Header2 14 2 12 2 2" xfId="14690"/>
    <cellStyle name="Header2 14 2 12 2 2 2" xfId="19514"/>
    <cellStyle name="Header2 14 2 12 2 3" xfId="18536"/>
    <cellStyle name="Header2 14 2 12 3" xfId="12810"/>
    <cellStyle name="Header2 14 2 12 3 2" xfId="19900"/>
    <cellStyle name="Header2 14 2 12 4" xfId="19897"/>
    <cellStyle name="Header2 14 2 13" xfId="3465"/>
    <cellStyle name="Header2 14 2 13 2" xfId="6207"/>
    <cellStyle name="Header2 14 2 13 2 2" xfId="14755"/>
    <cellStyle name="Header2 14 2 13 2 2 2" xfId="19683"/>
    <cellStyle name="Header2 14 2 13 2 3" xfId="19904"/>
    <cellStyle name="Header2 14 2 13 3" xfId="12875"/>
    <cellStyle name="Header2 14 2 13 3 2" xfId="19905"/>
    <cellStyle name="Header2 14 2 13 4" xfId="19902"/>
    <cellStyle name="Header2 14 2 14" xfId="3530"/>
    <cellStyle name="Header2 14 2 14 2" xfId="6272"/>
    <cellStyle name="Header2 14 2 14 2 2" xfId="14820"/>
    <cellStyle name="Header2 14 2 14 2 2 2" xfId="19840"/>
    <cellStyle name="Header2 14 2 14 2 3" xfId="19908"/>
    <cellStyle name="Header2 14 2 14 3" xfId="12940"/>
    <cellStyle name="Header2 14 2 14 3 2" xfId="19909"/>
    <cellStyle name="Header2 14 2 14 4" xfId="19907"/>
    <cellStyle name="Header2 14 2 15" xfId="3583"/>
    <cellStyle name="Header2 14 2 15 2" xfId="6325"/>
    <cellStyle name="Header2 14 2 15 2 2" xfId="14873"/>
    <cellStyle name="Header2 14 2 15 2 2 2" xfId="19916"/>
    <cellStyle name="Header2 14 2 15 2 3" xfId="19912"/>
    <cellStyle name="Header2 14 2 15 3" xfId="12993"/>
    <cellStyle name="Header2 14 2 15 3 2" xfId="19918"/>
    <cellStyle name="Header2 14 2 15 4" xfId="19910"/>
    <cellStyle name="Header2 14 2 16" xfId="3141"/>
    <cellStyle name="Header2 14 2 16 2" xfId="5883"/>
    <cellStyle name="Header2 14 2 16 2 2" xfId="14431"/>
    <cellStyle name="Header2 14 2 16 2 2 2" xfId="19933"/>
    <cellStyle name="Header2 14 2 16 2 3" xfId="19928"/>
    <cellStyle name="Header2 14 2 16 3" xfId="12551"/>
    <cellStyle name="Header2 14 2 16 3 2" xfId="19615"/>
    <cellStyle name="Header2 14 2 16 4" xfId="19923"/>
    <cellStyle name="Header2 14 2 17" xfId="3778"/>
    <cellStyle name="Header2 14 2 17 2" xfId="7528"/>
    <cellStyle name="Header2 14 2 17 2 2" xfId="16007"/>
    <cellStyle name="Header2 14 2 17 2 2 2" xfId="19943"/>
    <cellStyle name="Header2 14 2 17 2 3" xfId="19939"/>
    <cellStyle name="Header2 14 2 17 3" xfId="13187"/>
    <cellStyle name="Header2 14 2 17 3 2" xfId="19946"/>
    <cellStyle name="Header2 14 2 17 4" xfId="19937"/>
    <cellStyle name="Header2 14 2 18" xfId="3834"/>
    <cellStyle name="Header2 14 2 18 2" xfId="7580"/>
    <cellStyle name="Header2 14 2 18 2 2" xfId="16059"/>
    <cellStyle name="Header2 14 2 18 2 2 2" xfId="18893"/>
    <cellStyle name="Header2 14 2 18 2 3" xfId="19950"/>
    <cellStyle name="Header2 14 2 18 3" xfId="13239"/>
    <cellStyle name="Header2 14 2 18 3 2" xfId="19951"/>
    <cellStyle name="Header2 14 2 18 4" xfId="19948"/>
    <cellStyle name="Header2 14 2 19" xfId="3912"/>
    <cellStyle name="Header2 14 2 19 2" xfId="7658"/>
    <cellStyle name="Header2 14 2 19 2 2" xfId="16137"/>
    <cellStyle name="Header2 14 2 19 2 2 2" xfId="19957"/>
    <cellStyle name="Header2 14 2 19 2 3" xfId="19953"/>
    <cellStyle name="Header2 14 2 19 3" xfId="13317"/>
    <cellStyle name="Header2 14 2 19 3 2" xfId="19958"/>
    <cellStyle name="Header2 14 2 19 4" xfId="19952"/>
    <cellStyle name="Header2 14 2 2" xfId="2123"/>
    <cellStyle name="Header2 14 2 2 2" xfId="4017"/>
    <cellStyle name="Header2 14 2 2 2 2" xfId="7751"/>
    <cellStyle name="Header2 14 2 2 2 2 2" xfId="16230"/>
    <cellStyle name="Header2 14 2 2 2 2 2 2" xfId="18865"/>
    <cellStyle name="Header2 14 2 2 2 2 3" xfId="18860"/>
    <cellStyle name="Header2 14 2 2 2 3" xfId="13414"/>
    <cellStyle name="Header2 14 2 2 2 3 2" xfId="18876"/>
    <cellStyle name="Header2 14 2 2 2 4" xfId="18785"/>
    <cellStyle name="Header2 14 2 2 3" xfId="6435"/>
    <cellStyle name="Header2 14 2 2 3 2" xfId="14914"/>
    <cellStyle name="Header2 14 2 2 3 2 2" xfId="19964"/>
    <cellStyle name="Header2 14 2 2 3 3" xfId="18786"/>
    <cellStyle name="Header2 14 2 2 4" xfId="11534"/>
    <cellStyle name="Header2 14 2 2 4 2" xfId="18788"/>
    <cellStyle name="Header2 14 2 2 5" xfId="19959"/>
    <cellStyle name="Header2 14 2 20" xfId="3964"/>
    <cellStyle name="Header2 14 2 20 2" xfId="7710"/>
    <cellStyle name="Header2 14 2 20 2 2" xfId="16189"/>
    <cellStyle name="Header2 14 2 20 2 2 2" xfId="19917"/>
    <cellStyle name="Header2 14 2 20 2 3" xfId="19913"/>
    <cellStyle name="Header2 14 2 20 3" xfId="13369"/>
    <cellStyle name="Header2 14 2 20 3 2" xfId="19919"/>
    <cellStyle name="Header2 14 2 20 4" xfId="19911"/>
    <cellStyle name="Header2 14 2 21" xfId="2214"/>
    <cellStyle name="Header2 14 2 21 2" xfId="6525"/>
    <cellStyle name="Header2 14 2 21 2 2" xfId="15004"/>
    <cellStyle name="Header2 14 2 21 2 2 2" xfId="19934"/>
    <cellStyle name="Header2 14 2 21 2 3" xfId="19929"/>
    <cellStyle name="Header2 14 2 21 3" xfId="11624"/>
    <cellStyle name="Header2 14 2 21 3 2" xfId="19616"/>
    <cellStyle name="Header2 14 2 21 4" xfId="19924"/>
    <cellStyle name="Header2 14 2 22" xfId="4956"/>
    <cellStyle name="Header2 14 2 22 2" xfId="7893"/>
    <cellStyle name="Header2 14 2 22 2 2" xfId="16372"/>
    <cellStyle name="Header2 14 2 22 2 2 2" xfId="19944"/>
    <cellStyle name="Header2 14 2 22 2 3" xfId="19940"/>
    <cellStyle name="Header2 14 2 22 3" xfId="13504"/>
    <cellStyle name="Header2 14 2 22 3 2" xfId="19947"/>
    <cellStyle name="Header2 14 2 22 4" xfId="19938"/>
    <cellStyle name="Header2 14 2 23" xfId="11489"/>
    <cellStyle name="Header2 14 2 23 2" xfId="19949"/>
    <cellStyle name="Header2 14 2 24" xfId="19885"/>
    <cellStyle name="Header2 14 2 3" xfId="2089"/>
    <cellStyle name="Header2 14 2 3 2" xfId="3983"/>
    <cellStyle name="Header2 14 2 3 2 2" xfId="7721"/>
    <cellStyle name="Header2 14 2 3 2 2 2" xfId="16200"/>
    <cellStyle name="Header2 14 2 3 2 2 2 2" xfId="19978"/>
    <cellStyle name="Header2 14 2 3 2 2 3" xfId="19970"/>
    <cellStyle name="Header2 14 2 3 2 3" xfId="13380"/>
    <cellStyle name="Header2 14 2 3 2 3 2" xfId="19982"/>
    <cellStyle name="Header2 14 2 3 2 4" xfId="17506"/>
    <cellStyle name="Header2 14 2 3 3" xfId="6405"/>
    <cellStyle name="Header2 14 2 3 3 2" xfId="14884"/>
    <cellStyle name="Header2 14 2 3 3 2 2" xfId="19983"/>
    <cellStyle name="Header2 14 2 3 3 3" xfId="18790"/>
    <cellStyle name="Header2 14 2 3 4" xfId="11500"/>
    <cellStyle name="Header2 14 2 3 4 2" xfId="19984"/>
    <cellStyle name="Header2 14 2 3 5" xfId="19967"/>
    <cellStyle name="Header2 14 2 4" xfId="2724"/>
    <cellStyle name="Header2 14 2 4 2" xfId="5466"/>
    <cellStyle name="Header2 14 2 4 2 2" xfId="8380"/>
    <cellStyle name="Header2 14 2 4 2 2 2" xfId="16859"/>
    <cellStyle name="Header2 14 2 4 2 2 2 2" xfId="19188"/>
    <cellStyle name="Header2 14 2 4 2 2 3" xfId="19183"/>
    <cellStyle name="Header2 14 2 4 2 3" xfId="14014"/>
    <cellStyle name="Header2 14 2 4 2 3 2" xfId="19201"/>
    <cellStyle name="Header2 14 2 4 2 4" xfId="19180"/>
    <cellStyle name="Header2 14 2 4 3" xfId="7012"/>
    <cellStyle name="Header2 14 2 4 3 2" xfId="15491"/>
    <cellStyle name="Header2 14 2 4 3 2 2" xfId="19039"/>
    <cellStyle name="Header2 14 2 4 3 3" xfId="19038"/>
    <cellStyle name="Header2 14 2 4 4" xfId="12134"/>
    <cellStyle name="Header2 14 2 4 4 2" xfId="19202"/>
    <cellStyle name="Header2 14 2 4 5" xfId="19985"/>
    <cellStyle name="Header2 14 2 5" xfId="2796"/>
    <cellStyle name="Header2 14 2 5 2" xfId="5538"/>
    <cellStyle name="Header2 14 2 5 2 2" xfId="8451"/>
    <cellStyle name="Header2 14 2 5 2 2 2" xfId="16930"/>
    <cellStyle name="Header2 14 2 5 2 2 2 2" xfId="19996"/>
    <cellStyle name="Header2 14 2 5 2 2 3" xfId="19992"/>
    <cellStyle name="Header2 14 2 5 2 3" xfId="14086"/>
    <cellStyle name="Header2 14 2 5 2 3 2" xfId="19999"/>
    <cellStyle name="Header2 14 2 5 2 4" xfId="19989"/>
    <cellStyle name="Header2 14 2 5 3" xfId="7083"/>
    <cellStyle name="Header2 14 2 5 3 2" xfId="15562"/>
    <cellStyle name="Header2 14 2 5 3 2 2" xfId="20001"/>
    <cellStyle name="Header2 14 2 5 3 3" xfId="20000"/>
    <cellStyle name="Header2 14 2 5 4" xfId="12206"/>
    <cellStyle name="Header2 14 2 5 4 2" xfId="20002"/>
    <cellStyle name="Header2 14 2 5 5" xfId="19988"/>
    <cellStyle name="Header2 14 2 6" xfId="2855"/>
    <cellStyle name="Header2 14 2 6 2" xfId="5597"/>
    <cellStyle name="Header2 14 2 6 2 2" xfId="8509"/>
    <cellStyle name="Header2 14 2 6 2 2 2" xfId="16988"/>
    <cellStyle name="Header2 14 2 6 2 2 2 2" xfId="17761"/>
    <cellStyle name="Header2 14 2 6 2 2 3" xfId="20007"/>
    <cellStyle name="Header2 14 2 6 2 3" xfId="14145"/>
    <cellStyle name="Header2 14 2 6 2 3 2" xfId="20011"/>
    <cellStyle name="Header2 14 2 6 2 4" xfId="20004"/>
    <cellStyle name="Header2 14 2 6 3" xfId="7141"/>
    <cellStyle name="Header2 14 2 6 3 2" xfId="15620"/>
    <cellStyle name="Header2 14 2 6 3 2 2" xfId="20013"/>
    <cellStyle name="Header2 14 2 6 3 3" xfId="20012"/>
    <cellStyle name="Header2 14 2 6 4" xfId="12265"/>
    <cellStyle name="Header2 14 2 6 4 2" xfId="20014"/>
    <cellStyle name="Header2 14 2 6 5" xfId="19915"/>
    <cellStyle name="Header2 14 2 7" xfId="2607"/>
    <cellStyle name="Header2 14 2 7 2" xfId="5349"/>
    <cellStyle name="Header2 14 2 7 2 2" xfId="8270"/>
    <cellStyle name="Header2 14 2 7 2 2 2" xfId="16749"/>
    <cellStyle name="Header2 14 2 7 2 2 2 2" xfId="20023"/>
    <cellStyle name="Header2 14 2 7 2 2 3" xfId="20018"/>
    <cellStyle name="Header2 14 2 7 2 3" xfId="13897"/>
    <cellStyle name="Header2 14 2 7 2 3 2" xfId="18610"/>
    <cellStyle name="Header2 14 2 7 2 4" xfId="20015"/>
    <cellStyle name="Header2 14 2 7 3" xfId="6902"/>
    <cellStyle name="Header2 14 2 7 3 2" xfId="15381"/>
    <cellStyle name="Header2 14 2 7 3 2 2" xfId="20027"/>
    <cellStyle name="Header2 14 2 7 3 3" xfId="20024"/>
    <cellStyle name="Header2 14 2 7 4" xfId="12017"/>
    <cellStyle name="Header2 14 2 7 4 2" xfId="20028"/>
    <cellStyle name="Header2 14 2 7 5" xfId="18988"/>
    <cellStyle name="Header2 14 2 8" xfId="2937"/>
    <cellStyle name="Header2 14 2 8 2" xfId="5679"/>
    <cellStyle name="Header2 14 2 8 2 2" xfId="8587"/>
    <cellStyle name="Header2 14 2 8 2 2 2" xfId="17066"/>
    <cellStyle name="Header2 14 2 8 2 2 2 2" xfId="18931"/>
    <cellStyle name="Header2 14 2 8 2 2 3" xfId="18928"/>
    <cellStyle name="Header2 14 2 8 2 3" xfId="14227"/>
    <cellStyle name="Header2 14 2 8 2 3 2" xfId="20035"/>
    <cellStyle name="Header2 14 2 8 2 4" xfId="20030"/>
    <cellStyle name="Header2 14 2 8 3" xfId="7219"/>
    <cellStyle name="Header2 14 2 8 3 2" xfId="15698"/>
    <cellStyle name="Header2 14 2 8 3 2 2" xfId="18964"/>
    <cellStyle name="Header2 14 2 8 3 3" xfId="20036"/>
    <cellStyle name="Header2 14 2 8 4" xfId="12347"/>
    <cellStyle name="Header2 14 2 8 4 2" xfId="19739"/>
    <cellStyle name="Header2 14 2 8 5" xfId="20029"/>
    <cellStyle name="Header2 14 2 9" xfId="3000"/>
    <cellStyle name="Header2 14 2 9 2" xfId="5742"/>
    <cellStyle name="Header2 14 2 9 2 2" xfId="8650"/>
    <cellStyle name="Header2 14 2 9 2 2 2" xfId="17129"/>
    <cellStyle name="Header2 14 2 9 2 2 2 2" xfId="20047"/>
    <cellStyle name="Header2 14 2 9 2 2 3" xfId="20044"/>
    <cellStyle name="Header2 14 2 9 2 3" xfId="14290"/>
    <cellStyle name="Header2 14 2 9 2 3 2" xfId="20050"/>
    <cellStyle name="Header2 14 2 9 2 4" xfId="20041"/>
    <cellStyle name="Header2 14 2 9 3" xfId="7282"/>
    <cellStyle name="Header2 14 2 9 3 2" xfId="15761"/>
    <cellStyle name="Header2 14 2 9 3 2 2" xfId="20052"/>
    <cellStyle name="Header2 14 2 9 3 3" xfId="20051"/>
    <cellStyle name="Header2 14 2 9 4" xfId="12410"/>
    <cellStyle name="Header2 14 2 9 4 2" xfId="19743"/>
    <cellStyle name="Header2 14 2 9 5" xfId="20040"/>
    <cellStyle name="Header2 14 3" xfId="4657"/>
    <cellStyle name="Header2 14 3 2" xfId="7801"/>
    <cellStyle name="Header2 14 3 2 2" xfId="16280"/>
    <cellStyle name="Header2 14 3 2 2 2" xfId="19864"/>
    <cellStyle name="Header2 14 3 2 3" xfId="19862"/>
    <cellStyle name="Header2 14 4" xfId="9405"/>
    <cellStyle name="Header2 14 4 2" xfId="17236"/>
    <cellStyle name="Header2 14 4 2 2" xfId="19867"/>
    <cellStyle name="Header2 14 4 3" xfId="17414"/>
    <cellStyle name="Header2 14 5" xfId="10315"/>
    <cellStyle name="Header2 14 6" xfId="30824"/>
    <cellStyle name="Header2 14 7" xfId="31802"/>
    <cellStyle name="Header2 14 8" xfId="1701"/>
    <cellStyle name="Header2 15" xfId="876"/>
    <cellStyle name="Header2 15 2" xfId="1969"/>
    <cellStyle name="Header2 15 2 10" xfId="3030"/>
    <cellStyle name="Header2 15 2 10 2" xfId="5772"/>
    <cellStyle name="Header2 15 2 10 2 2" xfId="8671"/>
    <cellStyle name="Header2 15 2 10 2 2 2" xfId="17150"/>
    <cellStyle name="Header2 15 2 10 2 2 2 2" xfId="20059"/>
    <cellStyle name="Header2 15 2 10 2 2 3" xfId="20057"/>
    <cellStyle name="Header2 15 2 10 2 3" xfId="14320"/>
    <cellStyle name="Header2 15 2 10 2 3 2" xfId="20061"/>
    <cellStyle name="Header2 15 2 10 2 4" xfId="20055"/>
    <cellStyle name="Header2 15 2 10 3" xfId="7303"/>
    <cellStyle name="Header2 15 2 10 3 2" xfId="15782"/>
    <cellStyle name="Header2 15 2 10 3 2 2" xfId="20067"/>
    <cellStyle name="Header2 15 2 10 3 3" xfId="20065"/>
    <cellStyle name="Header2 15 2 10 4" xfId="12440"/>
    <cellStyle name="Header2 15 2 10 4 2" xfId="20069"/>
    <cellStyle name="Header2 15 2 10 5" xfId="19708"/>
    <cellStyle name="Header2 15 2 11" xfId="3082"/>
    <cellStyle name="Header2 15 2 11 2" xfId="5824"/>
    <cellStyle name="Header2 15 2 11 2 2" xfId="14372"/>
    <cellStyle name="Header2 15 2 11 2 2 2" xfId="18710"/>
    <cellStyle name="Header2 15 2 11 2 3" xfId="20074"/>
    <cellStyle name="Header2 15 2 11 3" xfId="12492"/>
    <cellStyle name="Header2 15 2 11 3 2" xfId="20077"/>
    <cellStyle name="Header2 15 2 11 4" xfId="20071"/>
    <cellStyle name="Header2 15 2 12" xfId="3369"/>
    <cellStyle name="Header2 15 2 12 2" xfId="6111"/>
    <cellStyle name="Header2 15 2 12 2 2" xfId="14659"/>
    <cellStyle name="Header2 15 2 12 2 2 2" xfId="20086"/>
    <cellStyle name="Header2 15 2 12 2 3" xfId="20084"/>
    <cellStyle name="Header2 15 2 12 3" xfId="12779"/>
    <cellStyle name="Header2 15 2 12 3 2" xfId="20088"/>
    <cellStyle name="Header2 15 2 12 4" xfId="20080"/>
    <cellStyle name="Header2 15 2 13" xfId="3434"/>
    <cellStyle name="Header2 15 2 13 2" xfId="6176"/>
    <cellStyle name="Header2 15 2 13 2 2" xfId="14724"/>
    <cellStyle name="Header2 15 2 13 2 2 2" xfId="20094"/>
    <cellStyle name="Header2 15 2 13 2 3" xfId="20092"/>
    <cellStyle name="Header2 15 2 13 3" xfId="12844"/>
    <cellStyle name="Header2 15 2 13 3 2" xfId="20096"/>
    <cellStyle name="Header2 15 2 13 4" xfId="20090"/>
    <cellStyle name="Header2 15 2 14" xfId="3499"/>
    <cellStyle name="Header2 15 2 14 2" xfId="6241"/>
    <cellStyle name="Header2 15 2 14 2 2" xfId="14789"/>
    <cellStyle name="Header2 15 2 14 2 2 2" xfId="20101"/>
    <cellStyle name="Header2 15 2 14 2 3" xfId="18162"/>
    <cellStyle name="Header2 15 2 14 3" xfId="12909"/>
    <cellStyle name="Header2 15 2 14 3 2" xfId="20103"/>
    <cellStyle name="Header2 15 2 14 4" xfId="20099"/>
    <cellStyle name="Header2 15 2 15" xfId="3552"/>
    <cellStyle name="Header2 15 2 15 2" xfId="6294"/>
    <cellStyle name="Header2 15 2 15 2 2" xfId="14842"/>
    <cellStyle name="Header2 15 2 15 2 2 2" xfId="18052"/>
    <cellStyle name="Header2 15 2 15 2 3" xfId="18167"/>
    <cellStyle name="Header2 15 2 15 3" xfId="12962"/>
    <cellStyle name="Header2 15 2 15 3 2" xfId="20109"/>
    <cellStyle name="Header2 15 2 15 4" xfId="20105"/>
    <cellStyle name="Header2 15 2 16" xfId="3241"/>
    <cellStyle name="Header2 15 2 16 2" xfId="5983"/>
    <cellStyle name="Header2 15 2 16 2 2" xfId="14531"/>
    <cellStyle name="Header2 15 2 16 2 2 2" xfId="20121"/>
    <cellStyle name="Header2 15 2 16 2 3" xfId="20117"/>
    <cellStyle name="Header2 15 2 16 3" xfId="12651"/>
    <cellStyle name="Header2 15 2 16 3 2" xfId="20125"/>
    <cellStyle name="Header2 15 2 16 4" xfId="20113"/>
    <cellStyle name="Header2 15 2 17" xfId="3747"/>
    <cellStyle name="Header2 15 2 17 2" xfId="7497"/>
    <cellStyle name="Header2 15 2 17 2 2" xfId="15976"/>
    <cellStyle name="Header2 15 2 17 2 2 2" xfId="20139"/>
    <cellStyle name="Header2 15 2 17 2 3" xfId="20135"/>
    <cellStyle name="Header2 15 2 17 3" xfId="13156"/>
    <cellStyle name="Header2 15 2 17 3 2" xfId="20143"/>
    <cellStyle name="Header2 15 2 17 4" xfId="20131"/>
    <cellStyle name="Header2 15 2 18" xfId="3803"/>
    <cellStyle name="Header2 15 2 18 2" xfId="7549"/>
    <cellStyle name="Header2 15 2 18 2 2" xfId="16028"/>
    <cellStyle name="Header2 15 2 18 2 2 2" xfId="20148"/>
    <cellStyle name="Header2 15 2 18 2 3" xfId="18953"/>
    <cellStyle name="Header2 15 2 18 3" xfId="13208"/>
    <cellStyle name="Header2 15 2 18 3 2" xfId="20151"/>
    <cellStyle name="Header2 15 2 18 4" xfId="18947"/>
    <cellStyle name="Header2 15 2 19" xfId="3881"/>
    <cellStyle name="Header2 15 2 19 2" xfId="7627"/>
    <cellStyle name="Header2 15 2 19 2 2" xfId="16106"/>
    <cellStyle name="Header2 15 2 19 2 2 2" xfId="19569"/>
    <cellStyle name="Header2 15 2 19 2 3" xfId="19637"/>
    <cellStyle name="Header2 15 2 19 3" xfId="13286"/>
    <cellStyle name="Header2 15 2 19 3 2" xfId="20156"/>
    <cellStyle name="Header2 15 2 19 4" xfId="20153"/>
    <cellStyle name="Header2 15 2 2" xfId="2297"/>
    <cellStyle name="Header2 15 2 2 2" xfId="5039"/>
    <cellStyle name="Header2 15 2 2 2 2" xfId="7975"/>
    <cellStyle name="Header2 15 2 2 2 2 2" xfId="16454"/>
    <cellStyle name="Header2 15 2 2 2 2 2 2" xfId="20166"/>
    <cellStyle name="Header2 15 2 2 2 2 3" xfId="20162"/>
    <cellStyle name="Header2 15 2 2 2 3" xfId="13587"/>
    <cellStyle name="Header2 15 2 2 2 3 2" xfId="20168"/>
    <cellStyle name="Header2 15 2 2 2 4" xfId="20160"/>
    <cellStyle name="Header2 15 2 2 3" xfId="6607"/>
    <cellStyle name="Header2 15 2 2 3 2" xfId="15086"/>
    <cellStyle name="Header2 15 2 2 3 2 2" xfId="20172"/>
    <cellStyle name="Header2 15 2 2 3 3" xfId="20170"/>
    <cellStyle name="Header2 15 2 2 4" xfId="11707"/>
    <cellStyle name="Header2 15 2 2 4 2" xfId="20174"/>
    <cellStyle name="Header2 15 2 2 5" xfId="20158"/>
    <cellStyle name="Header2 15 2 20" xfId="3933"/>
    <cellStyle name="Header2 15 2 20 2" xfId="7679"/>
    <cellStyle name="Header2 15 2 20 2 2" xfId="16158"/>
    <cellStyle name="Header2 15 2 20 2 2 2" xfId="18053"/>
    <cellStyle name="Header2 15 2 20 2 3" xfId="18168"/>
    <cellStyle name="Header2 15 2 20 3" xfId="13338"/>
    <cellStyle name="Header2 15 2 20 3 2" xfId="20110"/>
    <cellStyle name="Header2 15 2 20 4" xfId="20106"/>
    <cellStyle name="Header2 15 2 21" xfId="2183"/>
    <cellStyle name="Header2 15 2 21 2" xfId="6494"/>
    <cellStyle name="Header2 15 2 21 2 2" xfId="14973"/>
    <cellStyle name="Header2 15 2 21 2 2 2" xfId="20122"/>
    <cellStyle name="Header2 15 2 21 2 3" xfId="20118"/>
    <cellStyle name="Header2 15 2 21 3" xfId="11593"/>
    <cellStyle name="Header2 15 2 21 3 2" xfId="20126"/>
    <cellStyle name="Header2 15 2 21 4" xfId="20114"/>
    <cellStyle name="Header2 15 2 22" xfId="4925"/>
    <cellStyle name="Header2 15 2 22 2" xfId="7862"/>
    <cellStyle name="Header2 15 2 22 2 2" xfId="16341"/>
    <cellStyle name="Header2 15 2 22 2 2 2" xfId="20140"/>
    <cellStyle name="Header2 15 2 22 2 3" xfId="20136"/>
    <cellStyle name="Header2 15 2 22 3" xfId="13473"/>
    <cellStyle name="Header2 15 2 22 3 2" xfId="20144"/>
    <cellStyle name="Header2 15 2 22 4" xfId="20132"/>
    <cellStyle name="Header2 15 2 23" xfId="11458"/>
    <cellStyle name="Header2 15 2 23 2" xfId="18948"/>
    <cellStyle name="Header2 15 2 24" xfId="20053"/>
    <cellStyle name="Header2 15 2 3" xfId="2621"/>
    <cellStyle name="Header2 15 2 3 2" xfId="5363"/>
    <cellStyle name="Header2 15 2 3 2 2" xfId="8282"/>
    <cellStyle name="Header2 15 2 3 2 2 2" xfId="16761"/>
    <cellStyle name="Header2 15 2 3 2 2 2 2" xfId="18872"/>
    <cellStyle name="Header2 15 2 3 2 2 3" xfId="20179"/>
    <cellStyle name="Header2 15 2 3 2 3" xfId="13911"/>
    <cellStyle name="Header2 15 2 3 2 3 2" xfId="20181"/>
    <cellStyle name="Header2 15 2 3 2 4" xfId="20176"/>
    <cellStyle name="Header2 15 2 3 3" xfId="6914"/>
    <cellStyle name="Header2 15 2 3 3 2" xfId="15393"/>
    <cellStyle name="Header2 15 2 3 3 2 2" xfId="20185"/>
    <cellStyle name="Header2 15 2 3 3 3" xfId="20183"/>
    <cellStyle name="Header2 15 2 3 4" xfId="12031"/>
    <cellStyle name="Header2 15 2 3 4 2" xfId="20187"/>
    <cellStyle name="Header2 15 2 3 5" xfId="18771"/>
    <cellStyle name="Header2 15 2 4" xfId="2693"/>
    <cellStyle name="Header2 15 2 4 2" xfId="5435"/>
    <cellStyle name="Header2 15 2 4 2 2" xfId="8349"/>
    <cellStyle name="Header2 15 2 4 2 2 2" xfId="16828"/>
    <cellStyle name="Header2 15 2 4 2 2 2 2" xfId="20197"/>
    <cellStyle name="Header2 15 2 4 2 2 3" xfId="20192"/>
    <cellStyle name="Header2 15 2 4 2 3" xfId="13983"/>
    <cellStyle name="Header2 15 2 4 2 3 2" xfId="20199"/>
    <cellStyle name="Header2 15 2 4 2 4" xfId="17909"/>
    <cellStyle name="Header2 15 2 4 3" xfId="6981"/>
    <cellStyle name="Header2 15 2 4 3 2" xfId="15460"/>
    <cellStyle name="Header2 15 2 4 3 2 2" xfId="20205"/>
    <cellStyle name="Header2 15 2 4 3 3" xfId="20202"/>
    <cellStyle name="Header2 15 2 4 4" xfId="12103"/>
    <cellStyle name="Header2 15 2 4 4 2" xfId="20208"/>
    <cellStyle name="Header2 15 2 4 5" xfId="18774"/>
    <cellStyle name="Header2 15 2 5" xfId="2765"/>
    <cellStyle name="Header2 15 2 5 2" xfId="5507"/>
    <cellStyle name="Header2 15 2 5 2 2" xfId="8420"/>
    <cellStyle name="Header2 15 2 5 2 2 2" xfId="16899"/>
    <cellStyle name="Header2 15 2 5 2 2 2 2" xfId="19196"/>
    <cellStyle name="Header2 15 2 5 2 2 3" xfId="20212"/>
    <cellStyle name="Header2 15 2 5 2 3" xfId="14055"/>
    <cellStyle name="Header2 15 2 5 2 3 2" xfId="20214"/>
    <cellStyle name="Header2 15 2 5 2 4" xfId="17825"/>
    <cellStyle name="Header2 15 2 5 3" xfId="7052"/>
    <cellStyle name="Header2 15 2 5 3 2" xfId="15531"/>
    <cellStyle name="Header2 15 2 5 3 2 2" xfId="19003"/>
    <cellStyle name="Header2 15 2 5 3 3" xfId="20219"/>
    <cellStyle name="Header2 15 2 5 4" xfId="12175"/>
    <cellStyle name="Header2 15 2 5 4 2" xfId="20221"/>
    <cellStyle name="Header2 15 2 5 5" xfId="20210"/>
    <cellStyle name="Header2 15 2 6" xfId="2824"/>
    <cellStyle name="Header2 15 2 6 2" xfId="5566"/>
    <cellStyle name="Header2 15 2 6 2 2" xfId="8478"/>
    <cellStyle name="Header2 15 2 6 2 2 2" xfId="16957"/>
    <cellStyle name="Header2 15 2 6 2 2 2 2" xfId="17490"/>
    <cellStyle name="Header2 15 2 6 2 2 3" xfId="20223"/>
    <cellStyle name="Header2 15 2 6 2 3" xfId="14114"/>
    <cellStyle name="Header2 15 2 6 2 3 2" xfId="19144"/>
    <cellStyle name="Header2 15 2 6 2 4" xfId="17576"/>
    <cellStyle name="Header2 15 2 6 3" xfId="7110"/>
    <cellStyle name="Header2 15 2 6 3 2" xfId="15589"/>
    <cellStyle name="Header2 15 2 6 3 2 2" xfId="19421"/>
    <cellStyle name="Header2 15 2 6 3 3" xfId="17586"/>
    <cellStyle name="Header2 15 2 6 4" xfId="12234"/>
    <cellStyle name="Header2 15 2 6 4 2" xfId="19564"/>
    <cellStyle name="Header2 15 2 6 5" xfId="19931"/>
    <cellStyle name="Header2 15 2 7" xfId="2521"/>
    <cellStyle name="Header2 15 2 7 2" xfId="5263"/>
    <cellStyle name="Header2 15 2 7 2 2" xfId="8188"/>
    <cellStyle name="Header2 15 2 7 2 2 2" xfId="16667"/>
    <cellStyle name="Header2 15 2 7 2 2 2 2" xfId="18479"/>
    <cellStyle name="Header2 15 2 7 2 2 3" xfId="18474"/>
    <cellStyle name="Header2 15 2 7 2 3" xfId="13811"/>
    <cellStyle name="Header2 15 2 7 2 3 2" xfId="18495"/>
    <cellStyle name="Header2 15 2 7 2 4" xfId="18471"/>
    <cellStyle name="Header2 15 2 7 3" xfId="6820"/>
    <cellStyle name="Header2 15 2 7 3 2" xfId="15299"/>
    <cellStyle name="Header2 15 2 7 3 2 2" xfId="18515"/>
    <cellStyle name="Header2 15 2 7 3 3" xfId="18513"/>
    <cellStyle name="Header2 15 2 7 4" xfId="11931"/>
    <cellStyle name="Header2 15 2 7 4 2" xfId="18519"/>
    <cellStyle name="Header2 15 2 7 5" xfId="17449"/>
    <cellStyle name="Header2 15 2 8" xfId="2906"/>
    <cellStyle name="Header2 15 2 8 2" xfId="5648"/>
    <cellStyle name="Header2 15 2 8 2 2" xfId="8556"/>
    <cellStyle name="Header2 15 2 8 2 2 2" xfId="17035"/>
    <cellStyle name="Header2 15 2 8 2 2 2 2" xfId="18550"/>
    <cellStyle name="Header2 15 2 8 2 2 3" xfId="18544"/>
    <cellStyle name="Header2 15 2 8 2 3" xfId="14196"/>
    <cellStyle name="Header2 15 2 8 2 3 2" xfId="18567"/>
    <cellStyle name="Header2 15 2 8 2 4" xfId="18541"/>
    <cellStyle name="Header2 15 2 8 3" xfId="7188"/>
    <cellStyle name="Header2 15 2 8 3 2" xfId="15667"/>
    <cellStyle name="Header2 15 2 8 3 2 2" xfId="18585"/>
    <cellStyle name="Header2 15 2 8 3 3" xfId="17419"/>
    <cellStyle name="Header2 15 2 8 4" xfId="12316"/>
    <cellStyle name="Header2 15 2 8 4 2" xfId="18589"/>
    <cellStyle name="Header2 15 2 8 5" xfId="17421"/>
    <cellStyle name="Header2 15 2 9" xfId="2969"/>
    <cellStyle name="Header2 15 2 9 2" xfId="5711"/>
    <cellStyle name="Header2 15 2 9 2 2" xfId="8619"/>
    <cellStyle name="Header2 15 2 9 2 2 2" xfId="17098"/>
    <cellStyle name="Header2 15 2 9 2 2 2 2" xfId="18621"/>
    <cellStyle name="Header2 15 2 9 2 2 3" xfId="18614"/>
    <cellStyle name="Header2 15 2 9 2 3" xfId="14259"/>
    <cellStyle name="Header2 15 2 9 2 3 2" xfId="18642"/>
    <cellStyle name="Header2 15 2 9 2 4" xfId="18608"/>
    <cellStyle name="Header2 15 2 9 3" xfId="7251"/>
    <cellStyle name="Header2 15 2 9 3 2" xfId="15730"/>
    <cellStyle name="Header2 15 2 9 3 2 2" xfId="18661"/>
    <cellStyle name="Header2 15 2 9 3 3" xfId="18657"/>
    <cellStyle name="Header2 15 2 9 4" xfId="12379"/>
    <cellStyle name="Header2 15 2 9 4 2" xfId="18667"/>
    <cellStyle name="Header2 15 2 9 5" xfId="17408"/>
    <cellStyle name="Header2 15 3" xfId="4834"/>
    <cellStyle name="Header2 15 3 2" xfId="7821"/>
    <cellStyle name="Header2 15 3 2 2" xfId="16300"/>
    <cellStyle name="Header2 15 3 2 2 2" xfId="19874"/>
    <cellStyle name="Header2 15 3 2 3" xfId="19871"/>
    <cellStyle name="Header2 15 4" xfId="9582"/>
    <cellStyle name="Header2 15 4 2" xfId="17256"/>
    <cellStyle name="Header2 15 4 2 2" xfId="19880"/>
    <cellStyle name="Header2 15 4 3" xfId="19877"/>
    <cellStyle name="Header2 15 5" xfId="10492"/>
    <cellStyle name="Header2 15 6" xfId="31001"/>
    <cellStyle name="Header2 15 7" xfId="31979"/>
    <cellStyle name="Header2 15 8" xfId="1878"/>
    <cellStyle name="Header2 16" xfId="714"/>
    <cellStyle name="Header2 16 2" xfId="2006"/>
    <cellStyle name="Header2 16 2 10" xfId="3067"/>
    <cellStyle name="Header2 16 2 10 2" xfId="5809"/>
    <cellStyle name="Header2 16 2 10 2 2" xfId="8708"/>
    <cellStyle name="Header2 16 2 10 2 2 2" xfId="17187"/>
    <cellStyle name="Header2 16 2 10 2 2 2 2" xfId="20233"/>
    <cellStyle name="Header2 16 2 10 2 2 3" xfId="18694"/>
    <cellStyle name="Header2 16 2 10 2 3" xfId="14357"/>
    <cellStyle name="Header2 16 2 10 2 3 2" xfId="20239"/>
    <cellStyle name="Header2 16 2 10 2 4" xfId="18583"/>
    <cellStyle name="Header2 16 2 10 3" xfId="7340"/>
    <cellStyle name="Header2 16 2 10 3 2" xfId="15819"/>
    <cellStyle name="Header2 16 2 10 3 2 2" xfId="18118"/>
    <cellStyle name="Header2 16 2 10 3 3" xfId="18112"/>
    <cellStyle name="Header2 16 2 10 4" xfId="12477"/>
    <cellStyle name="Header2 16 2 10 4 2" xfId="18128"/>
    <cellStyle name="Header2 16 2 10 5" xfId="18799"/>
    <cellStyle name="Header2 16 2 11" xfId="3119"/>
    <cellStyle name="Header2 16 2 11 2" xfId="5861"/>
    <cellStyle name="Header2 16 2 11 2 2" xfId="14409"/>
    <cellStyle name="Header2 16 2 11 2 2 2" xfId="18446"/>
    <cellStyle name="Header2 16 2 11 2 3" xfId="20241"/>
    <cellStyle name="Header2 16 2 11 3" xfId="12529"/>
    <cellStyle name="Header2 16 2 11 3 2" xfId="17720"/>
    <cellStyle name="Header2 16 2 11 4" xfId="18801"/>
    <cellStyle name="Header2 16 2 12" xfId="3406"/>
    <cellStyle name="Header2 16 2 12 2" xfId="6148"/>
    <cellStyle name="Header2 16 2 12 2 2" xfId="14696"/>
    <cellStyle name="Header2 16 2 12 2 2 2" xfId="18750"/>
    <cellStyle name="Header2 16 2 12 2 3" xfId="20243"/>
    <cellStyle name="Header2 16 2 12 3" xfId="12816"/>
    <cellStyle name="Header2 16 2 12 3 2" xfId="17511"/>
    <cellStyle name="Header2 16 2 12 4" xfId="18803"/>
    <cellStyle name="Header2 16 2 13" xfId="3471"/>
    <cellStyle name="Header2 16 2 13 2" xfId="6213"/>
    <cellStyle name="Header2 16 2 13 2 2" xfId="14761"/>
    <cellStyle name="Header2 16 2 13 2 2 2" xfId="18791"/>
    <cellStyle name="Header2 16 2 13 2 3" xfId="20245"/>
    <cellStyle name="Header2 16 2 13 3" xfId="12881"/>
    <cellStyle name="Header2 16 2 13 3 2" xfId="18147"/>
    <cellStyle name="Header2 16 2 13 4" xfId="18805"/>
    <cellStyle name="Header2 16 2 14" xfId="3536"/>
    <cellStyle name="Header2 16 2 14 2" xfId="6278"/>
    <cellStyle name="Header2 16 2 14 2 2" xfId="14826"/>
    <cellStyle name="Header2 16 2 14 2 2 2" xfId="20249"/>
    <cellStyle name="Header2 16 2 14 2 3" xfId="20247"/>
    <cellStyle name="Header2 16 2 14 3" xfId="12946"/>
    <cellStyle name="Header2 16 2 14 3 2" xfId="20251"/>
    <cellStyle name="Header2 16 2 14 4" xfId="18807"/>
    <cellStyle name="Header2 16 2 15" xfId="3589"/>
    <cellStyle name="Header2 16 2 15 2" xfId="6331"/>
    <cellStyle name="Header2 16 2 15 2 2" xfId="14879"/>
    <cellStyle name="Header2 16 2 15 2 2 2" xfId="20265"/>
    <cellStyle name="Header2 16 2 15 2 3" xfId="20257"/>
    <cellStyle name="Header2 16 2 15 3" xfId="12999"/>
    <cellStyle name="Header2 16 2 15 3 2" xfId="20273"/>
    <cellStyle name="Header2 16 2 15 4" xfId="18813"/>
    <cellStyle name="Header2 16 2 16" xfId="3148"/>
    <cellStyle name="Header2 16 2 16 2" xfId="5890"/>
    <cellStyle name="Header2 16 2 16 2 2" xfId="14438"/>
    <cellStyle name="Header2 16 2 16 2 2 2" xfId="17581"/>
    <cellStyle name="Header2 16 2 16 2 3" xfId="20281"/>
    <cellStyle name="Header2 16 2 16 3" xfId="12558"/>
    <cellStyle name="Header2 16 2 16 3 2" xfId="20285"/>
    <cellStyle name="Header2 16 2 16 4" xfId="18823"/>
    <cellStyle name="Header2 16 2 17" xfId="3784"/>
    <cellStyle name="Header2 16 2 17 2" xfId="7534"/>
    <cellStyle name="Header2 16 2 17 2 2" xfId="16013"/>
    <cellStyle name="Header2 16 2 17 2 2 2" xfId="20301"/>
    <cellStyle name="Header2 16 2 17 2 3" xfId="20297"/>
    <cellStyle name="Header2 16 2 17 3" xfId="13193"/>
    <cellStyle name="Header2 16 2 17 3 2" xfId="20305"/>
    <cellStyle name="Header2 16 2 17 4" xfId="20293"/>
    <cellStyle name="Header2 16 2 18" xfId="3840"/>
    <cellStyle name="Header2 16 2 18 2" xfId="7586"/>
    <cellStyle name="Header2 16 2 18 2 2" xfId="16065"/>
    <cellStyle name="Header2 16 2 18 2 2 2" xfId="20311"/>
    <cellStyle name="Header2 16 2 18 2 3" xfId="20309"/>
    <cellStyle name="Header2 16 2 18 3" xfId="13245"/>
    <cellStyle name="Header2 16 2 18 3 2" xfId="20313"/>
    <cellStyle name="Header2 16 2 18 4" xfId="19649"/>
    <cellStyle name="Header2 16 2 19" xfId="3918"/>
    <cellStyle name="Header2 16 2 19 2" xfId="7664"/>
    <cellStyle name="Header2 16 2 19 2 2" xfId="16143"/>
    <cellStyle name="Header2 16 2 19 2 2 2" xfId="20317"/>
    <cellStyle name="Header2 16 2 19 2 3" xfId="18834"/>
    <cellStyle name="Header2 16 2 19 3" xfId="13323"/>
    <cellStyle name="Header2 16 2 19 3 2" xfId="18836"/>
    <cellStyle name="Header2 16 2 19 4" xfId="20315"/>
    <cellStyle name="Header2 16 2 2" xfId="2117"/>
    <cellStyle name="Header2 16 2 2 2" xfId="4011"/>
    <cellStyle name="Header2 16 2 2 2 2" xfId="7747"/>
    <cellStyle name="Header2 16 2 2 2 2 2" xfId="16226"/>
    <cellStyle name="Header2 16 2 2 2 2 2 2" xfId="20335"/>
    <cellStyle name="Header2 16 2 2 2 2 3" xfId="20332"/>
    <cellStyle name="Header2 16 2 2 2 3" xfId="13408"/>
    <cellStyle name="Header2 16 2 2 2 3 2" xfId="18595"/>
    <cellStyle name="Header2 16 2 2 2 4" xfId="20330"/>
    <cellStyle name="Header2 16 2 2 3" xfId="6431"/>
    <cellStyle name="Header2 16 2 2 3 2" xfId="14910"/>
    <cellStyle name="Header2 16 2 2 3 2 2" xfId="18727"/>
    <cellStyle name="Header2 16 2 2 3 3" xfId="20337"/>
    <cellStyle name="Header2 16 2 2 4" xfId="11528"/>
    <cellStyle name="Header2 16 2 2 4 2" xfId="20339"/>
    <cellStyle name="Header2 16 2 2 5" xfId="20321"/>
    <cellStyle name="Header2 16 2 20" xfId="3970"/>
    <cellStyle name="Header2 16 2 20 2" xfId="7716"/>
    <cellStyle name="Header2 16 2 20 2 2" xfId="16195"/>
    <cellStyle name="Header2 16 2 20 2 2 2" xfId="20266"/>
    <cellStyle name="Header2 16 2 20 2 3" xfId="20258"/>
    <cellStyle name="Header2 16 2 20 3" xfId="13375"/>
    <cellStyle name="Header2 16 2 20 3 2" xfId="20274"/>
    <cellStyle name="Header2 16 2 20 4" xfId="18814"/>
    <cellStyle name="Header2 16 2 21" xfId="2220"/>
    <cellStyle name="Header2 16 2 21 2" xfId="6531"/>
    <cellStyle name="Header2 16 2 21 2 2" xfId="15010"/>
    <cellStyle name="Header2 16 2 21 2 2 2" xfId="17582"/>
    <cellStyle name="Header2 16 2 21 2 3" xfId="20282"/>
    <cellStyle name="Header2 16 2 21 3" xfId="11630"/>
    <cellStyle name="Header2 16 2 21 3 2" xfId="20286"/>
    <cellStyle name="Header2 16 2 21 4" xfId="18824"/>
    <cellStyle name="Header2 16 2 22" xfId="4962"/>
    <cellStyle name="Header2 16 2 22 2" xfId="7899"/>
    <cellStyle name="Header2 16 2 22 2 2" xfId="16378"/>
    <cellStyle name="Header2 16 2 22 2 2 2" xfId="20302"/>
    <cellStyle name="Header2 16 2 22 2 3" xfId="20298"/>
    <cellStyle name="Header2 16 2 22 3" xfId="13510"/>
    <cellStyle name="Header2 16 2 22 3 2" xfId="20306"/>
    <cellStyle name="Header2 16 2 22 4" xfId="20294"/>
    <cellStyle name="Header2 16 2 23" xfId="11495"/>
    <cellStyle name="Header2 16 2 23 2" xfId="19650"/>
    <cellStyle name="Header2 16 2 24" xfId="20231"/>
    <cellStyle name="Header2 16 2 3" xfId="2500"/>
    <cellStyle name="Header2 16 2 3 2" xfId="5242"/>
    <cellStyle name="Header2 16 2 3 2 2" xfId="8167"/>
    <cellStyle name="Header2 16 2 3 2 2 2" xfId="16646"/>
    <cellStyle name="Header2 16 2 3 2 2 2 2" xfId="19965"/>
    <cellStyle name="Header2 16 2 3 2 2 3" xfId="20352"/>
    <cellStyle name="Header2 16 2 3 2 3" xfId="13790"/>
    <cellStyle name="Header2 16 2 3 2 3 2" xfId="20354"/>
    <cellStyle name="Header2 16 2 3 2 4" xfId="20350"/>
    <cellStyle name="Header2 16 2 3 3" xfId="6799"/>
    <cellStyle name="Header2 16 2 3 3 2" xfId="15278"/>
    <cellStyle name="Header2 16 2 3 3 2 2" xfId="18768"/>
    <cellStyle name="Header2 16 2 3 3 3" xfId="20356"/>
    <cellStyle name="Header2 16 2 3 4" xfId="11910"/>
    <cellStyle name="Header2 16 2 3 4 2" xfId="20164"/>
    <cellStyle name="Header2 16 2 3 5" xfId="20343"/>
    <cellStyle name="Header2 16 2 4" xfId="2730"/>
    <cellStyle name="Header2 16 2 4 2" xfId="5472"/>
    <cellStyle name="Header2 16 2 4 2 2" xfId="8386"/>
    <cellStyle name="Header2 16 2 4 2 2 2" xfId="16865"/>
    <cellStyle name="Header2 16 2 4 2 2 2 2" xfId="20367"/>
    <cellStyle name="Header2 16 2 4 2 2 3" xfId="17718"/>
    <cellStyle name="Header2 16 2 4 2 3" xfId="14020"/>
    <cellStyle name="Header2 16 2 4 2 3 2" xfId="17723"/>
    <cellStyle name="Header2 16 2 4 2 4" xfId="20365"/>
    <cellStyle name="Header2 16 2 4 3" xfId="7018"/>
    <cellStyle name="Header2 16 2 4 3 2" xfId="15497"/>
    <cellStyle name="Header2 16 2 4 3 2 2" xfId="20371"/>
    <cellStyle name="Header2 16 2 4 3 3" xfId="20369"/>
    <cellStyle name="Header2 16 2 4 4" xfId="12140"/>
    <cellStyle name="Header2 16 2 4 4 2" xfId="20373"/>
    <cellStyle name="Header2 16 2 4 5" xfId="20358"/>
    <cellStyle name="Header2 16 2 5" xfId="2802"/>
    <cellStyle name="Header2 16 2 5 2" xfId="5544"/>
    <cellStyle name="Header2 16 2 5 2 2" xfId="8457"/>
    <cellStyle name="Header2 16 2 5 2 2 2" xfId="16936"/>
    <cellStyle name="Header2 16 2 5 2 2 2 2" xfId="17425"/>
    <cellStyle name="Header2 16 2 5 2 2 3" xfId="20381"/>
    <cellStyle name="Header2 16 2 5 2 3" xfId="14092"/>
    <cellStyle name="Header2 16 2 5 2 3 2" xfId="20383"/>
    <cellStyle name="Header2 16 2 5 2 4" xfId="20379"/>
    <cellStyle name="Header2 16 2 5 3" xfId="7089"/>
    <cellStyle name="Header2 16 2 5 3 2" xfId="15568"/>
    <cellStyle name="Header2 16 2 5 3 2 2" xfId="20388"/>
    <cellStyle name="Header2 16 2 5 3 3" xfId="20385"/>
    <cellStyle name="Header2 16 2 5 4" xfId="12212"/>
    <cellStyle name="Header2 16 2 5 4 2" xfId="20390"/>
    <cellStyle name="Header2 16 2 5 5" xfId="20375"/>
    <cellStyle name="Header2 16 2 6" xfId="2861"/>
    <cellStyle name="Header2 16 2 6 2" xfId="5603"/>
    <cellStyle name="Header2 16 2 6 2 2" xfId="8515"/>
    <cellStyle name="Header2 16 2 6 2 2 2" xfId="16994"/>
    <cellStyle name="Header2 16 2 6 2 2 2 2" xfId="20398"/>
    <cellStyle name="Header2 16 2 6 2 2 3" xfId="20396"/>
    <cellStyle name="Header2 16 2 6 2 3" xfId="14151"/>
    <cellStyle name="Header2 16 2 6 2 3 2" xfId="20400"/>
    <cellStyle name="Header2 16 2 6 2 4" xfId="20394"/>
    <cellStyle name="Header2 16 2 6 3" xfId="7147"/>
    <cellStyle name="Header2 16 2 6 3 2" xfId="15626"/>
    <cellStyle name="Header2 16 2 6 3 2 2" xfId="20404"/>
    <cellStyle name="Header2 16 2 6 3 3" xfId="20402"/>
    <cellStyle name="Header2 16 2 6 4" xfId="12271"/>
    <cellStyle name="Header2 16 2 6 4 2" xfId="20410"/>
    <cellStyle name="Header2 16 2 6 5" xfId="19941"/>
    <cellStyle name="Header2 16 2 7" xfId="2881"/>
    <cellStyle name="Header2 16 2 7 2" xfId="5623"/>
    <cellStyle name="Header2 16 2 7 2 2" xfId="8532"/>
    <cellStyle name="Header2 16 2 7 2 2 2" xfId="17011"/>
    <cellStyle name="Header2 16 2 7 2 2 2 2" xfId="17498"/>
    <cellStyle name="Header2 16 2 7 2 2 3" xfId="20414"/>
    <cellStyle name="Header2 16 2 7 2 3" xfId="14171"/>
    <cellStyle name="Header2 16 2 7 2 3 2" xfId="20416"/>
    <cellStyle name="Header2 16 2 7 2 4" xfId="20412"/>
    <cellStyle name="Header2 16 2 7 3" xfId="7164"/>
    <cellStyle name="Header2 16 2 7 3 2" xfId="15643"/>
    <cellStyle name="Header2 16 2 7 3 2 2" xfId="20424"/>
    <cellStyle name="Header2 16 2 7 3 3" xfId="20422"/>
    <cellStyle name="Header2 16 2 7 4" xfId="12291"/>
    <cellStyle name="Header2 16 2 7 4 2" xfId="20428"/>
    <cellStyle name="Header2 16 2 7 5" xfId="19020"/>
    <cellStyle name="Header2 16 2 8" xfId="2943"/>
    <cellStyle name="Header2 16 2 8 2" xfId="5685"/>
    <cellStyle name="Header2 16 2 8 2 2" xfId="8593"/>
    <cellStyle name="Header2 16 2 8 2 2 2" xfId="17072"/>
    <cellStyle name="Header2 16 2 8 2 2 2 2" xfId="18486"/>
    <cellStyle name="Header2 16 2 8 2 2 3" xfId="20434"/>
    <cellStyle name="Header2 16 2 8 2 3" xfId="14233"/>
    <cellStyle name="Header2 16 2 8 2 3 2" xfId="20436"/>
    <cellStyle name="Header2 16 2 8 2 4" xfId="20432"/>
    <cellStyle name="Header2 16 2 8 3" xfId="7225"/>
    <cellStyle name="Header2 16 2 8 3 2" xfId="15704"/>
    <cellStyle name="Header2 16 2 8 3 2 2" xfId="20444"/>
    <cellStyle name="Header2 16 2 8 3 3" xfId="20440"/>
    <cellStyle name="Header2 16 2 8 4" xfId="12353"/>
    <cellStyle name="Header2 16 2 8 4 2" xfId="20448"/>
    <cellStyle name="Header2 16 2 8 5" xfId="20430"/>
    <cellStyle name="Header2 16 2 9" xfId="3006"/>
    <cellStyle name="Header2 16 2 9 2" xfId="5748"/>
    <cellStyle name="Header2 16 2 9 2 2" xfId="8656"/>
    <cellStyle name="Header2 16 2 9 2 2 2" xfId="17135"/>
    <cellStyle name="Header2 16 2 9 2 2 2 2" xfId="18560"/>
    <cellStyle name="Header2 16 2 9 2 2 3" xfId="20460"/>
    <cellStyle name="Header2 16 2 9 2 3" xfId="14296"/>
    <cellStyle name="Header2 16 2 9 2 3 2" xfId="18832"/>
    <cellStyle name="Header2 16 2 9 2 4" xfId="20456"/>
    <cellStyle name="Header2 16 2 9 3" xfId="7288"/>
    <cellStyle name="Header2 16 2 9 3 2" xfId="15767"/>
    <cellStyle name="Header2 16 2 9 3 2 2" xfId="20470"/>
    <cellStyle name="Header2 16 2 9 3 3" xfId="20466"/>
    <cellStyle name="Header2 16 2 9 4" xfId="12416"/>
    <cellStyle name="Header2 16 2 9 4 2" xfId="20474"/>
    <cellStyle name="Header2 16 2 9 5" xfId="20452"/>
    <cellStyle name="Header2 16 3" xfId="4672"/>
    <cellStyle name="Header2 16 3 2" xfId="7803"/>
    <cellStyle name="Header2 16 3 2 2" xfId="16282"/>
    <cellStyle name="Header2 16 3 2 2 2" xfId="20484"/>
    <cellStyle name="Header2 16 3 2 3" xfId="20480"/>
    <cellStyle name="Header2 16 4" xfId="9420"/>
    <cellStyle name="Header2 16 4 2" xfId="17238"/>
    <cellStyle name="Header2 16 4 2 2" xfId="20488"/>
    <cellStyle name="Header2 16 4 3" xfId="20486"/>
    <cellStyle name="Header2 16 5" xfId="10330"/>
    <cellStyle name="Header2 16 6" xfId="30839"/>
    <cellStyle name="Header2 16 7" xfId="31817"/>
    <cellStyle name="Header2 16 8" xfId="1716"/>
    <cellStyle name="Header2 17" xfId="882"/>
    <cellStyle name="Header2 17 2" xfId="1981"/>
    <cellStyle name="Header2 17 2 10" xfId="3042"/>
    <cellStyle name="Header2 17 2 10 2" xfId="5784"/>
    <cellStyle name="Header2 17 2 10 2 2" xfId="8683"/>
    <cellStyle name="Header2 17 2 10 2 2 2" xfId="17162"/>
    <cellStyle name="Header2 17 2 10 2 2 2 2" xfId="17598"/>
    <cellStyle name="Header2 17 2 10 2 2 3" xfId="20500"/>
    <cellStyle name="Header2 17 2 10 2 3" xfId="14332"/>
    <cellStyle name="Header2 17 2 10 2 3 2" xfId="20504"/>
    <cellStyle name="Header2 17 2 10 2 4" xfId="20497"/>
    <cellStyle name="Header2 17 2 10 3" xfId="7315"/>
    <cellStyle name="Header2 17 2 10 3 2" xfId="15794"/>
    <cellStyle name="Header2 17 2 10 3 2 2" xfId="20508"/>
    <cellStyle name="Header2 17 2 10 3 3" xfId="20506"/>
    <cellStyle name="Header2 17 2 10 4" xfId="12452"/>
    <cellStyle name="Header2 17 2 10 4 2" xfId="20512"/>
    <cellStyle name="Header2 17 2 10 5" xfId="20408"/>
    <cellStyle name="Header2 17 2 11" xfId="3094"/>
    <cellStyle name="Header2 17 2 11 2" xfId="5836"/>
    <cellStyle name="Header2 17 2 11 2 2" xfId="14384"/>
    <cellStyle name="Header2 17 2 11 2 2 2" xfId="17553"/>
    <cellStyle name="Header2 17 2 11 2 3" xfId="17821"/>
    <cellStyle name="Header2 17 2 11 3" xfId="12504"/>
    <cellStyle name="Header2 17 2 11 3 2" xfId="17828"/>
    <cellStyle name="Header2 17 2 11 4" xfId="18914"/>
    <cellStyle name="Header2 17 2 12" xfId="3381"/>
    <cellStyle name="Header2 17 2 12 2" xfId="6123"/>
    <cellStyle name="Header2 17 2 12 2 2" xfId="14671"/>
    <cellStyle name="Header2 17 2 12 2 2 2" xfId="17883"/>
    <cellStyle name="Header2 17 2 12 2 3" xfId="17571"/>
    <cellStyle name="Header2 17 2 12 3" xfId="12791"/>
    <cellStyle name="Header2 17 2 12 3 2" xfId="17579"/>
    <cellStyle name="Header2 17 2 12 4" xfId="19032"/>
    <cellStyle name="Header2 17 2 13" xfId="3446"/>
    <cellStyle name="Header2 17 2 13 2" xfId="6188"/>
    <cellStyle name="Header2 17 2 13 2 2" xfId="14736"/>
    <cellStyle name="Header2 17 2 13 2 2 2" xfId="17509"/>
    <cellStyle name="Header2 17 2 13 2 3" xfId="17473"/>
    <cellStyle name="Header2 17 2 13 3" xfId="12856"/>
    <cellStyle name="Header2 17 2 13 3 2" xfId="17942"/>
    <cellStyle name="Header2 17 2 13 4" xfId="19034"/>
    <cellStyle name="Header2 17 2 14" xfId="3511"/>
    <cellStyle name="Header2 17 2 14 2" xfId="6253"/>
    <cellStyle name="Header2 17 2 14 2 2" xfId="14801"/>
    <cellStyle name="Header2 17 2 14 2 2 2" xfId="17989"/>
    <cellStyle name="Header2 17 2 14 2 3" xfId="17983"/>
    <cellStyle name="Header2 17 2 14 3" xfId="12921"/>
    <cellStyle name="Header2 17 2 14 3 2" xfId="18004"/>
    <cellStyle name="Header2 17 2 14 4" xfId="20514"/>
    <cellStyle name="Header2 17 2 15" xfId="3564"/>
    <cellStyle name="Header2 17 2 15 2" xfId="6306"/>
    <cellStyle name="Header2 17 2 15 2 2" xfId="14854"/>
    <cellStyle name="Header2 17 2 15 2 2 2" xfId="17698"/>
    <cellStyle name="Header2 17 2 15 2 3" xfId="17638"/>
    <cellStyle name="Header2 17 2 15 3" xfId="12974"/>
    <cellStyle name="Header2 17 2 15 3 2" xfId="17642"/>
    <cellStyle name="Header2 17 2 15 4" xfId="20516"/>
    <cellStyle name="Header2 17 2 16" xfId="3165"/>
    <cellStyle name="Header2 17 2 16 2" xfId="5907"/>
    <cellStyle name="Header2 17 2 16 2 2" xfId="14455"/>
    <cellStyle name="Header2 17 2 16 2 2 2" xfId="17734"/>
    <cellStyle name="Header2 17 2 16 2 3" xfId="17604"/>
    <cellStyle name="Header2 17 2 16 3" xfId="12575"/>
    <cellStyle name="Header2 17 2 16 3 2" xfId="18088"/>
    <cellStyle name="Header2 17 2 16 4" xfId="20520"/>
    <cellStyle name="Header2 17 2 17" xfId="3759"/>
    <cellStyle name="Header2 17 2 17 2" xfId="7509"/>
    <cellStyle name="Header2 17 2 17 2 2" xfId="15988"/>
    <cellStyle name="Header2 17 2 17 2 2 2" xfId="20533"/>
    <cellStyle name="Header2 17 2 17 2 3" xfId="20529"/>
    <cellStyle name="Header2 17 2 17 3" xfId="13168"/>
    <cellStyle name="Header2 17 2 17 3 2" xfId="20537"/>
    <cellStyle name="Header2 17 2 17 4" xfId="20524"/>
    <cellStyle name="Header2 17 2 18" xfId="3815"/>
    <cellStyle name="Header2 17 2 18 2" xfId="7561"/>
    <cellStyle name="Header2 17 2 18 2 2" xfId="16040"/>
    <cellStyle name="Header2 17 2 18 2 2 2" xfId="20548"/>
    <cellStyle name="Header2 17 2 18 2 3" xfId="20546"/>
    <cellStyle name="Header2 17 2 18 3" xfId="13220"/>
    <cellStyle name="Header2 17 2 18 3 2" xfId="20550"/>
    <cellStyle name="Header2 17 2 18 4" xfId="20541"/>
    <cellStyle name="Header2 17 2 19" xfId="3893"/>
    <cellStyle name="Header2 17 2 19 2" xfId="7639"/>
    <cellStyle name="Header2 17 2 19 2 2" xfId="16118"/>
    <cellStyle name="Header2 17 2 19 2 2 2" xfId="20557"/>
    <cellStyle name="Header2 17 2 19 2 3" xfId="20555"/>
    <cellStyle name="Header2 17 2 19 3" xfId="13298"/>
    <cellStyle name="Header2 17 2 19 3 2" xfId="20559"/>
    <cellStyle name="Header2 17 2 19 4" xfId="20552"/>
    <cellStyle name="Header2 17 2 2" xfId="2301"/>
    <cellStyle name="Header2 17 2 2 2" xfId="5043"/>
    <cellStyle name="Header2 17 2 2 2 2" xfId="7979"/>
    <cellStyle name="Header2 17 2 2 2 2 2" xfId="16458"/>
    <cellStyle name="Header2 17 2 2 2 2 2 2" xfId="18375"/>
    <cellStyle name="Header2 17 2 2 2 2 3" xfId="18272"/>
    <cellStyle name="Header2 17 2 2 2 3" xfId="13591"/>
    <cellStyle name="Header2 17 2 2 2 3 2" xfId="18850"/>
    <cellStyle name="Header2 17 2 2 2 4" xfId="18846"/>
    <cellStyle name="Header2 17 2 2 3" xfId="6611"/>
    <cellStyle name="Header2 17 2 2 3 2" xfId="15090"/>
    <cellStyle name="Header2 17 2 2 3 2 2" xfId="18854"/>
    <cellStyle name="Header2 17 2 2 3 3" xfId="18852"/>
    <cellStyle name="Header2 17 2 2 4" xfId="11711"/>
    <cellStyle name="Header2 17 2 2 4 2" xfId="18856"/>
    <cellStyle name="Header2 17 2 2 5" xfId="18844"/>
    <cellStyle name="Header2 17 2 20" xfId="3945"/>
    <cellStyle name="Header2 17 2 20 2" xfId="7691"/>
    <cellStyle name="Header2 17 2 20 2 2" xfId="16170"/>
    <cellStyle name="Header2 17 2 20 2 2 2" xfId="17699"/>
    <cellStyle name="Header2 17 2 20 2 3" xfId="17639"/>
    <cellStyle name="Header2 17 2 20 3" xfId="13350"/>
    <cellStyle name="Header2 17 2 20 3 2" xfId="17643"/>
    <cellStyle name="Header2 17 2 20 4" xfId="20517"/>
    <cellStyle name="Header2 17 2 21" xfId="2195"/>
    <cellStyle name="Header2 17 2 21 2" xfId="6506"/>
    <cellStyle name="Header2 17 2 21 2 2" xfId="14985"/>
    <cellStyle name="Header2 17 2 21 2 2 2" xfId="17735"/>
    <cellStyle name="Header2 17 2 21 2 3" xfId="17605"/>
    <cellStyle name="Header2 17 2 21 3" xfId="11605"/>
    <cellStyle name="Header2 17 2 21 3 2" xfId="18089"/>
    <cellStyle name="Header2 17 2 21 4" xfId="20521"/>
    <cellStyle name="Header2 17 2 22" xfId="4937"/>
    <cellStyle name="Header2 17 2 22 2" xfId="7874"/>
    <cellStyle name="Header2 17 2 22 2 2" xfId="16353"/>
    <cellStyle name="Header2 17 2 22 2 2 2" xfId="20534"/>
    <cellStyle name="Header2 17 2 22 2 3" xfId="20530"/>
    <cellStyle name="Header2 17 2 22 3" xfId="13485"/>
    <cellStyle name="Header2 17 2 22 3 2" xfId="20538"/>
    <cellStyle name="Header2 17 2 22 4" xfId="20525"/>
    <cellStyle name="Header2 17 2 23" xfId="11470"/>
    <cellStyle name="Header2 17 2 23 2" xfId="20542"/>
    <cellStyle name="Header2 17 2 24" xfId="20491"/>
    <cellStyle name="Header2 17 2 3" xfId="2462"/>
    <cellStyle name="Header2 17 2 3 2" xfId="5204"/>
    <cellStyle name="Header2 17 2 3 2 2" xfId="8133"/>
    <cellStyle name="Header2 17 2 3 2 2 2" xfId="16612"/>
    <cellStyle name="Header2 17 2 3 2 2 2 2" xfId="20561"/>
    <cellStyle name="Header2 17 2 3 2 2 3" xfId="18866"/>
    <cellStyle name="Header2 17 2 3 2 3" xfId="13752"/>
    <cellStyle name="Header2 17 2 3 2 3 2" xfId="20563"/>
    <cellStyle name="Header2 17 2 3 2 4" xfId="18861"/>
    <cellStyle name="Header2 17 2 3 3" xfId="6765"/>
    <cellStyle name="Header2 17 2 3 3 2" xfId="15244"/>
    <cellStyle name="Header2 17 2 3 3 2 2" xfId="20565"/>
    <cellStyle name="Header2 17 2 3 3 3" xfId="18868"/>
    <cellStyle name="Header2 17 2 3 4" xfId="11872"/>
    <cellStyle name="Header2 17 2 3 4 2" xfId="18870"/>
    <cellStyle name="Header2 17 2 3 5" xfId="18858"/>
    <cellStyle name="Header2 17 2 4" xfId="2705"/>
    <cellStyle name="Header2 17 2 4 2" xfId="5447"/>
    <cellStyle name="Header2 17 2 4 2 2" xfId="8361"/>
    <cellStyle name="Header2 17 2 4 2 2 2" xfId="16840"/>
    <cellStyle name="Header2 17 2 4 2 2 2 2" xfId="19986"/>
    <cellStyle name="Header2 17 2 4 2 2 3" xfId="18879"/>
    <cellStyle name="Header2 17 2 4 2 3" xfId="13995"/>
    <cellStyle name="Header2 17 2 4 2 3 2" xfId="20567"/>
    <cellStyle name="Header2 17 2 4 2 4" xfId="18877"/>
    <cellStyle name="Header2 17 2 4 3" xfId="6993"/>
    <cellStyle name="Header2 17 2 4 3 2" xfId="15472"/>
    <cellStyle name="Header2 17 2 4 3 2 2" xfId="20569"/>
    <cellStyle name="Header2 17 2 4 3 3" xfId="18881"/>
    <cellStyle name="Header2 17 2 4 4" xfId="12115"/>
    <cellStyle name="Header2 17 2 4 4 2" xfId="18883"/>
    <cellStyle name="Header2 17 2 4 5" xfId="18874"/>
    <cellStyle name="Header2 17 2 5" xfId="2777"/>
    <cellStyle name="Header2 17 2 5 2" xfId="5519"/>
    <cellStyle name="Header2 17 2 5 2 2" xfId="8432"/>
    <cellStyle name="Header2 17 2 5 2 2 2" xfId="16911"/>
    <cellStyle name="Header2 17 2 5 2 2 2 2" xfId="20495"/>
    <cellStyle name="Header2 17 2 5 2 2 3" xfId="20406"/>
    <cellStyle name="Header2 17 2 5 2 3" xfId="14067"/>
    <cellStyle name="Header2 17 2 5 2 3 2" xfId="18912"/>
    <cellStyle name="Header2 17 2 5 2 4" xfId="18887"/>
    <cellStyle name="Header2 17 2 5 3" xfId="7064"/>
    <cellStyle name="Header2 17 2 5 3 2" xfId="15543"/>
    <cellStyle name="Header2 17 2 5 3 2 2" xfId="20426"/>
    <cellStyle name="Header2 17 2 5 3 3" xfId="18889"/>
    <cellStyle name="Header2 17 2 5 4" xfId="12187"/>
    <cellStyle name="Header2 17 2 5 4 2" xfId="20571"/>
    <cellStyle name="Header2 17 2 5 5" xfId="18885"/>
    <cellStyle name="Header2 17 2 6" xfId="2836"/>
    <cellStyle name="Header2 17 2 6 2" xfId="5578"/>
    <cellStyle name="Header2 17 2 6 2 2" xfId="8490"/>
    <cellStyle name="Header2 17 2 6 2 2 2" xfId="16969"/>
    <cellStyle name="Header2 17 2 6 2 2 2 2" xfId="17521"/>
    <cellStyle name="Header2 17 2 6 2 2 3" xfId="20575"/>
    <cellStyle name="Header2 17 2 6 2 3" xfId="14126"/>
    <cellStyle name="Header2 17 2 6 2 3 2" xfId="20579"/>
    <cellStyle name="Header2 17 2 6 2 4" xfId="18896"/>
    <cellStyle name="Header2 17 2 6 3" xfId="7122"/>
    <cellStyle name="Header2 17 2 6 3 2" xfId="15601"/>
    <cellStyle name="Header2 17 2 6 3 2 2" xfId="20590"/>
    <cellStyle name="Header2 17 2 6 3 3" xfId="20585"/>
    <cellStyle name="Header2 17 2 6 4" xfId="12246"/>
    <cellStyle name="Header2 17 2 6 4 2" xfId="20597"/>
    <cellStyle name="Header2 17 2 6 5" xfId="18891"/>
    <cellStyle name="Header2 17 2 7" xfId="2253"/>
    <cellStyle name="Header2 17 2 7 2" xfId="4995"/>
    <cellStyle name="Header2 17 2 7 2 2" xfId="7931"/>
    <cellStyle name="Header2 17 2 7 2 2 2" xfId="16410"/>
    <cellStyle name="Header2 17 2 7 2 2 2 2" xfId="20603"/>
    <cellStyle name="Header2 17 2 7 2 2 3" xfId="20601"/>
    <cellStyle name="Header2 17 2 7 2 3" xfId="13543"/>
    <cellStyle name="Header2 17 2 7 2 3 2" xfId="20605"/>
    <cellStyle name="Header2 17 2 7 2 4" xfId="20599"/>
    <cellStyle name="Header2 17 2 7 3" xfId="6563"/>
    <cellStyle name="Header2 17 2 7 3 2" xfId="15042"/>
    <cellStyle name="Header2 17 2 7 3 2 2" xfId="20609"/>
    <cellStyle name="Header2 17 2 7 3 3" xfId="20607"/>
    <cellStyle name="Header2 17 2 7 4" xfId="11663"/>
    <cellStyle name="Header2 17 2 7 4 2" xfId="20611"/>
    <cellStyle name="Header2 17 2 7 5" xfId="18899"/>
    <cellStyle name="Header2 17 2 8" xfId="2918"/>
    <cellStyle name="Header2 17 2 8 2" xfId="5660"/>
    <cellStyle name="Header2 17 2 8 2 2" xfId="8568"/>
    <cellStyle name="Header2 17 2 8 2 2 2" xfId="17047"/>
    <cellStyle name="Header2 17 2 8 2 2 2 2" xfId="17453"/>
    <cellStyle name="Header2 17 2 8 2 2 3" xfId="20617"/>
    <cellStyle name="Header2 17 2 8 2 3" xfId="14208"/>
    <cellStyle name="Header2 17 2 8 2 3 2" xfId="19207"/>
    <cellStyle name="Header2 17 2 8 2 4" xfId="20615"/>
    <cellStyle name="Header2 17 2 8 3" xfId="7200"/>
    <cellStyle name="Header2 17 2 8 3 2" xfId="15679"/>
    <cellStyle name="Header2 17 2 8 3 2 2" xfId="20621"/>
    <cellStyle name="Header2 17 2 8 3 3" xfId="20619"/>
    <cellStyle name="Header2 17 2 8 4" xfId="12328"/>
    <cellStyle name="Header2 17 2 8 4 2" xfId="20623"/>
    <cellStyle name="Header2 17 2 8 5" xfId="20613"/>
    <cellStyle name="Header2 17 2 9" xfId="2981"/>
    <cellStyle name="Header2 17 2 9 2" xfId="5723"/>
    <cellStyle name="Header2 17 2 9 2 2" xfId="8631"/>
    <cellStyle name="Header2 17 2 9 2 2 2" xfId="17110"/>
    <cellStyle name="Header2 17 2 9 2 2 2 2" xfId="18492"/>
    <cellStyle name="Header2 17 2 9 2 2 3" xfId="20627"/>
    <cellStyle name="Header2 17 2 9 2 3" xfId="14271"/>
    <cellStyle name="Header2 17 2 9 2 3 2" xfId="19976"/>
    <cellStyle name="Header2 17 2 9 2 4" xfId="20625"/>
    <cellStyle name="Header2 17 2 9 3" xfId="7263"/>
    <cellStyle name="Header2 17 2 9 3 2" xfId="15742"/>
    <cellStyle name="Header2 17 2 9 3 2 2" xfId="20635"/>
    <cellStyle name="Header2 17 2 9 3 3" xfId="20633"/>
    <cellStyle name="Header2 17 2 9 4" xfId="12391"/>
    <cellStyle name="Header2 17 2 9 4 2" xfId="20637"/>
    <cellStyle name="Header2 17 2 9 5" xfId="18994"/>
    <cellStyle name="Header2 17 3" xfId="4840"/>
    <cellStyle name="Header2 17 3 2" xfId="7822"/>
    <cellStyle name="Header2 17 3 2 2" xfId="16301"/>
    <cellStyle name="Header2 17 3 2 2 2" xfId="20641"/>
    <cellStyle name="Header2 17 3 2 3" xfId="20639"/>
    <cellStyle name="Header2 17 4" xfId="9588"/>
    <cellStyle name="Header2 17 4 2" xfId="17257"/>
    <cellStyle name="Header2 17 4 2 2" xfId="20647"/>
    <cellStyle name="Header2 17 4 3" xfId="20645"/>
    <cellStyle name="Header2 17 5" xfId="10498"/>
    <cellStyle name="Header2 17 6" xfId="31007"/>
    <cellStyle name="Header2 17 7" xfId="31985"/>
    <cellStyle name="Header2 17 8" xfId="1884"/>
    <cellStyle name="Header2 18" xfId="708"/>
    <cellStyle name="Header2 18 2" xfId="2005"/>
    <cellStyle name="Header2 18 2 10" xfId="3066"/>
    <cellStyle name="Header2 18 2 10 2" xfId="5808"/>
    <cellStyle name="Header2 18 2 10 2 2" xfId="8707"/>
    <cellStyle name="Header2 18 2 10 2 2 2" xfId="17186"/>
    <cellStyle name="Header2 18 2 10 2 2 2 2" xfId="18916"/>
    <cellStyle name="Header2 18 2 10 2 2 3" xfId="20655"/>
    <cellStyle name="Header2 18 2 10 2 3" xfId="14356"/>
    <cellStyle name="Header2 18 2 10 2 3 2" xfId="20661"/>
    <cellStyle name="Header2 18 2 10 2 4" xfId="18563"/>
    <cellStyle name="Header2 18 2 10 3" xfId="7339"/>
    <cellStyle name="Header2 18 2 10 3 2" xfId="15818"/>
    <cellStyle name="Header2 18 2 10 3 2 2" xfId="20665"/>
    <cellStyle name="Header2 18 2 10 3 3" xfId="20663"/>
    <cellStyle name="Header2 18 2 10 4" xfId="12476"/>
    <cellStyle name="Header2 18 2 10 4 2" xfId="19211"/>
    <cellStyle name="Header2 18 2 10 5" xfId="20653"/>
    <cellStyle name="Header2 18 2 11" xfId="3118"/>
    <cellStyle name="Header2 18 2 11 2" xfId="5860"/>
    <cellStyle name="Header2 18 2 11 2 2" xfId="14408"/>
    <cellStyle name="Header2 18 2 11 2 2 2" xfId="18180"/>
    <cellStyle name="Header2 18 2 11 2 3" xfId="18175"/>
    <cellStyle name="Header2 18 2 11 3" xfId="12528"/>
    <cellStyle name="Header2 18 2 11 3 2" xfId="18187"/>
    <cellStyle name="Header2 18 2 11 4" xfId="20667"/>
    <cellStyle name="Header2 18 2 12" xfId="3405"/>
    <cellStyle name="Header2 18 2 12 2" xfId="6147"/>
    <cellStyle name="Header2 18 2 12 2 2" xfId="14695"/>
    <cellStyle name="Header2 18 2 12 2 2 2" xfId="17532"/>
    <cellStyle name="Header2 18 2 12 2 3" xfId="18202"/>
    <cellStyle name="Header2 18 2 12 3" xfId="12815"/>
    <cellStyle name="Header2 18 2 12 3 2" xfId="18207"/>
    <cellStyle name="Header2 18 2 12 4" xfId="20669"/>
    <cellStyle name="Header2 18 2 13" xfId="3470"/>
    <cellStyle name="Header2 18 2 13 2" xfId="6212"/>
    <cellStyle name="Header2 18 2 13 2 2" xfId="14760"/>
    <cellStyle name="Header2 18 2 13 2 2 2" xfId="20673"/>
    <cellStyle name="Header2 18 2 13 2 3" xfId="18209"/>
    <cellStyle name="Header2 18 2 13 3" xfId="12880"/>
    <cellStyle name="Header2 18 2 13 3 2" xfId="18211"/>
    <cellStyle name="Header2 18 2 13 4" xfId="20671"/>
    <cellStyle name="Header2 18 2 14" xfId="3535"/>
    <cellStyle name="Header2 18 2 14 2" xfId="6277"/>
    <cellStyle name="Header2 18 2 14 2 2" xfId="14825"/>
    <cellStyle name="Header2 18 2 14 2 2 2" xfId="20216"/>
    <cellStyle name="Header2 18 2 14 2 3" xfId="18214"/>
    <cellStyle name="Header2 18 2 14 3" xfId="12945"/>
    <cellStyle name="Header2 18 2 14 3 2" xfId="18216"/>
    <cellStyle name="Header2 18 2 14 4" xfId="20675"/>
    <cellStyle name="Header2 18 2 15" xfId="3588"/>
    <cellStyle name="Header2 18 2 15 2" xfId="6330"/>
    <cellStyle name="Header2 18 2 15 2 2" xfId="14878"/>
    <cellStyle name="Header2 18 2 15 2 2 2" xfId="20681"/>
    <cellStyle name="Header2 18 2 15 2 3" xfId="18124"/>
    <cellStyle name="Header2 18 2 15 3" xfId="12998"/>
    <cellStyle name="Header2 18 2 15 3 2" xfId="19459"/>
    <cellStyle name="Header2 18 2 15 4" xfId="20677"/>
    <cellStyle name="Header2 18 2 16" xfId="3174"/>
    <cellStyle name="Header2 18 2 16 2" xfId="5916"/>
    <cellStyle name="Header2 18 2 16 2 2" xfId="14464"/>
    <cellStyle name="Header2 18 2 16 2 2 2" xfId="20689"/>
    <cellStyle name="Header2 18 2 16 2 3" xfId="18012"/>
    <cellStyle name="Header2 18 2 16 3" xfId="12584"/>
    <cellStyle name="Header2 18 2 16 3 2" xfId="19469"/>
    <cellStyle name="Header2 18 2 16 4" xfId="20685"/>
    <cellStyle name="Header2 18 2 17" xfId="3783"/>
    <cellStyle name="Header2 18 2 17 2" xfId="7533"/>
    <cellStyle name="Header2 18 2 17 2 2" xfId="16012"/>
    <cellStyle name="Header2 18 2 17 2 2 2" xfId="20697"/>
    <cellStyle name="Header2 18 2 17 2 3" xfId="18018"/>
    <cellStyle name="Header2 18 2 17 3" xfId="13192"/>
    <cellStyle name="Header2 18 2 17 3 2" xfId="19485"/>
    <cellStyle name="Header2 18 2 17 4" xfId="20693"/>
    <cellStyle name="Header2 18 2 18" xfId="3839"/>
    <cellStyle name="Header2 18 2 18 2" xfId="7585"/>
    <cellStyle name="Header2 18 2 18 2 2" xfId="16064"/>
    <cellStyle name="Header2 18 2 18 2 2 2" xfId="19123"/>
    <cellStyle name="Header2 18 2 18 2 3" xfId="20710"/>
    <cellStyle name="Header2 18 2 18 3" xfId="13244"/>
    <cellStyle name="Header2 18 2 18 3 2" xfId="19504"/>
    <cellStyle name="Header2 18 2 18 4" xfId="20702"/>
    <cellStyle name="Header2 18 2 19" xfId="3917"/>
    <cellStyle name="Header2 18 2 19 2" xfId="7663"/>
    <cellStyle name="Header2 18 2 19 2 2" xfId="16142"/>
    <cellStyle name="Header2 18 2 19 2 2 2" xfId="19136"/>
    <cellStyle name="Header2 18 2 19 2 3" xfId="20714"/>
    <cellStyle name="Header2 18 2 19 3" xfId="13322"/>
    <cellStyle name="Header2 18 2 19 3 2" xfId="19517"/>
    <cellStyle name="Header2 18 2 19 4" xfId="20712"/>
    <cellStyle name="Header2 18 2 2" xfId="2104"/>
    <cellStyle name="Header2 18 2 2 2" xfId="3998"/>
    <cellStyle name="Header2 18 2 2 2 2" xfId="7735"/>
    <cellStyle name="Header2 18 2 2 2 2 2" xfId="16214"/>
    <cellStyle name="Header2 18 2 2 2 2 2 2" xfId="20730"/>
    <cellStyle name="Header2 18 2 2 2 2 3" xfId="20728"/>
    <cellStyle name="Header2 18 2 2 2 3" xfId="13395"/>
    <cellStyle name="Header2 18 2 2 2 3 2" xfId="20732"/>
    <cellStyle name="Header2 18 2 2 2 4" xfId="20724"/>
    <cellStyle name="Header2 18 2 2 3" xfId="6419"/>
    <cellStyle name="Header2 18 2 2 3 2" xfId="14898"/>
    <cellStyle name="Header2 18 2 2 3 2 2" xfId="20737"/>
    <cellStyle name="Header2 18 2 2 3 3" xfId="20734"/>
    <cellStyle name="Header2 18 2 2 4" xfId="11515"/>
    <cellStyle name="Header2 18 2 2 4 2" xfId="20740"/>
    <cellStyle name="Header2 18 2 2 5" xfId="20718"/>
    <cellStyle name="Header2 18 2 20" xfId="3969"/>
    <cellStyle name="Header2 18 2 20 2" xfId="7715"/>
    <cellStyle name="Header2 18 2 20 2 2" xfId="16194"/>
    <cellStyle name="Header2 18 2 20 2 2 2" xfId="20682"/>
    <cellStyle name="Header2 18 2 20 2 3" xfId="18125"/>
    <cellStyle name="Header2 18 2 20 3" xfId="13374"/>
    <cellStyle name="Header2 18 2 20 3 2" xfId="19460"/>
    <cellStyle name="Header2 18 2 20 4" xfId="20678"/>
    <cellStyle name="Header2 18 2 21" xfId="2219"/>
    <cellStyle name="Header2 18 2 21 2" xfId="6530"/>
    <cellStyle name="Header2 18 2 21 2 2" xfId="15009"/>
    <cellStyle name="Header2 18 2 21 2 2 2" xfId="20690"/>
    <cellStyle name="Header2 18 2 21 2 3" xfId="18013"/>
    <cellStyle name="Header2 18 2 21 3" xfId="11629"/>
    <cellStyle name="Header2 18 2 21 3 2" xfId="19470"/>
    <cellStyle name="Header2 18 2 21 4" xfId="20686"/>
    <cellStyle name="Header2 18 2 22" xfId="4961"/>
    <cellStyle name="Header2 18 2 22 2" xfId="7898"/>
    <cellStyle name="Header2 18 2 22 2 2" xfId="16377"/>
    <cellStyle name="Header2 18 2 22 2 2 2" xfId="20698"/>
    <cellStyle name="Header2 18 2 22 2 3" xfId="18019"/>
    <cellStyle name="Header2 18 2 22 3" xfId="13509"/>
    <cellStyle name="Header2 18 2 22 3 2" xfId="19486"/>
    <cellStyle name="Header2 18 2 22 4" xfId="20694"/>
    <cellStyle name="Header2 18 2 23" xfId="11494"/>
    <cellStyle name="Header2 18 2 23 2" xfId="20703"/>
    <cellStyle name="Header2 18 2 24" xfId="20651"/>
    <cellStyle name="Header2 18 2 3" xfId="2509"/>
    <cellStyle name="Header2 18 2 3 2" xfId="5251"/>
    <cellStyle name="Header2 18 2 3 2 2" xfId="8176"/>
    <cellStyle name="Header2 18 2 3 2 2 2" xfId="16655"/>
    <cellStyle name="Header2 18 2 3 2 2 2 2" xfId="20746"/>
    <cellStyle name="Header2 18 2 3 2 2 3" xfId="20744"/>
    <cellStyle name="Header2 18 2 3 2 3" xfId="13799"/>
    <cellStyle name="Header2 18 2 3 2 3 2" xfId="20748"/>
    <cellStyle name="Header2 18 2 3 2 4" xfId="19974"/>
    <cellStyle name="Header2 18 2 3 3" xfId="6808"/>
    <cellStyle name="Header2 18 2 3 3 2" xfId="15287"/>
    <cellStyle name="Header2 18 2 3 3 2 2" xfId="20752"/>
    <cellStyle name="Header2 18 2 3 3 3" xfId="20750"/>
    <cellStyle name="Header2 18 2 3 4" xfId="11919"/>
    <cellStyle name="Header2 18 2 3 4 2" xfId="20195"/>
    <cellStyle name="Header2 18 2 3 5" xfId="19968"/>
    <cellStyle name="Header2 18 2 4" xfId="2729"/>
    <cellStyle name="Header2 18 2 4 2" xfId="5471"/>
    <cellStyle name="Header2 18 2 4 2 2" xfId="8385"/>
    <cellStyle name="Header2 18 2 4 2 2 2" xfId="16864"/>
    <cellStyle name="Header2 18 2 4 2 2 2 2" xfId="20762"/>
    <cellStyle name="Header2 18 2 4 2 2 3" xfId="20760"/>
    <cellStyle name="Header2 18 2 4 2 3" xfId="14019"/>
    <cellStyle name="Header2 18 2 4 2 3 2" xfId="20764"/>
    <cellStyle name="Header2 18 2 4 2 4" xfId="20756"/>
    <cellStyle name="Header2 18 2 4 3" xfId="7017"/>
    <cellStyle name="Header2 18 2 4 3 2" xfId="15496"/>
    <cellStyle name="Header2 18 2 4 3 2 2" xfId="20768"/>
    <cellStyle name="Header2 18 2 4 3 3" xfId="20766"/>
    <cellStyle name="Header2 18 2 4 4" xfId="12139"/>
    <cellStyle name="Header2 18 2 4 4 2" xfId="20771"/>
    <cellStyle name="Header2 18 2 4 5" xfId="19979"/>
    <cellStyle name="Header2 18 2 5" xfId="2801"/>
    <cellStyle name="Header2 18 2 5 2" xfId="5543"/>
    <cellStyle name="Header2 18 2 5 2 2" xfId="8456"/>
    <cellStyle name="Header2 18 2 5 2 2 2" xfId="16935"/>
    <cellStyle name="Header2 18 2 5 2 2 2 2" xfId="18985"/>
    <cellStyle name="Header2 18 2 5 2 2 3" xfId="18983"/>
    <cellStyle name="Header2 18 2 5 2 3" xfId="14091"/>
    <cellStyle name="Header2 18 2 5 2 3 2" xfId="18989"/>
    <cellStyle name="Header2 18 2 5 2 4" xfId="18969"/>
    <cellStyle name="Header2 18 2 5 3" xfId="7088"/>
    <cellStyle name="Header2 18 2 5 3 2" xfId="15567"/>
    <cellStyle name="Header2 18 2 5 3 2 2" xfId="18997"/>
    <cellStyle name="Header2 18 2 5 3 3" xfId="18992"/>
    <cellStyle name="Header2 18 2 5 4" xfId="12211"/>
    <cellStyle name="Header2 18 2 5 4 2" xfId="19001"/>
    <cellStyle name="Header2 18 2 5 5" xfId="20773"/>
    <cellStyle name="Header2 18 2 6" xfId="2860"/>
    <cellStyle name="Header2 18 2 6 2" xfId="5602"/>
    <cellStyle name="Header2 18 2 6 2 2" xfId="8514"/>
    <cellStyle name="Header2 18 2 6 2 2 2" xfId="16993"/>
    <cellStyle name="Header2 18 2 6 2 2 2 2" xfId="20510"/>
    <cellStyle name="Header2 18 2 6 2 2 3" xfId="20783"/>
    <cellStyle name="Header2 18 2 6 2 3" xfId="14150"/>
    <cellStyle name="Header2 18 2 6 2 3 2" xfId="20785"/>
    <cellStyle name="Header2 18 2 6 2 4" xfId="20777"/>
    <cellStyle name="Header2 18 2 6 3" xfId="7146"/>
    <cellStyle name="Header2 18 2 6 3 2" xfId="15625"/>
    <cellStyle name="Header2 18 2 6 3 2 2" xfId="20789"/>
    <cellStyle name="Header2 18 2 6 3 3" xfId="20787"/>
    <cellStyle name="Header2 18 2 6 4" xfId="12270"/>
    <cellStyle name="Header2 18 2 6 4 2" xfId="20795"/>
    <cellStyle name="Header2 18 2 6 5" xfId="19954"/>
    <cellStyle name="Header2 18 2 7" xfId="2880"/>
    <cellStyle name="Header2 18 2 7 2" xfId="5622"/>
    <cellStyle name="Header2 18 2 7 2 2" xfId="8531"/>
    <cellStyle name="Header2 18 2 7 2 2 2" xfId="17010"/>
    <cellStyle name="Header2 18 2 7 2 2 2 2" xfId="20806"/>
    <cellStyle name="Header2 18 2 7 2 2 3" xfId="20804"/>
    <cellStyle name="Header2 18 2 7 2 3" xfId="14170"/>
    <cellStyle name="Header2 18 2 7 2 3 2" xfId="20808"/>
    <cellStyle name="Header2 18 2 7 2 4" xfId="20801"/>
    <cellStyle name="Header2 18 2 7 3" xfId="7163"/>
    <cellStyle name="Header2 18 2 7 3 2" xfId="15642"/>
    <cellStyle name="Header2 18 2 7 3 2 2" xfId="20813"/>
    <cellStyle name="Header2 18 2 7 3 3" xfId="20811"/>
    <cellStyle name="Header2 18 2 7 4" xfId="12290"/>
    <cellStyle name="Header2 18 2 7 4 2" xfId="20817"/>
    <cellStyle name="Header2 18 2 7 5" xfId="20798"/>
    <cellStyle name="Header2 18 2 8" xfId="2942"/>
    <cellStyle name="Header2 18 2 8 2" xfId="5684"/>
    <cellStyle name="Header2 18 2 8 2 2" xfId="8592"/>
    <cellStyle name="Header2 18 2 8 2 2 2" xfId="17071"/>
    <cellStyle name="Header2 18 2 8 2 2 2 2" xfId="20822"/>
    <cellStyle name="Header2 18 2 8 2 2 3" xfId="18060"/>
    <cellStyle name="Header2 18 2 8 2 3" xfId="14232"/>
    <cellStyle name="Header2 18 2 8 2 3 2" xfId="18063"/>
    <cellStyle name="Header2 18 2 8 2 4" xfId="18057"/>
    <cellStyle name="Header2 18 2 8 3" xfId="7224"/>
    <cellStyle name="Header2 18 2 8 3 2" xfId="15703"/>
    <cellStyle name="Header2 18 2 8 3 2 2" xfId="18069"/>
    <cellStyle name="Header2 18 2 8 3 3" xfId="18066"/>
    <cellStyle name="Header2 18 2 8 4" xfId="12352"/>
    <cellStyle name="Header2 18 2 8 4 2" xfId="18027"/>
    <cellStyle name="Header2 18 2 8 5" xfId="20820"/>
    <cellStyle name="Header2 18 2 9" xfId="3005"/>
    <cellStyle name="Header2 18 2 9 2" xfId="5747"/>
    <cellStyle name="Header2 18 2 9 2 2" xfId="8655"/>
    <cellStyle name="Header2 18 2 9 2 2 2" xfId="17134"/>
    <cellStyle name="Header2 18 2 9 2 2 2 2" xfId="20829"/>
    <cellStyle name="Header2 18 2 9 2 2 3" xfId="20827"/>
    <cellStyle name="Header2 18 2 9 2 3" xfId="14295"/>
    <cellStyle name="Header2 18 2 9 2 3 2" xfId="20831"/>
    <cellStyle name="Header2 18 2 9 2 4" xfId="18083"/>
    <cellStyle name="Header2 18 2 9 3" xfId="7287"/>
    <cellStyle name="Header2 18 2 9 3 2" xfId="15766"/>
    <cellStyle name="Header2 18 2 9 3 2 2" xfId="20833"/>
    <cellStyle name="Header2 18 2 9 3 3" xfId="18085"/>
    <cellStyle name="Header2 18 2 9 4" xfId="12415"/>
    <cellStyle name="Header2 18 2 9 4 2" xfId="17463"/>
    <cellStyle name="Header2 18 2 9 5" xfId="20825"/>
    <cellStyle name="Header2 18 3" xfId="4666"/>
    <cellStyle name="Header2 18 3 2" xfId="7802"/>
    <cellStyle name="Header2 18 3 2 2" xfId="16281"/>
    <cellStyle name="Header2 18 3 2 2 2" xfId="20841"/>
    <cellStyle name="Header2 18 3 2 3" xfId="20837"/>
    <cellStyle name="Header2 18 4" xfId="9414"/>
    <cellStyle name="Header2 18 4 2" xfId="17237"/>
    <cellStyle name="Header2 18 4 2 2" xfId="20722"/>
    <cellStyle name="Header2 18 4 3" xfId="20716"/>
    <cellStyle name="Header2 18 5" xfId="10324"/>
    <cellStyle name="Header2 18 6" xfId="30833"/>
    <cellStyle name="Header2 18 7" xfId="31811"/>
    <cellStyle name="Header2 18 8" xfId="1710"/>
    <cellStyle name="Header2 19" xfId="721"/>
    <cellStyle name="Header2 19 2" xfId="2004"/>
    <cellStyle name="Header2 19 2 10" xfId="3065"/>
    <cellStyle name="Header2 19 2 10 2" xfId="5807"/>
    <cellStyle name="Header2 19 2 10 2 2" xfId="8706"/>
    <cellStyle name="Header2 19 2 10 2 2 2" xfId="17185"/>
    <cellStyle name="Header2 19 2 10 2 2 2 2" xfId="19132"/>
    <cellStyle name="Header2 19 2 10 2 2 3" xfId="19127"/>
    <cellStyle name="Header2 19 2 10 2 3" xfId="14355"/>
    <cellStyle name="Header2 19 2 10 2 3 2" xfId="19549"/>
    <cellStyle name="Header2 19 2 10 2 4" xfId="19545"/>
    <cellStyle name="Header2 19 2 10 3" xfId="7338"/>
    <cellStyle name="Header2 19 2 10 3 2" xfId="15817"/>
    <cellStyle name="Header2 19 2 10 3 2 2" xfId="19140"/>
    <cellStyle name="Header2 19 2 10 3 3" xfId="19553"/>
    <cellStyle name="Header2 19 2 10 4" xfId="12475"/>
    <cellStyle name="Header2 19 2 10 4 2" xfId="19557"/>
    <cellStyle name="Header2 19 2 10 5" xfId="19541"/>
    <cellStyle name="Header2 19 2 11" xfId="3117"/>
    <cellStyle name="Header2 19 2 11 2" xfId="5859"/>
    <cellStyle name="Header2 19 2 11 2 2" xfId="14407"/>
    <cellStyle name="Header2 19 2 11 2 2 2" xfId="19808"/>
    <cellStyle name="Header2 19 2 11 2 3" xfId="19805"/>
    <cellStyle name="Header2 19 2 11 3" xfId="12527"/>
    <cellStyle name="Header2 19 2 11 3 2" xfId="20845"/>
    <cellStyle name="Header2 19 2 11 4" xfId="20790"/>
    <cellStyle name="Header2 19 2 12" xfId="3404"/>
    <cellStyle name="Header2 19 2 12 2" xfId="6146"/>
    <cellStyle name="Header2 19 2 12 2 2" xfId="14694"/>
    <cellStyle name="Header2 19 2 12 2 2 2" xfId="20851"/>
    <cellStyle name="Header2 19 2 12 2 3" xfId="20849"/>
    <cellStyle name="Header2 19 2 12 3" xfId="12814"/>
    <cellStyle name="Header2 19 2 12 3 2" xfId="20853"/>
    <cellStyle name="Header2 19 2 12 4" xfId="20847"/>
    <cellStyle name="Header2 19 2 13" xfId="3469"/>
    <cellStyle name="Header2 19 2 13 2" xfId="6211"/>
    <cellStyle name="Header2 19 2 13 2 2" xfId="14759"/>
    <cellStyle name="Header2 19 2 13 2 2 2" xfId="20860"/>
    <cellStyle name="Header2 19 2 13 2 3" xfId="20857"/>
    <cellStyle name="Header2 19 2 13 3" xfId="12879"/>
    <cellStyle name="Header2 19 2 13 3 2" xfId="20863"/>
    <cellStyle name="Header2 19 2 13 4" xfId="20855"/>
    <cellStyle name="Header2 19 2 14" xfId="3534"/>
    <cellStyle name="Header2 19 2 14 2" xfId="6276"/>
    <cellStyle name="Header2 19 2 14 2 2" xfId="14824"/>
    <cellStyle name="Header2 19 2 14 2 2 2" xfId="18338"/>
    <cellStyle name="Header2 19 2 14 2 3" xfId="20867"/>
    <cellStyle name="Header2 19 2 14 3" xfId="12944"/>
    <cellStyle name="Header2 19 2 14 3 2" xfId="20869"/>
    <cellStyle name="Header2 19 2 14 4" xfId="20865"/>
    <cellStyle name="Header2 19 2 15" xfId="3587"/>
    <cellStyle name="Header2 19 2 15 2" xfId="6329"/>
    <cellStyle name="Header2 19 2 15 2 2" xfId="14877"/>
    <cellStyle name="Header2 19 2 15 2 2 2" xfId="20876"/>
    <cellStyle name="Header2 19 2 15 2 3" xfId="18394"/>
    <cellStyle name="Header2 19 2 15 3" xfId="12997"/>
    <cellStyle name="Header2 19 2 15 3 2" xfId="20326"/>
    <cellStyle name="Header2 19 2 15 4" xfId="20871"/>
    <cellStyle name="Header2 19 2 16" xfId="3208"/>
    <cellStyle name="Header2 19 2 16 2" xfId="5950"/>
    <cellStyle name="Header2 19 2 16 2 2" xfId="14498"/>
    <cellStyle name="Header2 19 2 16 2 2 2" xfId="20888"/>
    <cellStyle name="Header2 19 2 16 2 3" xfId="20884"/>
    <cellStyle name="Header2 19 2 16 3" xfId="12618"/>
    <cellStyle name="Header2 19 2 16 3 2" xfId="20346"/>
    <cellStyle name="Header2 19 2 16 4" xfId="20880"/>
    <cellStyle name="Header2 19 2 17" xfId="3782"/>
    <cellStyle name="Header2 19 2 17 2" xfId="7532"/>
    <cellStyle name="Header2 19 2 17 2 2" xfId="16011"/>
    <cellStyle name="Header2 19 2 17 2 2 2" xfId="20902"/>
    <cellStyle name="Header2 19 2 17 2 3" xfId="20898"/>
    <cellStyle name="Header2 19 2 17 3" xfId="13191"/>
    <cellStyle name="Header2 19 2 17 3 2" xfId="20361"/>
    <cellStyle name="Header2 19 2 17 4" xfId="20893"/>
    <cellStyle name="Header2 19 2 18" xfId="3838"/>
    <cellStyle name="Header2 19 2 18 2" xfId="7584"/>
    <cellStyle name="Header2 19 2 18 2 2" xfId="16063"/>
    <cellStyle name="Header2 19 2 18 2 2 2" xfId="20906"/>
    <cellStyle name="Header2 19 2 18 2 3" xfId="19776"/>
    <cellStyle name="Header2 19 2 18 3" xfId="13243"/>
    <cellStyle name="Header2 19 2 18 3 2" xfId="20377"/>
    <cellStyle name="Header2 19 2 18 4" xfId="19771"/>
    <cellStyle name="Header2 19 2 19" xfId="3916"/>
    <cellStyle name="Header2 19 2 19 2" xfId="7662"/>
    <cellStyle name="Header2 19 2 19 2 2" xfId="16141"/>
    <cellStyle name="Header2 19 2 19 2 2 2" xfId="18837"/>
    <cellStyle name="Header2 19 2 19 2 3" xfId="18797"/>
    <cellStyle name="Header2 19 2 19 3" xfId="13321"/>
    <cellStyle name="Header2 19 2 19 3 2" xfId="20392"/>
    <cellStyle name="Header2 19 2 19 4" xfId="19779"/>
    <cellStyle name="Header2 19 2 2" xfId="2102"/>
    <cellStyle name="Header2 19 2 2 2" xfId="3996"/>
    <cellStyle name="Header2 19 2 2 2 2" xfId="7733"/>
    <cellStyle name="Header2 19 2 2 2 2 2" xfId="16212"/>
    <cellStyle name="Header2 19 2 2 2 2 2 2" xfId="18138"/>
    <cellStyle name="Header2 19 2 2 2 2 3" xfId="17749"/>
    <cellStyle name="Header2 19 2 2 2 3" xfId="13393"/>
    <cellStyle name="Header2 19 2 2 2 3 2" xfId="17751"/>
    <cellStyle name="Header2 19 2 2 2 4" xfId="20910"/>
    <cellStyle name="Header2 19 2 2 3" xfId="6417"/>
    <cellStyle name="Header2 19 2 2 3 2" xfId="14896"/>
    <cellStyle name="Header2 19 2 2 3 2 2" xfId="19219"/>
    <cellStyle name="Header2 19 2 2 3 3" xfId="20914"/>
    <cellStyle name="Header2 19 2 2 4" xfId="11513"/>
    <cellStyle name="Header2 19 2 2 4 2" xfId="20918"/>
    <cellStyle name="Header2 19 2 2 5" xfId="20908"/>
    <cellStyle name="Header2 19 2 20" xfId="3968"/>
    <cellStyle name="Header2 19 2 20 2" xfId="7714"/>
    <cellStyle name="Header2 19 2 20 2 2" xfId="16193"/>
    <cellStyle name="Header2 19 2 20 2 2 2" xfId="20877"/>
    <cellStyle name="Header2 19 2 20 2 3" xfId="18395"/>
    <cellStyle name="Header2 19 2 20 3" xfId="13373"/>
    <cellStyle name="Header2 19 2 20 3 2" xfId="20327"/>
    <cellStyle name="Header2 19 2 20 4" xfId="20872"/>
    <cellStyle name="Header2 19 2 21" xfId="2218"/>
    <cellStyle name="Header2 19 2 21 2" xfId="6529"/>
    <cellStyle name="Header2 19 2 21 2 2" xfId="15008"/>
    <cellStyle name="Header2 19 2 21 2 2 2" xfId="20889"/>
    <cellStyle name="Header2 19 2 21 2 3" xfId="20885"/>
    <cellStyle name="Header2 19 2 21 3" xfId="11628"/>
    <cellStyle name="Header2 19 2 21 3 2" xfId="20347"/>
    <cellStyle name="Header2 19 2 21 4" xfId="20881"/>
    <cellStyle name="Header2 19 2 22" xfId="4960"/>
    <cellStyle name="Header2 19 2 22 2" xfId="7897"/>
    <cellStyle name="Header2 19 2 22 2 2" xfId="16376"/>
    <cellStyle name="Header2 19 2 22 2 2 2" xfId="20903"/>
    <cellStyle name="Header2 19 2 22 2 3" xfId="20899"/>
    <cellStyle name="Header2 19 2 22 3" xfId="13508"/>
    <cellStyle name="Header2 19 2 22 3 2" xfId="20362"/>
    <cellStyle name="Header2 19 2 22 4" xfId="20894"/>
    <cellStyle name="Header2 19 2 23" xfId="11493"/>
    <cellStyle name="Header2 19 2 23 2" xfId="19772"/>
    <cellStyle name="Header2 19 2 24" xfId="20843"/>
    <cellStyle name="Header2 19 2 3" xfId="2096"/>
    <cellStyle name="Header2 19 2 3 2" xfId="3990"/>
    <cellStyle name="Header2 19 2 3 2 2" xfId="7727"/>
    <cellStyle name="Header2 19 2 3 2 2 2" xfId="16206"/>
    <cellStyle name="Header2 19 2 3 2 2 2 2" xfId="20920"/>
    <cellStyle name="Header2 19 2 3 2 2 3" xfId="17762"/>
    <cellStyle name="Header2 19 2 3 2 3" xfId="13387"/>
    <cellStyle name="Header2 19 2 3 2 3 2" xfId="17766"/>
    <cellStyle name="Header2 19 2 3 2 4" xfId="19185"/>
    <cellStyle name="Header2 19 2 3 3" xfId="6411"/>
    <cellStyle name="Header2 19 2 3 3 2" xfId="14890"/>
    <cellStyle name="Header2 19 2 3 3 2 2" xfId="20922"/>
    <cellStyle name="Header2 19 2 3 3 3" xfId="19191"/>
    <cellStyle name="Header2 19 2 3 4" xfId="11507"/>
    <cellStyle name="Header2 19 2 3 4 2" xfId="19194"/>
    <cellStyle name="Header2 19 2 3 5" xfId="19181"/>
    <cellStyle name="Header2 19 2 4" xfId="2728"/>
    <cellStyle name="Header2 19 2 4 2" xfId="5470"/>
    <cellStyle name="Header2 19 2 4 2 2" xfId="8384"/>
    <cellStyle name="Header2 19 2 4 2 2 2" xfId="16863"/>
    <cellStyle name="Header2 19 2 4 2 2 2 2" xfId="17706"/>
    <cellStyle name="Header2 19 2 4 2 2 3" xfId="17704"/>
    <cellStyle name="Header2 19 2 4 2 3" xfId="14018"/>
    <cellStyle name="Header2 19 2 4 2 3 2" xfId="17654"/>
    <cellStyle name="Header2 19 2 4 2 4" xfId="20924"/>
    <cellStyle name="Header2 19 2 4 3" xfId="7016"/>
    <cellStyle name="Header2 19 2 4 3 2" xfId="15495"/>
    <cellStyle name="Header2 19 2 4 3 2 2" xfId="20929"/>
    <cellStyle name="Header2 19 2 4 3 3" xfId="20926"/>
    <cellStyle name="Header2 19 2 4 4" xfId="12138"/>
    <cellStyle name="Header2 19 2 4 4 2" xfId="20931"/>
    <cellStyle name="Header2 19 2 4 5" xfId="19198"/>
    <cellStyle name="Header2 19 2 5" xfId="2800"/>
    <cellStyle name="Header2 19 2 5 2" xfId="5542"/>
    <cellStyle name="Header2 19 2 5 2 2" xfId="8455"/>
    <cellStyle name="Header2 19 2 5 2 2 2" xfId="16934"/>
    <cellStyle name="Header2 19 2 5 2 2 2 2" xfId="19679"/>
    <cellStyle name="Header2 19 2 5 2 2 3" xfId="19675"/>
    <cellStyle name="Header2 19 2 5 2 3" xfId="14090"/>
    <cellStyle name="Header2 19 2 5 2 3 2" xfId="18591"/>
    <cellStyle name="Header2 19 2 5 2 4" xfId="17783"/>
    <cellStyle name="Header2 19 2 5 3" xfId="7087"/>
    <cellStyle name="Header2 19 2 5 3 2" xfId="15566"/>
    <cellStyle name="Header2 19 2 5 3 2 2" xfId="19693"/>
    <cellStyle name="Header2 19 2 5 3 3" xfId="17787"/>
    <cellStyle name="Header2 19 2 5 4" xfId="12210"/>
    <cellStyle name="Header2 19 2 5 4 2" xfId="20933"/>
    <cellStyle name="Header2 19 2 5 5" xfId="17779"/>
    <cellStyle name="Header2 19 2 6" xfId="2859"/>
    <cellStyle name="Header2 19 2 6 2" xfId="5601"/>
    <cellStyle name="Header2 19 2 6 2 2" xfId="8513"/>
    <cellStyle name="Header2 19 2 6 2 2 2" xfId="16992"/>
    <cellStyle name="Header2 19 2 6 2 2 2 2" xfId="20038"/>
    <cellStyle name="Header2 19 2 6 2 2 3" xfId="20936"/>
    <cellStyle name="Header2 19 2 6 2 3" xfId="14149"/>
    <cellStyle name="Header2 19 2 6 2 3 2" xfId="18672"/>
    <cellStyle name="Header2 19 2 6 2 4" xfId="17674"/>
    <cellStyle name="Header2 19 2 6 3" xfId="7145"/>
    <cellStyle name="Header2 19 2 6 3 2" xfId="15624"/>
    <cellStyle name="Header2 19 2 6 3 2 2" xfId="20939"/>
    <cellStyle name="Header2 19 2 6 3 3" xfId="17678"/>
    <cellStyle name="Header2 19 2 6 4" xfId="12269"/>
    <cellStyle name="Header2 19 2 6 4 2" xfId="20941"/>
    <cellStyle name="Header2 19 2 6 5" xfId="17790"/>
    <cellStyle name="Header2 19 2 7" xfId="2879"/>
    <cellStyle name="Header2 19 2 7 2" xfId="5621"/>
    <cellStyle name="Header2 19 2 7 2 2" xfId="8530"/>
    <cellStyle name="Header2 19 2 7 2 2 2" xfId="17009"/>
    <cellStyle name="Header2 19 2 7 2 2 2 2" xfId="20949"/>
    <cellStyle name="Header2 19 2 7 2 2 3" xfId="20947"/>
    <cellStyle name="Header2 19 2 7 2 3" xfId="14169"/>
    <cellStyle name="Header2 19 2 7 2 3 2" xfId="18712"/>
    <cellStyle name="Header2 19 2 7 2 4" xfId="20944"/>
    <cellStyle name="Header2 19 2 7 3" xfId="7162"/>
    <cellStyle name="Header2 19 2 7 3 2" xfId="15641"/>
    <cellStyle name="Header2 19 2 7 3 2 2" xfId="20956"/>
    <cellStyle name="Header2 19 2 7 3 3" xfId="20953"/>
    <cellStyle name="Header2 19 2 7 4" xfId="12289"/>
    <cellStyle name="Header2 19 2 7 4 2" xfId="20959"/>
    <cellStyle name="Header2 19 2 7 5" xfId="17794"/>
    <cellStyle name="Header2 19 2 8" xfId="2941"/>
    <cellStyle name="Header2 19 2 8 2" xfId="5683"/>
    <cellStyle name="Header2 19 2 8 2 2" xfId="8591"/>
    <cellStyle name="Header2 19 2 8 2 2 2" xfId="17070"/>
    <cellStyle name="Header2 19 2 8 2 2 2 2" xfId="20966"/>
    <cellStyle name="Header2 19 2 8 2 2 3" xfId="20964"/>
    <cellStyle name="Header2 19 2 8 2 3" xfId="14231"/>
    <cellStyle name="Header2 19 2 8 2 3 2" xfId="18746"/>
    <cellStyle name="Header2 19 2 8 2 4" xfId="20962"/>
    <cellStyle name="Header2 19 2 8 3" xfId="7223"/>
    <cellStyle name="Header2 19 2 8 3 2" xfId="15702"/>
    <cellStyle name="Header2 19 2 8 3 2 2" xfId="20971"/>
    <cellStyle name="Header2 19 2 8 3 3" xfId="20969"/>
    <cellStyle name="Header2 19 2 8 4" xfId="12351"/>
    <cellStyle name="Header2 19 2 8 4 2" xfId="20973"/>
    <cellStyle name="Header2 19 2 8 5" xfId="17798"/>
    <cellStyle name="Header2 19 2 9" xfId="3004"/>
    <cellStyle name="Header2 19 2 9 2" xfId="5746"/>
    <cellStyle name="Header2 19 2 9 2 2" xfId="8654"/>
    <cellStyle name="Header2 19 2 9 2 2 2" xfId="17133"/>
    <cellStyle name="Header2 19 2 9 2 2 2 2" xfId="20978"/>
    <cellStyle name="Header2 19 2 9 2 2 3" xfId="18307"/>
    <cellStyle name="Header2 19 2 9 2 3" xfId="14294"/>
    <cellStyle name="Header2 19 2 9 2 3 2" xfId="18309"/>
    <cellStyle name="Header2 19 2 9 2 4" xfId="20976"/>
    <cellStyle name="Header2 19 2 9 3" xfId="7286"/>
    <cellStyle name="Header2 19 2 9 3 2" xfId="15765"/>
    <cellStyle name="Header2 19 2 9 3 2 2" xfId="17496"/>
    <cellStyle name="Header2 19 2 9 3 3" xfId="20980"/>
    <cellStyle name="Header2 19 2 9 4" xfId="12414"/>
    <cellStyle name="Header2 19 2 9 4 2" xfId="20982"/>
    <cellStyle name="Header2 19 2 9 5" xfId="17805"/>
    <cellStyle name="Header2 19 3" xfId="4679"/>
    <cellStyle name="Header2 19 3 2" xfId="7804"/>
    <cellStyle name="Header2 19 3 2 2" xfId="16283"/>
    <cellStyle name="Header2 19 3 2 2 2" xfId="18508"/>
    <cellStyle name="Header2 19 3 2 3" xfId="20984"/>
    <cellStyle name="Header2 19 4" xfId="9427"/>
    <cellStyle name="Header2 19 4 2" xfId="17239"/>
    <cellStyle name="Header2 19 4 2 2" xfId="20839"/>
    <cellStyle name="Header2 19 4 3" xfId="20835"/>
    <cellStyle name="Header2 19 5" xfId="10337"/>
    <cellStyle name="Header2 19 6" xfId="30846"/>
    <cellStyle name="Header2 19 7" xfId="31824"/>
    <cellStyle name="Header2 19 8" xfId="1723"/>
    <cellStyle name="Header2 2" xfId="759"/>
    <cellStyle name="Header2 2 2" xfId="1999"/>
    <cellStyle name="Header2 2 2 10" xfId="3060"/>
    <cellStyle name="Header2 2 2 10 2" xfId="5802"/>
    <cellStyle name="Header2 2 2 10 2 2" xfId="8701"/>
    <cellStyle name="Header2 2 2 10 2 2 2" xfId="17180"/>
    <cellStyle name="Header2 2 2 10 2 2 2 2" xfId="17608"/>
    <cellStyle name="Header2 2 2 10 2 2 3" xfId="20988"/>
    <cellStyle name="Header2 2 2 10 2 3" xfId="14350"/>
    <cellStyle name="Header2 2 2 10 2 3 2" xfId="20989"/>
    <cellStyle name="Header2 2 2 10 2 4" xfId="20987"/>
    <cellStyle name="Header2 2 2 10 3" xfId="7333"/>
    <cellStyle name="Header2 2 2 10 3 2" xfId="15812"/>
    <cellStyle name="Header2 2 2 10 3 2 2" xfId="17541"/>
    <cellStyle name="Header2 2 2 10 3 3" xfId="20990"/>
    <cellStyle name="Header2 2 2 10 4" xfId="12470"/>
    <cellStyle name="Header2 2 2 10 4 2" xfId="20991"/>
    <cellStyle name="Header2 2 2 10 5" xfId="20581"/>
    <cellStyle name="Header2 2 2 11" xfId="3112"/>
    <cellStyle name="Header2 2 2 11 2" xfId="5854"/>
    <cellStyle name="Header2 2 2 11 2 2" xfId="14402"/>
    <cellStyle name="Header2 2 2 11 2 2 2" xfId="20997"/>
    <cellStyle name="Header2 2 2 11 2 3" xfId="20996"/>
    <cellStyle name="Header2 2 2 11 3" xfId="12522"/>
    <cellStyle name="Header2 2 2 11 3 2" xfId="20998"/>
    <cellStyle name="Header2 2 2 11 4" xfId="20992"/>
    <cellStyle name="Header2 2 2 12" xfId="3399"/>
    <cellStyle name="Header2 2 2 12 2" xfId="6141"/>
    <cellStyle name="Header2 2 2 12 2 2" xfId="14689"/>
    <cellStyle name="Header2 2 2 12 2 2 2" xfId="21001"/>
    <cellStyle name="Header2 2 2 12 2 3" xfId="21000"/>
    <cellStyle name="Header2 2 2 12 3" xfId="12809"/>
    <cellStyle name="Header2 2 2 12 3 2" xfId="21002"/>
    <cellStyle name="Header2 2 2 12 4" xfId="20999"/>
    <cellStyle name="Header2 2 2 13" xfId="3464"/>
    <cellStyle name="Header2 2 2 13 2" xfId="6206"/>
    <cellStyle name="Header2 2 2 13 2 2" xfId="14754"/>
    <cellStyle name="Header2 2 2 13 2 2 2" xfId="21005"/>
    <cellStyle name="Header2 2 2 13 2 3" xfId="21004"/>
    <cellStyle name="Header2 2 2 13 3" xfId="12874"/>
    <cellStyle name="Header2 2 2 13 3 2" xfId="20699"/>
    <cellStyle name="Header2 2 2 13 4" xfId="21003"/>
    <cellStyle name="Header2 2 2 14" xfId="3529"/>
    <cellStyle name="Header2 2 2 14 2" xfId="6271"/>
    <cellStyle name="Header2 2 2 14 2 2" xfId="14819"/>
    <cellStyle name="Header2 2 2 14 2 2 2" xfId="17518"/>
    <cellStyle name="Header2 2 2 14 2 3" xfId="18077"/>
    <cellStyle name="Header2 2 2 14 3" xfId="12939"/>
    <cellStyle name="Header2 2 2 14 3 2" xfId="17429"/>
    <cellStyle name="Header2 2 2 14 4" xfId="21006"/>
    <cellStyle name="Header2 2 2 15" xfId="3582"/>
    <cellStyle name="Header2 2 2 15 2" xfId="6324"/>
    <cellStyle name="Header2 2 2 15 2 2" xfId="14872"/>
    <cellStyle name="Header2 2 2 15 2 2 2" xfId="21014"/>
    <cellStyle name="Header2 2 2 15 2 3" xfId="21010"/>
    <cellStyle name="Header2 2 2 15 3" xfId="12992"/>
    <cellStyle name="Header2 2 2 15 3 2" xfId="19495"/>
    <cellStyle name="Header2 2 2 15 4" xfId="21007"/>
    <cellStyle name="Header2 2 2 16" xfId="3333"/>
    <cellStyle name="Header2 2 2 16 2" xfId="6075"/>
    <cellStyle name="Header2 2 2 16 2 2" xfId="14623"/>
    <cellStyle name="Header2 2 2 16 2 2 2" xfId="20190"/>
    <cellStyle name="Header2 2 2 16 2 3" xfId="21023"/>
    <cellStyle name="Header2 2 2 16 3" xfId="12743"/>
    <cellStyle name="Header2 2 2 16 3 2" xfId="21026"/>
    <cellStyle name="Header2 2 2 16 4" xfId="21018"/>
    <cellStyle name="Header2 2 2 17" xfId="3777"/>
    <cellStyle name="Header2 2 2 17 2" xfId="7527"/>
    <cellStyle name="Header2 2 2 17 2 2" xfId="16006"/>
    <cellStyle name="Header2 2 2 17 2 2 2" xfId="19271"/>
    <cellStyle name="Header2 2 2 17 2 3" xfId="19266"/>
    <cellStyle name="Header2 2 2 17 3" xfId="13186"/>
    <cellStyle name="Header2 2 2 17 3 2" xfId="19281"/>
    <cellStyle name="Header2 2 2 17 4" xfId="20237"/>
    <cellStyle name="Header2 2 2 18" xfId="3833"/>
    <cellStyle name="Header2 2 2 18 2" xfId="7579"/>
    <cellStyle name="Header2 2 2 18 2 2" xfId="16058"/>
    <cellStyle name="Header2 2 2 18 2 2 2" xfId="21034"/>
    <cellStyle name="Header2 2 2 18 2 3" xfId="21032"/>
    <cellStyle name="Header2 2 2 18 3" xfId="13238"/>
    <cellStyle name="Header2 2 2 18 3 2" xfId="21036"/>
    <cellStyle name="Header2 2 2 18 4" xfId="21029"/>
    <cellStyle name="Header2 2 2 19" xfId="3911"/>
    <cellStyle name="Header2 2 2 19 2" xfId="7657"/>
    <cellStyle name="Header2 2 2 19 2 2" xfId="16136"/>
    <cellStyle name="Header2 2 2 19 2 2 2" xfId="21042"/>
    <cellStyle name="Header2 2 2 19 2 3" xfId="21040"/>
    <cellStyle name="Header2 2 2 19 3" xfId="13316"/>
    <cellStyle name="Header2 2 2 19 3 2" xfId="21044"/>
    <cellStyle name="Header2 2 2 19 4" xfId="21038"/>
    <cellStyle name="Header2 2 2 2" xfId="2124"/>
    <cellStyle name="Header2 2 2 2 2" xfId="4018"/>
    <cellStyle name="Header2 2 2 2 2 2" xfId="7752"/>
    <cellStyle name="Header2 2 2 2 2 2 2" xfId="16231"/>
    <cellStyle name="Header2 2 2 2 2 2 2 2" xfId="21049"/>
    <cellStyle name="Header2 2 2 2 2 2 3" xfId="21048"/>
    <cellStyle name="Header2 2 2 2 2 3" xfId="13415"/>
    <cellStyle name="Header2 2 2 2 2 3 2" xfId="18719"/>
    <cellStyle name="Header2 2 2 2 2 4" xfId="21046"/>
    <cellStyle name="Header2 2 2 2 3" xfId="6436"/>
    <cellStyle name="Header2 2 2 2 3 2" xfId="14915"/>
    <cellStyle name="Header2 2 2 2 3 2 2" xfId="21052"/>
    <cellStyle name="Header2 2 2 2 3 3" xfId="21050"/>
    <cellStyle name="Header2 2 2 2 4" xfId="11535"/>
    <cellStyle name="Header2 2 2 2 4 2" xfId="21053"/>
    <cellStyle name="Header2 2 2 2 5" xfId="21045"/>
    <cellStyle name="Header2 2 2 20" xfId="3963"/>
    <cellStyle name="Header2 2 2 20 2" xfId="7709"/>
    <cellStyle name="Header2 2 2 20 2 2" xfId="16188"/>
    <cellStyle name="Header2 2 2 20 2 2 2" xfId="21015"/>
    <cellStyle name="Header2 2 2 20 2 3" xfId="21011"/>
    <cellStyle name="Header2 2 2 20 3" xfId="13368"/>
    <cellStyle name="Header2 2 2 20 3 2" xfId="19496"/>
    <cellStyle name="Header2 2 2 20 4" xfId="21008"/>
    <cellStyle name="Header2 2 2 21" xfId="2213"/>
    <cellStyle name="Header2 2 2 21 2" xfId="6524"/>
    <cellStyle name="Header2 2 2 21 2 2" xfId="15003"/>
    <cellStyle name="Header2 2 2 21 2 2 2" xfId="20191"/>
    <cellStyle name="Header2 2 2 21 2 3" xfId="21024"/>
    <cellStyle name="Header2 2 2 21 3" xfId="11623"/>
    <cellStyle name="Header2 2 2 21 3 2" xfId="21027"/>
    <cellStyle name="Header2 2 2 21 4" xfId="21019"/>
    <cellStyle name="Header2 2 2 22" xfId="4955"/>
    <cellStyle name="Header2 2 2 22 2" xfId="7892"/>
    <cellStyle name="Header2 2 2 22 2 2" xfId="16371"/>
    <cellStyle name="Header2 2 2 22 2 2 2" xfId="19272"/>
    <cellStyle name="Header2 2 2 22 2 3" xfId="19267"/>
    <cellStyle name="Header2 2 2 22 3" xfId="13503"/>
    <cellStyle name="Header2 2 2 22 3 2" xfId="19282"/>
    <cellStyle name="Header2 2 2 22 4" xfId="20238"/>
    <cellStyle name="Header2 2 2 23" xfId="11488"/>
    <cellStyle name="Header2 2 2 23 2" xfId="21030"/>
    <cellStyle name="Header2 2 2 24" xfId="20986"/>
    <cellStyle name="Header2 2 2 3" xfId="2570"/>
    <cellStyle name="Header2 2 2 3 2" xfId="5312"/>
    <cellStyle name="Header2 2 2 3 2 2" xfId="8236"/>
    <cellStyle name="Header2 2 2 3 2 2 2" xfId="16715"/>
    <cellStyle name="Header2 2 2 3 2 2 2 2" xfId="21064"/>
    <cellStyle name="Header2 2 2 3 2 2 3" xfId="21063"/>
    <cellStyle name="Header2 2 2 3 2 3" xfId="13860"/>
    <cellStyle name="Header2 2 2 3 2 3 2" xfId="21065"/>
    <cellStyle name="Header2 2 2 3 2 4" xfId="21060"/>
    <cellStyle name="Header2 2 2 3 3" xfId="6868"/>
    <cellStyle name="Header2 2 2 3 3 2" xfId="15347"/>
    <cellStyle name="Header2 2 2 3 3 2 2" xfId="17764"/>
    <cellStyle name="Header2 2 2 3 3 3" xfId="17843"/>
    <cellStyle name="Header2 2 2 3 4" xfId="11980"/>
    <cellStyle name="Header2 2 2 3 4 2" xfId="17846"/>
    <cellStyle name="Header2 2 2 3 5" xfId="21057"/>
    <cellStyle name="Header2 2 2 4" xfId="2723"/>
    <cellStyle name="Header2 2 2 4 2" xfId="5465"/>
    <cellStyle name="Header2 2 2 4 2 2" xfId="8379"/>
    <cellStyle name="Header2 2 2 4 2 2 2" xfId="16858"/>
    <cellStyle name="Header2 2 2 4 2 2 2 2" xfId="18523"/>
    <cellStyle name="Header2 2 2 4 2 2 3" xfId="21073"/>
    <cellStyle name="Header2 2 2 4 2 3" xfId="14013"/>
    <cellStyle name="Header2 2 2 4 2 3 2" xfId="21074"/>
    <cellStyle name="Header2 2 2 4 2 4" xfId="21072"/>
    <cellStyle name="Header2 2 2 4 3" xfId="7011"/>
    <cellStyle name="Header2 2 2 4 3 2" xfId="15490"/>
    <cellStyle name="Header2 2 2 4 3 2 2" xfId="21075"/>
    <cellStyle name="Header2 2 2 4 3 3" xfId="17652"/>
    <cellStyle name="Header2 2 2 4 4" xfId="12133"/>
    <cellStyle name="Header2 2 2 4 4 2" xfId="17659"/>
    <cellStyle name="Header2 2 2 4 5" xfId="21069"/>
    <cellStyle name="Header2 2 2 5" xfId="2795"/>
    <cellStyle name="Header2 2 2 5 2" xfId="5537"/>
    <cellStyle name="Header2 2 2 5 2 2" xfId="8450"/>
    <cellStyle name="Header2 2 2 5 2 2 2" xfId="16929"/>
    <cellStyle name="Header2 2 2 5 2 2 2 2" xfId="19058"/>
    <cellStyle name="Header2 2 2 5 2 2 3" xfId="21084"/>
    <cellStyle name="Header2 2 2 5 2 3" xfId="14085"/>
    <cellStyle name="Header2 2 2 5 2 3 2" xfId="21085"/>
    <cellStyle name="Header2 2 2 5 2 4" xfId="21083"/>
    <cellStyle name="Header2 2 2 5 3" xfId="7082"/>
    <cellStyle name="Header2 2 2 5 3 2" xfId="15561"/>
    <cellStyle name="Header2 2 2 5 3 2 2" xfId="21086"/>
    <cellStyle name="Header2 2 2 5 3 3" xfId="17868"/>
    <cellStyle name="Header2 2 2 5 4" xfId="12205"/>
    <cellStyle name="Header2 2 2 5 4 2" xfId="17870"/>
    <cellStyle name="Header2 2 2 5 5" xfId="21078"/>
    <cellStyle name="Header2 2 2 6" xfId="2854"/>
    <cellStyle name="Header2 2 2 6 2" xfId="5596"/>
    <cellStyle name="Header2 2 2 6 2 2" xfId="8508"/>
    <cellStyle name="Header2 2 2 6 2 2 2" xfId="16987"/>
    <cellStyle name="Header2 2 2 6 2 2 2 2" xfId="21090"/>
    <cellStyle name="Header2 2 2 6 2 2 3" xfId="19012"/>
    <cellStyle name="Header2 2 2 6 2 3" xfId="14144"/>
    <cellStyle name="Header2 2 2 6 2 3 2" xfId="21093"/>
    <cellStyle name="Header2 2 2 6 2 4" xfId="19009"/>
    <cellStyle name="Header2 2 2 6 3" xfId="7140"/>
    <cellStyle name="Header2 2 2 6 3 2" xfId="15619"/>
    <cellStyle name="Header2 2 2 6 3 2 2" xfId="21096"/>
    <cellStyle name="Header2 2 2 6 3 3" xfId="19053"/>
    <cellStyle name="Header2 2 2 6 4" xfId="12264"/>
    <cellStyle name="Header2 2 2 6 4 2" xfId="21100"/>
    <cellStyle name="Header2 2 2 6 5" xfId="19005"/>
    <cellStyle name="Header2 2 2 7" xfId="2745"/>
    <cellStyle name="Header2 2 2 7 2" xfId="5487"/>
    <cellStyle name="Header2 2 2 7 2 2" xfId="8401"/>
    <cellStyle name="Header2 2 2 7 2 2 2" xfId="16880"/>
    <cellStyle name="Header2 2 2 7 2 2 2 2" xfId="21105"/>
    <cellStyle name="Header2 2 2 7 2 2 3" xfId="21104"/>
    <cellStyle name="Header2 2 2 7 2 3" xfId="14035"/>
    <cellStyle name="Header2 2 2 7 2 3 2" xfId="18297"/>
    <cellStyle name="Header2 2 2 7 2 4" xfId="19062"/>
    <cellStyle name="Header2 2 2 7 3" xfId="7033"/>
    <cellStyle name="Header2 2 2 7 3 2" xfId="15512"/>
    <cellStyle name="Header2 2 2 7 3 2 2" xfId="21106"/>
    <cellStyle name="Header2 2 2 7 3 3" xfId="19063"/>
    <cellStyle name="Header2 2 2 7 4" xfId="12155"/>
    <cellStyle name="Header2 2 2 7 4 2" xfId="21107"/>
    <cellStyle name="Header2 2 2 7 5" xfId="21103"/>
    <cellStyle name="Header2 2 2 8" xfId="2936"/>
    <cellStyle name="Header2 2 2 8 2" xfId="5678"/>
    <cellStyle name="Header2 2 2 8 2 2" xfId="8586"/>
    <cellStyle name="Header2 2 2 8 2 2 2" xfId="17065"/>
    <cellStyle name="Header2 2 2 8 2 2 2 2" xfId="19854"/>
    <cellStyle name="Header2 2 2 8 2 2 3" xfId="19850"/>
    <cellStyle name="Header2 2 2 8 2 3" xfId="14226"/>
    <cellStyle name="Header2 2 2 8 2 3 2" xfId="19856"/>
    <cellStyle name="Header2 2 2 8 2 4" xfId="19085"/>
    <cellStyle name="Header2 2 2 8 3" xfId="7218"/>
    <cellStyle name="Header2 2 2 8 3 2" xfId="15697"/>
    <cellStyle name="Header2 2 2 8 3 2 2" xfId="17415"/>
    <cellStyle name="Header2 2 2 8 3 3" xfId="19087"/>
    <cellStyle name="Header2 2 2 8 4" xfId="12346"/>
    <cellStyle name="Header2 2 2 8 4 2" xfId="19089"/>
    <cellStyle name="Header2 2 2 8 5" xfId="21108"/>
    <cellStyle name="Header2 2 2 9" xfId="2999"/>
    <cellStyle name="Header2 2 2 9 2" xfId="5741"/>
    <cellStyle name="Header2 2 2 9 2 2" xfId="8649"/>
    <cellStyle name="Header2 2 2 9 2 2 2" xfId="17128"/>
    <cellStyle name="Header2 2 2 9 2 2 2 2" xfId="21110"/>
    <cellStyle name="Header2 2 2 9 2 2 3" xfId="17411"/>
    <cellStyle name="Header2 2 2 9 2 3" xfId="14289"/>
    <cellStyle name="Header2 2 2 9 2 3 2" xfId="17624"/>
    <cellStyle name="Header2 2 2 9 2 4" xfId="19091"/>
    <cellStyle name="Header2 2 2 9 3" xfId="7281"/>
    <cellStyle name="Header2 2 2 9 3 2" xfId="15760"/>
    <cellStyle name="Header2 2 2 9 3 2 2" xfId="17634"/>
    <cellStyle name="Header2 2 2 9 3 3" xfId="21113"/>
    <cellStyle name="Header2 2 2 9 4" xfId="12409"/>
    <cellStyle name="Header2 2 2 9 4 2" xfId="21114"/>
    <cellStyle name="Header2 2 2 9 5" xfId="21109"/>
    <cellStyle name="Header2 2 3" xfId="4717"/>
    <cellStyle name="Header2 2 3 2" xfId="7807"/>
    <cellStyle name="Header2 2 3 2 2" xfId="16286"/>
    <cellStyle name="Header2 2 3 2 2 2" xfId="21117"/>
    <cellStyle name="Header2 2 3 2 3" xfId="21116"/>
    <cellStyle name="Header2 2 4" xfId="9465"/>
    <cellStyle name="Header2 2 4 2" xfId="17242"/>
    <cellStyle name="Header2 2 4 2 2" xfId="21119"/>
    <cellStyle name="Header2 2 4 3" xfId="21118"/>
    <cellStyle name="Header2 2 5" xfId="10375"/>
    <cellStyle name="Header2 2 6" xfId="30884"/>
    <cellStyle name="Header2 2 7" xfId="31862"/>
    <cellStyle name="Header2 2 8" xfId="1761"/>
    <cellStyle name="Header2 20" xfId="901"/>
    <cellStyle name="Header2 20 2" xfId="1983"/>
    <cellStyle name="Header2 20 2 10" xfId="3044"/>
    <cellStyle name="Header2 20 2 10 2" xfId="5786"/>
    <cellStyle name="Header2 20 2 10 2 2" xfId="8685"/>
    <cellStyle name="Header2 20 2 10 2 2 2" xfId="17164"/>
    <cellStyle name="Header2 20 2 10 2 2 2 2" xfId="20060"/>
    <cellStyle name="Header2 20 2 10 2 2 3" xfId="20058"/>
    <cellStyle name="Header2 20 2 10 2 3" xfId="14334"/>
    <cellStyle name="Header2 20 2 10 2 3 2" xfId="20062"/>
    <cellStyle name="Header2 20 2 10 2 4" xfId="20056"/>
    <cellStyle name="Header2 20 2 10 3" xfId="7317"/>
    <cellStyle name="Header2 20 2 10 3 2" xfId="15796"/>
    <cellStyle name="Header2 20 2 10 3 2 2" xfId="20068"/>
    <cellStyle name="Header2 20 2 10 3 3" xfId="20066"/>
    <cellStyle name="Header2 20 2 10 4" xfId="12454"/>
    <cellStyle name="Header2 20 2 10 4 2" xfId="20070"/>
    <cellStyle name="Header2 20 2 10 5" xfId="19709"/>
    <cellStyle name="Header2 20 2 11" xfId="3096"/>
    <cellStyle name="Header2 20 2 11 2" xfId="5838"/>
    <cellStyle name="Header2 20 2 11 2 2" xfId="14386"/>
    <cellStyle name="Header2 20 2 11 2 2 2" xfId="18711"/>
    <cellStyle name="Header2 20 2 11 2 3" xfId="20075"/>
    <cellStyle name="Header2 20 2 11 3" xfId="12506"/>
    <cellStyle name="Header2 20 2 11 3 2" xfId="20078"/>
    <cellStyle name="Header2 20 2 11 4" xfId="20072"/>
    <cellStyle name="Header2 20 2 12" xfId="3383"/>
    <cellStyle name="Header2 20 2 12 2" xfId="6125"/>
    <cellStyle name="Header2 20 2 12 2 2" xfId="14673"/>
    <cellStyle name="Header2 20 2 12 2 2 2" xfId="20087"/>
    <cellStyle name="Header2 20 2 12 2 3" xfId="20085"/>
    <cellStyle name="Header2 20 2 12 3" xfId="12793"/>
    <cellStyle name="Header2 20 2 12 3 2" xfId="20089"/>
    <cellStyle name="Header2 20 2 12 4" xfId="20081"/>
    <cellStyle name="Header2 20 2 13" xfId="3448"/>
    <cellStyle name="Header2 20 2 13 2" xfId="6190"/>
    <cellStyle name="Header2 20 2 13 2 2" xfId="14738"/>
    <cellStyle name="Header2 20 2 13 2 2 2" xfId="20095"/>
    <cellStyle name="Header2 20 2 13 2 3" xfId="20093"/>
    <cellStyle name="Header2 20 2 13 3" xfId="12858"/>
    <cellStyle name="Header2 20 2 13 3 2" xfId="20097"/>
    <cellStyle name="Header2 20 2 13 4" xfId="20091"/>
    <cellStyle name="Header2 20 2 14" xfId="3513"/>
    <cellStyle name="Header2 20 2 14 2" xfId="6255"/>
    <cellStyle name="Header2 20 2 14 2 2" xfId="14803"/>
    <cellStyle name="Header2 20 2 14 2 2 2" xfId="20102"/>
    <cellStyle name="Header2 20 2 14 2 3" xfId="18163"/>
    <cellStyle name="Header2 20 2 14 3" xfId="12923"/>
    <cellStyle name="Header2 20 2 14 3 2" xfId="20104"/>
    <cellStyle name="Header2 20 2 14 4" xfId="20100"/>
    <cellStyle name="Header2 20 2 15" xfId="3566"/>
    <cellStyle name="Header2 20 2 15 2" xfId="6308"/>
    <cellStyle name="Header2 20 2 15 2 2" xfId="14856"/>
    <cellStyle name="Header2 20 2 15 2 2 2" xfId="18054"/>
    <cellStyle name="Header2 20 2 15 2 3" xfId="18169"/>
    <cellStyle name="Header2 20 2 15 3" xfId="12976"/>
    <cellStyle name="Header2 20 2 15 3 2" xfId="20111"/>
    <cellStyle name="Header2 20 2 15 4" xfId="20107"/>
    <cellStyle name="Header2 20 2 16" xfId="3234"/>
    <cellStyle name="Header2 20 2 16 2" xfId="5976"/>
    <cellStyle name="Header2 20 2 16 2 2" xfId="14524"/>
    <cellStyle name="Header2 20 2 16 2 2 2" xfId="20123"/>
    <cellStyle name="Header2 20 2 16 2 3" xfId="20119"/>
    <cellStyle name="Header2 20 2 16 3" xfId="12644"/>
    <cellStyle name="Header2 20 2 16 3 2" xfId="20127"/>
    <cellStyle name="Header2 20 2 16 4" xfId="20115"/>
    <cellStyle name="Header2 20 2 17" xfId="3761"/>
    <cellStyle name="Header2 20 2 17 2" xfId="7511"/>
    <cellStyle name="Header2 20 2 17 2 2" xfId="15990"/>
    <cellStyle name="Header2 20 2 17 2 2 2" xfId="20141"/>
    <cellStyle name="Header2 20 2 17 2 3" xfId="20137"/>
    <cellStyle name="Header2 20 2 17 3" xfId="13170"/>
    <cellStyle name="Header2 20 2 17 3 2" xfId="20145"/>
    <cellStyle name="Header2 20 2 17 4" xfId="20133"/>
    <cellStyle name="Header2 20 2 18" xfId="3817"/>
    <cellStyle name="Header2 20 2 18 2" xfId="7563"/>
    <cellStyle name="Header2 20 2 18 2 2" xfId="16042"/>
    <cellStyle name="Header2 20 2 18 2 2 2" xfId="20149"/>
    <cellStyle name="Header2 20 2 18 2 3" xfId="18954"/>
    <cellStyle name="Header2 20 2 18 3" xfId="13222"/>
    <cellStyle name="Header2 20 2 18 3 2" xfId="20152"/>
    <cellStyle name="Header2 20 2 18 4" xfId="18949"/>
    <cellStyle name="Header2 20 2 19" xfId="3895"/>
    <cellStyle name="Header2 20 2 19 2" xfId="7641"/>
    <cellStyle name="Header2 20 2 19 2 2" xfId="16120"/>
    <cellStyle name="Header2 20 2 19 2 2 2" xfId="19570"/>
    <cellStyle name="Header2 20 2 19 2 3" xfId="19638"/>
    <cellStyle name="Header2 20 2 19 3" xfId="13300"/>
    <cellStyle name="Header2 20 2 19 3 2" xfId="20157"/>
    <cellStyle name="Header2 20 2 19 4" xfId="20154"/>
    <cellStyle name="Header2 20 2 2" xfId="2258"/>
    <cellStyle name="Header2 20 2 2 2" xfId="5000"/>
    <cellStyle name="Header2 20 2 2 2 2" xfId="7936"/>
    <cellStyle name="Header2 20 2 2 2 2 2" xfId="16415"/>
    <cellStyle name="Header2 20 2 2 2 2 2 2" xfId="20167"/>
    <cellStyle name="Header2 20 2 2 2 2 3" xfId="20163"/>
    <cellStyle name="Header2 20 2 2 2 3" xfId="13548"/>
    <cellStyle name="Header2 20 2 2 2 3 2" xfId="20169"/>
    <cellStyle name="Header2 20 2 2 2 4" xfId="20161"/>
    <cellStyle name="Header2 20 2 2 3" xfId="6568"/>
    <cellStyle name="Header2 20 2 2 3 2" xfId="15047"/>
    <cellStyle name="Header2 20 2 2 3 2 2" xfId="20173"/>
    <cellStyle name="Header2 20 2 2 3 3" xfId="20171"/>
    <cellStyle name="Header2 20 2 2 4" xfId="11668"/>
    <cellStyle name="Header2 20 2 2 4 2" xfId="20175"/>
    <cellStyle name="Header2 20 2 2 5" xfId="20159"/>
    <cellStyle name="Header2 20 2 20" xfId="3947"/>
    <cellStyle name="Header2 20 2 20 2" xfId="7693"/>
    <cellStyle name="Header2 20 2 20 2 2" xfId="16172"/>
    <cellStyle name="Header2 20 2 20 2 2 2" xfId="18055"/>
    <cellStyle name="Header2 20 2 20 2 3" xfId="18170"/>
    <cellStyle name="Header2 20 2 20 3" xfId="13352"/>
    <cellStyle name="Header2 20 2 20 3 2" xfId="20112"/>
    <cellStyle name="Header2 20 2 20 4" xfId="20108"/>
    <cellStyle name="Header2 20 2 21" xfId="2197"/>
    <cellStyle name="Header2 20 2 21 2" xfId="6508"/>
    <cellStyle name="Header2 20 2 21 2 2" xfId="14987"/>
    <cellStyle name="Header2 20 2 21 2 2 2" xfId="20124"/>
    <cellStyle name="Header2 20 2 21 2 3" xfId="20120"/>
    <cellStyle name="Header2 20 2 21 3" xfId="11607"/>
    <cellStyle name="Header2 20 2 21 3 2" xfId="20128"/>
    <cellStyle name="Header2 20 2 21 4" xfId="20116"/>
    <cellStyle name="Header2 20 2 22" xfId="4939"/>
    <cellStyle name="Header2 20 2 22 2" xfId="7876"/>
    <cellStyle name="Header2 20 2 22 2 2" xfId="16355"/>
    <cellStyle name="Header2 20 2 22 2 2 2" xfId="20142"/>
    <cellStyle name="Header2 20 2 22 2 3" xfId="20138"/>
    <cellStyle name="Header2 20 2 22 3" xfId="13487"/>
    <cellStyle name="Header2 20 2 22 3 2" xfId="20146"/>
    <cellStyle name="Header2 20 2 22 4" xfId="20134"/>
    <cellStyle name="Header2 20 2 23" xfId="11472"/>
    <cellStyle name="Header2 20 2 23 2" xfId="18950"/>
    <cellStyle name="Header2 20 2 24" xfId="20054"/>
    <cellStyle name="Header2 20 2 3" xfId="2553"/>
    <cellStyle name="Header2 20 2 3 2" xfId="5295"/>
    <cellStyle name="Header2 20 2 3 2 2" xfId="8220"/>
    <cellStyle name="Header2 20 2 3 2 2 2" xfId="16699"/>
    <cellStyle name="Header2 20 2 3 2 2 2 2" xfId="18873"/>
    <cellStyle name="Header2 20 2 3 2 2 3" xfId="20180"/>
    <cellStyle name="Header2 20 2 3 2 3" xfId="13843"/>
    <cellStyle name="Header2 20 2 3 2 3 2" xfId="20182"/>
    <cellStyle name="Header2 20 2 3 2 4" xfId="20177"/>
    <cellStyle name="Header2 20 2 3 3" xfId="6852"/>
    <cellStyle name="Header2 20 2 3 3 2" xfId="15331"/>
    <cellStyle name="Header2 20 2 3 3 2 2" xfId="20186"/>
    <cellStyle name="Header2 20 2 3 3 3" xfId="20184"/>
    <cellStyle name="Header2 20 2 3 4" xfId="11963"/>
    <cellStyle name="Header2 20 2 3 4 2" xfId="20188"/>
    <cellStyle name="Header2 20 2 3 5" xfId="18772"/>
    <cellStyle name="Header2 20 2 4" xfId="2707"/>
    <cellStyle name="Header2 20 2 4 2" xfId="5449"/>
    <cellStyle name="Header2 20 2 4 2 2" xfId="8363"/>
    <cellStyle name="Header2 20 2 4 2 2 2" xfId="16842"/>
    <cellStyle name="Header2 20 2 4 2 2 2 2" xfId="20198"/>
    <cellStyle name="Header2 20 2 4 2 2 3" xfId="20193"/>
    <cellStyle name="Header2 20 2 4 2 3" xfId="13997"/>
    <cellStyle name="Header2 20 2 4 2 3 2" xfId="20200"/>
    <cellStyle name="Header2 20 2 4 2 4" xfId="17910"/>
    <cellStyle name="Header2 20 2 4 3" xfId="6995"/>
    <cellStyle name="Header2 20 2 4 3 2" xfId="15474"/>
    <cellStyle name="Header2 20 2 4 3 2 2" xfId="20206"/>
    <cellStyle name="Header2 20 2 4 3 3" xfId="20203"/>
    <cellStyle name="Header2 20 2 4 4" xfId="12117"/>
    <cellStyle name="Header2 20 2 4 4 2" xfId="20209"/>
    <cellStyle name="Header2 20 2 4 5" xfId="18775"/>
    <cellStyle name="Header2 20 2 5" xfId="2779"/>
    <cellStyle name="Header2 20 2 5 2" xfId="5521"/>
    <cellStyle name="Header2 20 2 5 2 2" xfId="8434"/>
    <cellStyle name="Header2 20 2 5 2 2 2" xfId="16913"/>
    <cellStyle name="Header2 20 2 5 2 2 2 2" xfId="19197"/>
    <cellStyle name="Header2 20 2 5 2 2 3" xfId="20213"/>
    <cellStyle name="Header2 20 2 5 2 3" xfId="14069"/>
    <cellStyle name="Header2 20 2 5 2 3 2" xfId="20215"/>
    <cellStyle name="Header2 20 2 5 2 4" xfId="17826"/>
    <cellStyle name="Header2 20 2 5 3" xfId="7066"/>
    <cellStyle name="Header2 20 2 5 3 2" xfId="15545"/>
    <cellStyle name="Header2 20 2 5 3 2 2" xfId="19004"/>
    <cellStyle name="Header2 20 2 5 3 3" xfId="20220"/>
    <cellStyle name="Header2 20 2 5 4" xfId="12189"/>
    <cellStyle name="Header2 20 2 5 4 2" xfId="20222"/>
    <cellStyle name="Header2 20 2 5 5" xfId="20211"/>
    <cellStyle name="Header2 20 2 6" xfId="2838"/>
    <cellStyle name="Header2 20 2 6 2" xfId="5580"/>
    <cellStyle name="Header2 20 2 6 2 2" xfId="8492"/>
    <cellStyle name="Header2 20 2 6 2 2 2" xfId="16971"/>
    <cellStyle name="Header2 20 2 6 2 2 2 2" xfId="17491"/>
    <cellStyle name="Header2 20 2 6 2 2 3" xfId="20224"/>
    <cellStyle name="Header2 20 2 6 2 3" xfId="14128"/>
    <cellStyle name="Header2 20 2 6 2 3 2" xfId="19145"/>
    <cellStyle name="Header2 20 2 6 2 4" xfId="17577"/>
    <cellStyle name="Header2 20 2 6 3" xfId="7124"/>
    <cellStyle name="Header2 20 2 6 3 2" xfId="15603"/>
    <cellStyle name="Header2 20 2 6 3 2 2" xfId="19422"/>
    <cellStyle name="Header2 20 2 6 3 3" xfId="17587"/>
    <cellStyle name="Header2 20 2 6 4" xfId="12248"/>
    <cellStyle name="Header2 20 2 6 4 2" xfId="19565"/>
    <cellStyle name="Header2 20 2 6 5" xfId="19932"/>
    <cellStyle name="Header2 20 2 7" xfId="2744"/>
    <cellStyle name="Header2 20 2 7 2" xfId="5486"/>
    <cellStyle name="Header2 20 2 7 2 2" xfId="8400"/>
    <cellStyle name="Header2 20 2 7 2 2 2" xfId="16879"/>
    <cellStyle name="Header2 20 2 7 2 2 2 2" xfId="18480"/>
    <cellStyle name="Header2 20 2 7 2 2 3" xfId="18475"/>
    <cellStyle name="Header2 20 2 7 2 3" xfId="14034"/>
    <cellStyle name="Header2 20 2 7 2 3 2" xfId="18496"/>
    <cellStyle name="Header2 20 2 7 2 4" xfId="18472"/>
    <cellStyle name="Header2 20 2 7 3" xfId="7032"/>
    <cellStyle name="Header2 20 2 7 3 2" xfId="15511"/>
    <cellStyle name="Header2 20 2 7 3 2 2" xfId="18516"/>
    <cellStyle name="Header2 20 2 7 3 3" xfId="18514"/>
    <cellStyle name="Header2 20 2 7 4" xfId="12154"/>
    <cellStyle name="Header2 20 2 7 4 2" xfId="18520"/>
    <cellStyle name="Header2 20 2 7 5" xfId="17450"/>
    <cellStyle name="Header2 20 2 8" xfId="2920"/>
    <cellStyle name="Header2 20 2 8 2" xfId="5662"/>
    <cellStyle name="Header2 20 2 8 2 2" xfId="8570"/>
    <cellStyle name="Header2 20 2 8 2 2 2" xfId="17049"/>
    <cellStyle name="Header2 20 2 8 2 2 2 2" xfId="18551"/>
    <cellStyle name="Header2 20 2 8 2 2 3" xfId="18545"/>
    <cellStyle name="Header2 20 2 8 2 3" xfId="14210"/>
    <cellStyle name="Header2 20 2 8 2 3 2" xfId="18568"/>
    <cellStyle name="Header2 20 2 8 2 4" xfId="18542"/>
    <cellStyle name="Header2 20 2 8 3" xfId="7202"/>
    <cellStyle name="Header2 20 2 8 3 2" xfId="15681"/>
    <cellStyle name="Header2 20 2 8 3 2 2" xfId="18586"/>
    <cellStyle name="Header2 20 2 8 3 3" xfId="17420"/>
    <cellStyle name="Header2 20 2 8 4" xfId="12330"/>
    <cellStyle name="Header2 20 2 8 4 2" xfId="18590"/>
    <cellStyle name="Header2 20 2 8 5" xfId="17422"/>
    <cellStyle name="Header2 20 2 9" xfId="2983"/>
    <cellStyle name="Header2 20 2 9 2" xfId="5725"/>
    <cellStyle name="Header2 20 2 9 2 2" xfId="8633"/>
    <cellStyle name="Header2 20 2 9 2 2 2" xfId="17112"/>
    <cellStyle name="Header2 20 2 9 2 2 2 2" xfId="18622"/>
    <cellStyle name="Header2 20 2 9 2 2 3" xfId="18615"/>
    <cellStyle name="Header2 20 2 9 2 3" xfId="14273"/>
    <cellStyle name="Header2 20 2 9 2 3 2" xfId="18643"/>
    <cellStyle name="Header2 20 2 9 2 4" xfId="18609"/>
    <cellStyle name="Header2 20 2 9 3" xfId="7265"/>
    <cellStyle name="Header2 20 2 9 3 2" xfId="15744"/>
    <cellStyle name="Header2 20 2 9 3 2 2" xfId="18662"/>
    <cellStyle name="Header2 20 2 9 3 3" xfId="18658"/>
    <cellStyle name="Header2 20 2 9 4" xfId="12393"/>
    <cellStyle name="Header2 20 2 9 4 2" xfId="18668"/>
    <cellStyle name="Header2 20 2 9 5" xfId="17409"/>
    <cellStyle name="Header2 20 3" xfId="4859"/>
    <cellStyle name="Header2 20 3 2" xfId="7828"/>
    <cellStyle name="Header2 20 3 2 2" xfId="16307"/>
    <cellStyle name="Header2 20 3 2 2 2" xfId="19875"/>
    <cellStyle name="Header2 20 3 2 3" xfId="19872"/>
    <cellStyle name="Header2 20 4" xfId="9607"/>
    <cellStyle name="Header2 20 4 2" xfId="17263"/>
    <cellStyle name="Header2 20 4 2 2" xfId="19881"/>
    <cellStyle name="Header2 20 4 3" xfId="19878"/>
    <cellStyle name="Header2 20 5" xfId="10517"/>
    <cellStyle name="Header2 20 6" xfId="31026"/>
    <cellStyle name="Header2 20 7" xfId="32004"/>
    <cellStyle name="Header2 20 8" xfId="1903"/>
    <cellStyle name="Header2 21" xfId="905"/>
    <cellStyle name="Header2 21 2" xfId="1974"/>
    <cellStyle name="Header2 21 2 10" xfId="3035"/>
    <cellStyle name="Header2 21 2 10 2" xfId="5777"/>
    <cellStyle name="Header2 21 2 10 2 2" xfId="8676"/>
    <cellStyle name="Header2 21 2 10 2 2 2" xfId="17155"/>
    <cellStyle name="Header2 21 2 10 2 2 2 2" xfId="20234"/>
    <cellStyle name="Header2 21 2 10 2 2 3" xfId="18695"/>
    <cellStyle name="Header2 21 2 10 2 3" xfId="14325"/>
    <cellStyle name="Header2 21 2 10 2 3 2" xfId="20240"/>
    <cellStyle name="Header2 21 2 10 2 4" xfId="18584"/>
    <cellStyle name="Header2 21 2 10 3" xfId="7308"/>
    <cellStyle name="Header2 21 2 10 3 2" xfId="15787"/>
    <cellStyle name="Header2 21 2 10 3 2 2" xfId="18119"/>
    <cellStyle name="Header2 21 2 10 3 3" xfId="18113"/>
    <cellStyle name="Header2 21 2 10 4" xfId="12445"/>
    <cellStyle name="Header2 21 2 10 4 2" xfId="18129"/>
    <cellStyle name="Header2 21 2 10 5" xfId="18800"/>
    <cellStyle name="Header2 21 2 11" xfId="3087"/>
    <cellStyle name="Header2 21 2 11 2" xfId="5829"/>
    <cellStyle name="Header2 21 2 11 2 2" xfId="14377"/>
    <cellStyle name="Header2 21 2 11 2 2 2" xfId="18447"/>
    <cellStyle name="Header2 21 2 11 2 3" xfId="20242"/>
    <cellStyle name="Header2 21 2 11 3" xfId="12497"/>
    <cellStyle name="Header2 21 2 11 3 2" xfId="17721"/>
    <cellStyle name="Header2 21 2 11 4" xfId="18802"/>
    <cellStyle name="Header2 21 2 12" xfId="3374"/>
    <cellStyle name="Header2 21 2 12 2" xfId="6116"/>
    <cellStyle name="Header2 21 2 12 2 2" xfId="14664"/>
    <cellStyle name="Header2 21 2 12 2 2 2" xfId="18751"/>
    <cellStyle name="Header2 21 2 12 2 3" xfId="20244"/>
    <cellStyle name="Header2 21 2 12 3" xfId="12784"/>
    <cellStyle name="Header2 21 2 12 3 2" xfId="17512"/>
    <cellStyle name="Header2 21 2 12 4" xfId="18804"/>
    <cellStyle name="Header2 21 2 13" xfId="3439"/>
    <cellStyle name="Header2 21 2 13 2" xfId="6181"/>
    <cellStyle name="Header2 21 2 13 2 2" xfId="14729"/>
    <cellStyle name="Header2 21 2 13 2 2 2" xfId="18792"/>
    <cellStyle name="Header2 21 2 13 2 3" xfId="20246"/>
    <cellStyle name="Header2 21 2 13 3" xfId="12849"/>
    <cellStyle name="Header2 21 2 13 3 2" xfId="18148"/>
    <cellStyle name="Header2 21 2 13 4" xfId="18806"/>
    <cellStyle name="Header2 21 2 14" xfId="3504"/>
    <cellStyle name="Header2 21 2 14 2" xfId="6246"/>
    <cellStyle name="Header2 21 2 14 2 2" xfId="14794"/>
    <cellStyle name="Header2 21 2 14 2 2 2" xfId="20250"/>
    <cellStyle name="Header2 21 2 14 2 3" xfId="20248"/>
    <cellStyle name="Header2 21 2 14 3" xfId="12914"/>
    <cellStyle name="Header2 21 2 14 3 2" xfId="20252"/>
    <cellStyle name="Header2 21 2 14 4" xfId="18808"/>
    <cellStyle name="Header2 21 2 15" xfId="3557"/>
    <cellStyle name="Header2 21 2 15 2" xfId="6299"/>
    <cellStyle name="Header2 21 2 15 2 2" xfId="14847"/>
    <cellStyle name="Header2 21 2 15 2 2 2" xfId="20267"/>
    <cellStyle name="Header2 21 2 15 2 3" xfId="20259"/>
    <cellStyle name="Header2 21 2 15 3" xfId="12967"/>
    <cellStyle name="Header2 21 2 15 3 2" xfId="20275"/>
    <cellStyle name="Header2 21 2 15 4" xfId="18815"/>
    <cellStyle name="Header2 21 2 16" xfId="3329"/>
    <cellStyle name="Header2 21 2 16 2" xfId="6071"/>
    <cellStyle name="Header2 21 2 16 2 2" xfId="14619"/>
    <cellStyle name="Header2 21 2 16 2 2 2" xfId="17583"/>
    <cellStyle name="Header2 21 2 16 2 3" xfId="20283"/>
    <cellStyle name="Header2 21 2 16 3" xfId="12739"/>
    <cellStyle name="Header2 21 2 16 3 2" xfId="20287"/>
    <cellStyle name="Header2 21 2 16 4" xfId="18825"/>
    <cellStyle name="Header2 21 2 17" xfId="3752"/>
    <cellStyle name="Header2 21 2 17 2" xfId="7502"/>
    <cellStyle name="Header2 21 2 17 2 2" xfId="15981"/>
    <cellStyle name="Header2 21 2 17 2 2 2" xfId="20303"/>
    <cellStyle name="Header2 21 2 17 2 3" xfId="20299"/>
    <cellStyle name="Header2 21 2 17 3" xfId="13161"/>
    <cellStyle name="Header2 21 2 17 3 2" xfId="20307"/>
    <cellStyle name="Header2 21 2 17 4" xfId="20295"/>
    <cellStyle name="Header2 21 2 18" xfId="3808"/>
    <cellStyle name="Header2 21 2 18 2" xfId="7554"/>
    <cellStyle name="Header2 21 2 18 2 2" xfId="16033"/>
    <cellStyle name="Header2 21 2 18 2 2 2" xfId="20312"/>
    <cellStyle name="Header2 21 2 18 2 3" xfId="20310"/>
    <cellStyle name="Header2 21 2 18 3" xfId="13213"/>
    <cellStyle name="Header2 21 2 18 3 2" xfId="20314"/>
    <cellStyle name="Header2 21 2 18 4" xfId="19651"/>
    <cellStyle name="Header2 21 2 19" xfId="3886"/>
    <cellStyle name="Header2 21 2 19 2" xfId="7632"/>
    <cellStyle name="Header2 21 2 19 2 2" xfId="16111"/>
    <cellStyle name="Header2 21 2 19 2 2 2" xfId="20318"/>
    <cellStyle name="Header2 21 2 19 2 3" xfId="18835"/>
    <cellStyle name="Header2 21 2 19 3" xfId="13291"/>
    <cellStyle name="Header2 21 2 19 3 2" xfId="18838"/>
    <cellStyle name="Header2 21 2 19 4" xfId="20316"/>
    <cellStyle name="Header2 21 2 2" xfId="2279"/>
    <cellStyle name="Header2 21 2 2 2" xfId="5021"/>
    <cellStyle name="Header2 21 2 2 2 2" xfId="7957"/>
    <cellStyle name="Header2 21 2 2 2 2 2" xfId="16436"/>
    <cellStyle name="Header2 21 2 2 2 2 2 2" xfId="20336"/>
    <cellStyle name="Header2 21 2 2 2 2 3" xfId="20333"/>
    <cellStyle name="Header2 21 2 2 2 3" xfId="13569"/>
    <cellStyle name="Header2 21 2 2 2 3 2" xfId="18596"/>
    <cellStyle name="Header2 21 2 2 2 4" xfId="20331"/>
    <cellStyle name="Header2 21 2 2 3" xfId="6589"/>
    <cellStyle name="Header2 21 2 2 3 2" xfId="15068"/>
    <cellStyle name="Header2 21 2 2 3 2 2" xfId="18728"/>
    <cellStyle name="Header2 21 2 2 3 3" xfId="20338"/>
    <cellStyle name="Header2 21 2 2 4" xfId="11689"/>
    <cellStyle name="Header2 21 2 2 4 2" xfId="20340"/>
    <cellStyle name="Header2 21 2 2 5" xfId="20322"/>
    <cellStyle name="Header2 21 2 20" xfId="3938"/>
    <cellStyle name="Header2 21 2 20 2" xfId="7684"/>
    <cellStyle name="Header2 21 2 20 2 2" xfId="16163"/>
    <cellStyle name="Header2 21 2 20 2 2 2" xfId="20268"/>
    <cellStyle name="Header2 21 2 20 2 3" xfId="20260"/>
    <cellStyle name="Header2 21 2 20 3" xfId="13343"/>
    <cellStyle name="Header2 21 2 20 3 2" xfId="20276"/>
    <cellStyle name="Header2 21 2 20 4" xfId="18816"/>
    <cellStyle name="Header2 21 2 21" xfId="2188"/>
    <cellStyle name="Header2 21 2 21 2" xfId="6499"/>
    <cellStyle name="Header2 21 2 21 2 2" xfId="14978"/>
    <cellStyle name="Header2 21 2 21 2 2 2" xfId="17584"/>
    <cellStyle name="Header2 21 2 21 2 3" xfId="20284"/>
    <cellStyle name="Header2 21 2 21 3" xfId="11598"/>
    <cellStyle name="Header2 21 2 21 3 2" xfId="20288"/>
    <cellStyle name="Header2 21 2 21 4" xfId="18826"/>
    <cellStyle name="Header2 21 2 22" xfId="4930"/>
    <cellStyle name="Header2 21 2 22 2" xfId="7867"/>
    <cellStyle name="Header2 21 2 22 2 2" xfId="16346"/>
    <cellStyle name="Header2 21 2 22 2 2 2" xfId="20304"/>
    <cellStyle name="Header2 21 2 22 2 3" xfId="20300"/>
    <cellStyle name="Header2 21 2 22 3" xfId="13478"/>
    <cellStyle name="Header2 21 2 22 3 2" xfId="20308"/>
    <cellStyle name="Header2 21 2 22 4" xfId="20296"/>
    <cellStyle name="Header2 21 2 23" xfId="11463"/>
    <cellStyle name="Header2 21 2 23 2" xfId="19652"/>
    <cellStyle name="Header2 21 2 24" xfId="20232"/>
    <cellStyle name="Header2 21 2 3" xfId="2487"/>
    <cellStyle name="Header2 21 2 3 2" xfId="5229"/>
    <cellStyle name="Header2 21 2 3 2 2" xfId="8155"/>
    <cellStyle name="Header2 21 2 3 2 2 2" xfId="16634"/>
    <cellStyle name="Header2 21 2 3 2 2 2 2" xfId="19966"/>
    <cellStyle name="Header2 21 2 3 2 2 3" xfId="20353"/>
    <cellStyle name="Header2 21 2 3 2 3" xfId="13777"/>
    <cellStyle name="Header2 21 2 3 2 3 2" xfId="20355"/>
    <cellStyle name="Header2 21 2 3 2 4" xfId="20351"/>
    <cellStyle name="Header2 21 2 3 3" xfId="6787"/>
    <cellStyle name="Header2 21 2 3 3 2" xfId="15266"/>
    <cellStyle name="Header2 21 2 3 3 2 2" xfId="18769"/>
    <cellStyle name="Header2 21 2 3 3 3" xfId="20357"/>
    <cellStyle name="Header2 21 2 3 4" xfId="11897"/>
    <cellStyle name="Header2 21 2 3 4 2" xfId="20165"/>
    <cellStyle name="Header2 21 2 3 5" xfId="20344"/>
    <cellStyle name="Header2 21 2 4" xfId="2698"/>
    <cellStyle name="Header2 21 2 4 2" xfId="5440"/>
    <cellStyle name="Header2 21 2 4 2 2" xfId="8354"/>
    <cellStyle name="Header2 21 2 4 2 2 2" xfId="16833"/>
    <cellStyle name="Header2 21 2 4 2 2 2 2" xfId="20368"/>
    <cellStyle name="Header2 21 2 4 2 2 3" xfId="17719"/>
    <cellStyle name="Header2 21 2 4 2 3" xfId="13988"/>
    <cellStyle name="Header2 21 2 4 2 3 2" xfId="17724"/>
    <cellStyle name="Header2 21 2 4 2 4" xfId="20366"/>
    <cellStyle name="Header2 21 2 4 3" xfId="6986"/>
    <cellStyle name="Header2 21 2 4 3 2" xfId="15465"/>
    <cellStyle name="Header2 21 2 4 3 2 2" xfId="20372"/>
    <cellStyle name="Header2 21 2 4 3 3" xfId="20370"/>
    <cellStyle name="Header2 21 2 4 4" xfId="12108"/>
    <cellStyle name="Header2 21 2 4 4 2" xfId="20374"/>
    <cellStyle name="Header2 21 2 4 5" xfId="20359"/>
    <cellStyle name="Header2 21 2 5" xfId="2770"/>
    <cellStyle name="Header2 21 2 5 2" xfId="5512"/>
    <cellStyle name="Header2 21 2 5 2 2" xfId="8425"/>
    <cellStyle name="Header2 21 2 5 2 2 2" xfId="16904"/>
    <cellStyle name="Header2 21 2 5 2 2 2 2" xfId="17426"/>
    <cellStyle name="Header2 21 2 5 2 2 3" xfId="20382"/>
    <cellStyle name="Header2 21 2 5 2 3" xfId="14060"/>
    <cellStyle name="Header2 21 2 5 2 3 2" xfId="20384"/>
    <cellStyle name="Header2 21 2 5 2 4" xfId="20380"/>
    <cellStyle name="Header2 21 2 5 3" xfId="7057"/>
    <cellStyle name="Header2 21 2 5 3 2" xfId="15536"/>
    <cellStyle name="Header2 21 2 5 3 2 2" xfId="20389"/>
    <cellStyle name="Header2 21 2 5 3 3" xfId="20386"/>
    <cellStyle name="Header2 21 2 5 4" xfId="12180"/>
    <cellStyle name="Header2 21 2 5 4 2" xfId="20391"/>
    <cellStyle name="Header2 21 2 5 5" xfId="20376"/>
    <cellStyle name="Header2 21 2 6" xfId="2829"/>
    <cellStyle name="Header2 21 2 6 2" xfId="5571"/>
    <cellStyle name="Header2 21 2 6 2 2" xfId="8483"/>
    <cellStyle name="Header2 21 2 6 2 2 2" xfId="16962"/>
    <cellStyle name="Header2 21 2 6 2 2 2 2" xfId="20399"/>
    <cellStyle name="Header2 21 2 6 2 2 3" xfId="20397"/>
    <cellStyle name="Header2 21 2 6 2 3" xfId="14119"/>
    <cellStyle name="Header2 21 2 6 2 3 2" xfId="20401"/>
    <cellStyle name="Header2 21 2 6 2 4" xfId="20395"/>
    <cellStyle name="Header2 21 2 6 3" xfId="7115"/>
    <cellStyle name="Header2 21 2 6 3 2" xfId="15594"/>
    <cellStyle name="Header2 21 2 6 3 2 2" xfId="20405"/>
    <cellStyle name="Header2 21 2 6 3 3" xfId="20403"/>
    <cellStyle name="Header2 21 2 6 4" xfId="12239"/>
    <cellStyle name="Header2 21 2 6 4 2" xfId="20411"/>
    <cellStyle name="Header2 21 2 6 5" xfId="19942"/>
    <cellStyle name="Header2 21 2 7" xfId="2648"/>
    <cellStyle name="Header2 21 2 7 2" xfId="5390"/>
    <cellStyle name="Header2 21 2 7 2 2" xfId="8304"/>
    <cellStyle name="Header2 21 2 7 2 2 2" xfId="16783"/>
    <cellStyle name="Header2 21 2 7 2 2 2 2" xfId="17499"/>
    <cellStyle name="Header2 21 2 7 2 2 3" xfId="20415"/>
    <cellStyle name="Header2 21 2 7 2 3" xfId="13938"/>
    <cellStyle name="Header2 21 2 7 2 3 2" xfId="20417"/>
    <cellStyle name="Header2 21 2 7 2 4" xfId="20413"/>
    <cellStyle name="Header2 21 2 7 3" xfId="6936"/>
    <cellStyle name="Header2 21 2 7 3 2" xfId="15415"/>
    <cellStyle name="Header2 21 2 7 3 2 2" xfId="20425"/>
    <cellStyle name="Header2 21 2 7 3 3" xfId="20423"/>
    <cellStyle name="Header2 21 2 7 4" xfId="12058"/>
    <cellStyle name="Header2 21 2 7 4 2" xfId="20429"/>
    <cellStyle name="Header2 21 2 7 5" xfId="19021"/>
    <cellStyle name="Header2 21 2 8" xfId="2911"/>
    <cellStyle name="Header2 21 2 8 2" xfId="5653"/>
    <cellStyle name="Header2 21 2 8 2 2" xfId="8561"/>
    <cellStyle name="Header2 21 2 8 2 2 2" xfId="17040"/>
    <cellStyle name="Header2 21 2 8 2 2 2 2" xfId="18487"/>
    <cellStyle name="Header2 21 2 8 2 2 3" xfId="20435"/>
    <cellStyle name="Header2 21 2 8 2 3" xfId="14201"/>
    <cellStyle name="Header2 21 2 8 2 3 2" xfId="20437"/>
    <cellStyle name="Header2 21 2 8 2 4" xfId="20433"/>
    <cellStyle name="Header2 21 2 8 3" xfId="7193"/>
    <cellStyle name="Header2 21 2 8 3 2" xfId="15672"/>
    <cellStyle name="Header2 21 2 8 3 2 2" xfId="20445"/>
    <cellStyle name="Header2 21 2 8 3 3" xfId="20441"/>
    <cellStyle name="Header2 21 2 8 4" xfId="12321"/>
    <cellStyle name="Header2 21 2 8 4 2" xfId="20449"/>
    <cellStyle name="Header2 21 2 8 5" xfId="20431"/>
    <cellStyle name="Header2 21 2 9" xfId="2974"/>
    <cellStyle name="Header2 21 2 9 2" xfId="5716"/>
    <cellStyle name="Header2 21 2 9 2 2" xfId="8624"/>
    <cellStyle name="Header2 21 2 9 2 2 2" xfId="17103"/>
    <cellStyle name="Header2 21 2 9 2 2 2 2" xfId="18561"/>
    <cellStyle name="Header2 21 2 9 2 2 3" xfId="20461"/>
    <cellStyle name="Header2 21 2 9 2 3" xfId="14264"/>
    <cellStyle name="Header2 21 2 9 2 3 2" xfId="18833"/>
    <cellStyle name="Header2 21 2 9 2 4" xfId="20457"/>
    <cellStyle name="Header2 21 2 9 3" xfId="7256"/>
    <cellStyle name="Header2 21 2 9 3 2" xfId="15735"/>
    <cellStyle name="Header2 21 2 9 3 2 2" xfId="20471"/>
    <cellStyle name="Header2 21 2 9 3 3" xfId="20467"/>
    <cellStyle name="Header2 21 2 9 4" xfId="12384"/>
    <cellStyle name="Header2 21 2 9 4 2" xfId="20475"/>
    <cellStyle name="Header2 21 2 9 5" xfId="20453"/>
    <cellStyle name="Header2 21 3" xfId="4863"/>
    <cellStyle name="Header2 21 3 2" xfId="7829"/>
    <cellStyle name="Header2 21 3 2 2" xfId="16308"/>
    <cellStyle name="Header2 21 3 2 2 2" xfId="20485"/>
    <cellStyle name="Header2 21 3 2 3" xfId="20481"/>
    <cellStyle name="Header2 21 4" xfId="9611"/>
    <cellStyle name="Header2 21 4 2" xfId="17264"/>
    <cellStyle name="Header2 21 4 2 2" xfId="20489"/>
    <cellStyle name="Header2 21 4 3" xfId="20487"/>
    <cellStyle name="Header2 21 5" xfId="10521"/>
    <cellStyle name="Header2 21 6" xfId="31030"/>
    <cellStyle name="Header2 21 7" xfId="32008"/>
    <cellStyle name="Header2 21 8" xfId="1907"/>
    <cellStyle name="Header2 22" xfId="908"/>
    <cellStyle name="Header2 22 2" xfId="1989"/>
    <cellStyle name="Header2 22 2 10" xfId="3050"/>
    <cellStyle name="Header2 22 2 10 2" xfId="5792"/>
    <cellStyle name="Header2 22 2 10 2 2" xfId="8691"/>
    <cellStyle name="Header2 22 2 10 2 2 2" xfId="17170"/>
    <cellStyle name="Header2 22 2 10 2 2 2 2" xfId="17599"/>
    <cellStyle name="Header2 22 2 10 2 2 3" xfId="20501"/>
    <cellStyle name="Header2 22 2 10 2 3" xfId="14340"/>
    <cellStyle name="Header2 22 2 10 2 3 2" xfId="20505"/>
    <cellStyle name="Header2 22 2 10 2 4" xfId="20498"/>
    <cellStyle name="Header2 22 2 10 3" xfId="7323"/>
    <cellStyle name="Header2 22 2 10 3 2" xfId="15802"/>
    <cellStyle name="Header2 22 2 10 3 2 2" xfId="20509"/>
    <cellStyle name="Header2 22 2 10 3 3" xfId="20507"/>
    <cellStyle name="Header2 22 2 10 4" xfId="12460"/>
    <cellStyle name="Header2 22 2 10 4 2" xfId="20513"/>
    <cellStyle name="Header2 22 2 10 5" xfId="20409"/>
    <cellStyle name="Header2 22 2 11" xfId="3102"/>
    <cellStyle name="Header2 22 2 11 2" xfId="5844"/>
    <cellStyle name="Header2 22 2 11 2 2" xfId="14392"/>
    <cellStyle name="Header2 22 2 11 2 2 2" xfId="17554"/>
    <cellStyle name="Header2 22 2 11 2 3" xfId="17822"/>
    <cellStyle name="Header2 22 2 11 3" xfId="12512"/>
    <cellStyle name="Header2 22 2 11 3 2" xfId="17829"/>
    <cellStyle name="Header2 22 2 11 4" xfId="18915"/>
    <cellStyle name="Header2 22 2 12" xfId="3389"/>
    <cellStyle name="Header2 22 2 12 2" xfId="6131"/>
    <cellStyle name="Header2 22 2 12 2 2" xfId="14679"/>
    <cellStyle name="Header2 22 2 12 2 2 2" xfId="17884"/>
    <cellStyle name="Header2 22 2 12 2 3" xfId="17572"/>
    <cellStyle name="Header2 22 2 12 3" xfId="12799"/>
    <cellStyle name="Header2 22 2 12 3 2" xfId="17580"/>
    <cellStyle name="Header2 22 2 12 4" xfId="19033"/>
    <cellStyle name="Header2 22 2 13" xfId="3454"/>
    <cellStyle name="Header2 22 2 13 2" xfId="6196"/>
    <cellStyle name="Header2 22 2 13 2 2" xfId="14744"/>
    <cellStyle name="Header2 22 2 13 2 2 2" xfId="17510"/>
    <cellStyle name="Header2 22 2 13 2 3" xfId="17474"/>
    <cellStyle name="Header2 22 2 13 3" xfId="12864"/>
    <cellStyle name="Header2 22 2 13 3 2" xfId="17943"/>
    <cellStyle name="Header2 22 2 13 4" xfId="19035"/>
    <cellStyle name="Header2 22 2 14" xfId="3519"/>
    <cellStyle name="Header2 22 2 14 2" xfId="6261"/>
    <cellStyle name="Header2 22 2 14 2 2" xfId="14809"/>
    <cellStyle name="Header2 22 2 14 2 2 2" xfId="17990"/>
    <cellStyle name="Header2 22 2 14 2 3" xfId="17984"/>
    <cellStyle name="Header2 22 2 14 3" xfId="12929"/>
    <cellStyle name="Header2 22 2 14 3 2" xfId="18005"/>
    <cellStyle name="Header2 22 2 14 4" xfId="20515"/>
    <cellStyle name="Header2 22 2 15" xfId="3572"/>
    <cellStyle name="Header2 22 2 15 2" xfId="6314"/>
    <cellStyle name="Header2 22 2 15 2 2" xfId="14862"/>
    <cellStyle name="Header2 22 2 15 2 2 2" xfId="17700"/>
    <cellStyle name="Header2 22 2 15 2 3" xfId="17640"/>
    <cellStyle name="Header2 22 2 15 3" xfId="12982"/>
    <cellStyle name="Header2 22 2 15 3 2" xfId="17644"/>
    <cellStyle name="Header2 22 2 15 4" xfId="20518"/>
    <cellStyle name="Header2 22 2 16" xfId="3182"/>
    <cellStyle name="Header2 22 2 16 2" xfId="5924"/>
    <cellStyle name="Header2 22 2 16 2 2" xfId="14472"/>
    <cellStyle name="Header2 22 2 16 2 2 2" xfId="17736"/>
    <cellStyle name="Header2 22 2 16 2 3" xfId="17606"/>
    <cellStyle name="Header2 22 2 16 3" xfId="12592"/>
    <cellStyle name="Header2 22 2 16 3 2" xfId="18090"/>
    <cellStyle name="Header2 22 2 16 4" xfId="20522"/>
    <cellStyle name="Header2 22 2 17" xfId="3767"/>
    <cellStyle name="Header2 22 2 17 2" xfId="7517"/>
    <cellStyle name="Header2 22 2 17 2 2" xfId="15996"/>
    <cellStyle name="Header2 22 2 17 2 2 2" xfId="20535"/>
    <cellStyle name="Header2 22 2 17 2 3" xfId="20531"/>
    <cellStyle name="Header2 22 2 17 3" xfId="13176"/>
    <cellStyle name="Header2 22 2 17 3 2" xfId="20539"/>
    <cellStyle name="Header2 22 2 17 4" xfId="20526"/>
    <cellStyle name="Header2 22 2 18" xfId="3823"/>
    <cellStyle name="Header2 22 2 18 2" xfId="7569"/>
    <cellStyle name="Header2 22 2 18 2 2" xfId="16048"/>
    <cellStyle name="Header2 22 2 18 2 2 2" xfId="20549"/>
    <cellStyle name="Header2 22 2 18 2 3" xfId="20547"/>
    <cellStyle name="Header2 22 2 18 3" xfId="13228"/>
    <cellStyle name="Header2 22 2 18 3 2" xfId="20551"/>
    <cellStyle name="Header2 22 2 18 4" xfId="20543"/>
    <cellStyle name="Header2 22 2 19" xfId="3901"/>
    <cellStyle name="Header2 22 2 19 2" xfId="7647"/>
    <cellStyle name="Header2 22 2 19 2 2" xfId="16126"/>
    <cellStyle name="Header2 22 2 19 2 2 2" xfId="20558"/>
    <cellStyle name="Header2 22 2 19 2 3" xfId="20556"/>
    <cellStyle name="Header2 22 2 19 3" xfId="13306"/>
    <cellStyle name="Header2 22 2 19 3 2" xfId="20560"/>
    <cellStyle name="Header2 22 2 19 4" xfId="20553"/>
    <cellStyle name="Header2 22 2 2" xfId="2099"/>
    <cellStyle name="Header2 22 2 2 2" xfId="3993"/>
    <cellStyle name="Header2 22 2 2 2 2" xfId="7730"/>
    <cellStyle name="Header2 22 2 2 2 2 2" xfId="16209"/>
    <cellStyle name="Header2 22 2 2 2 2 2 2" xfId="18376"/>
    <cellStyle name="Header2 22 2 2 2 2 3" xfId="18273"/>
    <cellStyle name="Header2 22 2 2 2 3" xfId="13390"/>
    <cellStyle name="Header2 22 2 2 2 3 2" xfId="18851"/>
    <cellStyle name="Header2 22 2 2 2 4" xfId="18847"/>
    <cellStyle name="Header2 22 2 2 3" xfId="6414"/>
    <cellStyle name="Header2 22 2 2 3 2" xfId="14893"/>
    <cellStyle name="Header2 22 2 2 3 2 2" xfId="18855"/>
    <cellStyle name="Header2 22 2 2 3 3" xfId="18853"/>
    <cellStyle name="Header2 22 2 2 4" xfId="11510"/>
    <cellStyle name="Header2 22 2 2 4 2" xfId="18857"/>
    <cellStyle name="Header2 22 2 2 5" xfId="18845"/>
    <cellStyle name="Header2 22 2 20" xfId="3953"/>
    <cellStyle name="Header2 22 2 20 2" xfId="7699"/>
    <cellStyle name="Header2 22 2 20 2 2" xfId="16178"/>
    <cellStyle name="Header2 22 2 20 2 2 2" xfId="17701"/>
    <cellStyle name="Header2 22 2 20 2 3" xfId="17641"/>
    <cellStyle name="Header2 22 2 20 3" xfId="13358"/>
    <cellStyle name="Header2 22 2 20 3 2" xfId="17645"/>
    <cellStyle name="Header2 22 2 20 4" xfId="20519"/>
    <cellStyle name="Header2 22 2 21" xfId="2203"/>
    <cellStyle name="Header2 22 2 21 2" xfId="6514"/>
    <cellStyle name="Header2 22 2 21 2 2" xfId="14993"/>
    <cellStyle name="Header2 22 2 21 2 2 2" xfId="17737"/>
    <cellStyle name="Header2 22 2 21 2 3" xfId="17607"/>
    <cellStyle name="Header2 22 2 21 3" xfId="11613"/>
    <cellStyle name="Header2 22 2 21 3 2" xfId="18091"/>
    <cellStyle name="Header2 22 2 21 4" xfId="20523"/>
    <cellStyle name="Header2 22 2 22" xfId="4945"/>
    <cellStyle name="Header2 22 2 22 2" xfId="7882"/>
    <cellStyle name="Header2 22 2 22 2 2" xfId="16361"/>
    <cellStyle name="Header2 22 2 22 2 2 2" xfId="20536"/>
    <cellStyle name="Header2 22 2 22 2 3" xfId="20532"/>
    <cellStyle name="Header2 22 2 22 3" xfId="13493"/>
    <cellStyle name="Header2 22 2 22 3 2" xfId="20540"/>
    <cellStyle name="Header2 22 2 22 4" xfId="20527"/>
    <cellStyle name="Header2 22 2 23" xfId="11478"/>
    <cellStyle name="Header2 22 2 23 2" xfId="20544"/>
    <cellStyle name="Header2 22 2 24" xfId="20492"/>
    <cellStyle name="Header2 22 2 3" xfId="2223"/>
    <cellStyle name="Header2 22 2 3 2" xfId="4965"/>
    <cellStyle name="Header2 22 2 3 2 2" xfId="7902"/>
    <cellStyle name="Header2 22 2 3 2 2 2" xfId="16381"/>
    <cellStyle name="Header2 22 2 3 2 2 2 2" xfId="20562"/>
    <cellStyle name="Header2 22 2 3 2 2 3" xfId="18867"/>
    <cellStyle name="Header2 22 2 3 2 3" xfId="13513"/>
    <cellStyle name="Header2 22 2 3 2 3 2" xfId="20564"/>
    <cellStyle name="Header2 22 2 3 2 4" xfId="18862"/>
    <cellStyle name="Header2 22 2 3 3" xfId="6534"/>
    <cellStyle name="Header2 22 2 3 3 2" xfId="15013"/>
    <cellStyle name="Header2 22 2 3 3 2 2" xfId="20566"/>
    <cellStyle name="Header2 22 2 3 3 3" xfId="18869"/>
    <cellStyle name="Header2 22 2 3 4" xfId="11633"/>
    <cellStyle name="Header2 22 2 3 4 2" xfId="18871"/>
    <cellStyle name="Header2 22 2 3 5" xfId="18859"/>
    <cellStyle name="Header2 22 2 4" xfId="2713"/>
    <cellStyle name="Header2 22 2 4 2" xfId="5455"/>
    <cellStyle name="Header2 22 2 4 2 2" xfId="8369"/>
    <cellStyle name="Header2 22 2 4 2 2 2" xfId="16848"/>
    <cellStyle name="Header2 22 2 4 2 2 2 2" xfId="19987"/>
    <cellStyle name="Header2 22 2 4 2 2 3" xfId="18880"/>
    <cellStyle name="Header2 22 2 4 2 3" xfId="14003"/>
    <cellStyle name="Header2 22 2 4 2 3 2" xfId="20568"/>
    <cellStyle name="Header2 22 2 4 2 4" xfId="18878"/>
    <cellStyle name="Header2 22 2 4 3" xfId="7001"/>
    <cellStyle name="Header2 22 2 4 3 2" xfId="15480"/>
    <cellStyle name="Header2 22 2 4 3 2 2" xfId="20570"/>
    <cellStyle name="Header2 22 2 4 3 3" xfId="18882"/>
    <cellStyle name="Header2 22 2 4 4" xfId="12123"/>
    <cellStyle name="Header2 22 2 4 4 2" xfId="18884"/>
    <cellStyle name="Header2 22 2 4 5" xfId="18875"/>
    <cellStyle name="Header2 22 2 5" xfId="2785"/>
    <cellStyle name="Header2 22 2 5 2" xfId="5527"/>
    <cellStyle name="Header2 22 2 5 2 2" xfId="8440"/>
    <cellStyle name="Header2 22 2 5 2 2 2" xfId="16919"/>
    <cellStyle name="Header2 22 2 5 2 2 2 2" xfId="20496"/>
    <cellStyle name="Header2 22 2 5 2 2 3" xfId="20407"/>
    <cellStyle name="Header2 22 2 5 2 3" xfId="14075"/>
    <cellStyle name="Header2 22 2 5 2 3 2" xfId="18913"/>
    <cellStyle name="Header2 22 2 5 2 4" xfId="18888"/>
    <cellStyle name="Header2 22 2 5 3" xfId="7072"/>
    <cellStyle name="Header2 22 2 5 3 2" xfId="15551"/>
    <cellStyle name="Header2 22 2 5 3 2 2" xfId="20427"/>
    <cellStyle name="Header2 22 2 5 3 3" xfId="18890"/>
    <cellStyle name="Header2 22 2 5 4" xfId="12195"/>
    <cellStyle name="Header2 22 2 5 4 2" xfId="20572"/>
    <cellStyle name="Header2 22 2 5 5" xfId="18886"/>
    <cellStyle name="Header2 22 2 6" xfId="2844"/>
    <cellStyle name="Header2 22 2 6 2" xfId="5586"/>
    <cellStyle name="Header2 22 2 6 2 2" xfId="8498"/>
    <cellStyle name="Header2 22 2 6 2 2 2" xfId="16977"/>
    <cellStyle name="Header2 22 2 6 2 2 2 2" xfId="17522"/>
    <cellStyle name="Header2 22 2 6 2 2 3" xfId="20576"/>
    <cellStyle name="Header2 22 2 6 2 3" xfId="14134"/>
    <cellStyle name="Header2 22 2 6 2 3 2" xfId="20580"/>
    <cellStyle name="Header2 22 2 6 2 4" xfId="18897"/>
    <cellStyle name="Header2 22 2 6 3" xfId="7130"/>
    <cellStyle name="Header2 22 2 6 3 2" xfId="15609"/>
    <cellStyle name="Header2 22 2 6 3 2 2" xfId="20591"/>
    <cellStyle name="Header2 22 2 6 3 3" xfId="20586"/>
    <cellStyle name="Header2 22 2 6 4" xfId="12254"/>
    <cellStyle name="Header2 22 2 6 4 2" xfId="20598"/>
    <cellStyle name="Header2 22 2 6 5" xfId="18892"/>
    <cellStyle name="Header2 22 2 7" xfId="2747"/>
    <cellStyle name="Header2 22 2 7 2" xfId="5489"/>
    <cellStyle name="Header2 22 2 7 2 2" xfId="8403"/>
    <cellStyle name="Header2 22 2 7 2 2 2" xfId="16882"/>
    <cellStyle name="Header2 22 2 7 2 2 2 2" xfId="20604"/>
    <cellStyle name="Header2 22 2 7 2 2 3" xfId="20602"/>
    <cellStyle name="Header2 22 2 7 2 3" xfId="14037"/>
    <cellStyle name="Header2 22 2 7 2 3 2" xfId="20606"/>
    <cellStyle name="Header2 22 2 7 2 4" xfId="20600"/>
    <cellStyle name="Header2 22 2 7 3" xfId="7035"/>
    <cellStyle name="Header2 22 2 7 3 2" xfId="15514"/>
    <cellStyle name="Header2 22 2 7 3 2 2" xfId="20610"/>
    <cellStyle name="Header2 22 2 7 3 3" xfId="20608"/>
    <cellStyle name="Header2 22 2 7 4" xfId="12157"/>
    <cellStyle name="Header2 22 2 7 4 2" xfId="20612"/>
    <cellStyle name="Header2 22 2 7 5" xfId="18900"/>
    <cellStyle name="Header2 22 2 8" xfId="2926"/>
    <cellStyle name="Header2 22 2 8 2" xfId="5668"/>
    <cellStyle name="Header2 22 2 8 2 2" xfId="8576"/>
    <cellStyle name="Header2 22 2 8 2 2 2" xfId="17055"/>
    <cellStyle name="Header2 22 2 8 2 2 2 2" xfId="17454"/>
    <cellStyle name="Header2 22 2 8 2 2 3" xfId="20618"/>
    <cellStyle name="Header2 22 2 8 2 3" xfId="14216"/>
    <cellStyle name="Header2 22 2 8 2 3 2" xfId="19208"/>
    <cellStyle name="Header2 22 2 8 2 4" xfId="20616"/>
    <cellStyle name="Header2 22 2 8 3" xfId="7208"/>
    <cellStyle name="Header2 22 2 8 3 2" xfId="15687"/>
    <cellStyle name="Header2 22 2 8 3 2 2" xfId="20622"/>
    <cellStyle name="Header2 22 2 8 3 3" xfId="20620"/>
    <cellStyle name="Header2 22 2 8 4" xfId="12336"/>
    <cellStyle name="Header2 22 2 8 4 2" xfId="20624"/>
    <cellStyle name="Header2 22 2 8 5" xfId="20614"/>
    <cellStyle name="Header2 22 2 9" xfId="2989"/>
    <cellStyle name="Header2 22 2 9 2" xfId="5731"/>
    <cellStyle name="Header2 22 2 9 2 2" xfId="8639"/>
    <cellStyle name="Header2 22 2 9 2 2 2" xfId="17118"/>
    <cellStyle name="Header2 22 2 9 2 2 2 2" xfId="18493"/>
    <cellStyle name="Header2 22 2 9 2 2 3" xfId="20628"/>
    <cellStyle name="Header2 22 2 9 2 3" xfId="14279"/>
    <cellStyle name="Header2 22 2 9 2 3 2" xfId="19977"/>
    <cellStyle name="Header2 22 2 9 2 4" xfId="20626"/>
    <cellStyle name="Header2 22 2 9 3" xfId="7271"/>
    <cellStyle name="Header2 22 2 9 3 2" xfId="15750"/>
    <cellStyle name="Header2 22 2 9 3 2 2" xfId="20636"/>
    <cellStyle name="Header2 22 2 9 3 3" xfId="20634"/>
    <cellStyle name="Header2 22 2 9 4" xfId="12399"/>
    <cellStyle name="Header2 22 2 9 4 2" xfId="20638"/>
    <cellStyle name="Header2 22 2 9 5" xfId="18995"/>
    <cellStyle name="Header2 22 3" xfId="4866"/>
    <cellStyle name="Header2 22 3 2" xfId="7830"/>
    <cellStyle name="Header2 22 3 2 2" xfId="16309"/>
    <cellStyle name="Header2 22 3 2 2 2" xfId="20642"/>
    <cellStyle name="Header2 22 3 2 3" xfId="20640"/>
    <cellStyle name="Header2 22 4" xfId="9614"/>
    <cellStyle name="Header2 22 4 2" xfId="17265"/>
    <cellStyle name="Header2 22 4 2 2" xfId="20648"/>
    <cellStyle name="Header2 22 4 3" xfId="20646"/>
    <cellStyle name="Header2 22 5" xfId="10524"/>
    <cellStyle name="Header2 22 6" xfId="31033"/>
    <cellStyle name="Header2 22 7" xfId="32011"/>
    <cellStyle name="Header2 22 8" xfId="1910"/>
    <cellStyle name="Header2 23" xfId="729"/>
    <cellStyle name="Header2 23 2" xfId="2008"/>
    <cellStyle name="Header2 23 2 10" xfId="3069"/>
    <cellStyle name="Header2 23 2 10 2" xfId="5811"/>
    <cellStyle name="Header2 23 2 10 2 2" xfId="8710"/>
    <cellStyle name="Header2 23 2 10 2 2 2" xfId="17189"/>
    <cellStyle name="Header2 23 2 10 2 2 2 2" xfId="18917"/>
    <cellStyle name="Header2 23 2 10 2 2 3" xfId="20656"/>
    <cellStyle name="Header2 23 2 10 2 3" xfId="14359"/>
    <cellStyle name="Header2 23 2 10 2 3 2" xfId="20662"/>
    <cellStyle name="Header2 23 2 10 2 4" xfId="18564"/>
    <cellStyle name="Header2 23 2 10 3" xfId="7342"/>
    <cellStyle name="Header2 23 2 10 3 2" xfId="15821"/>
    <cellStyle name="Header2 23 2 10 3 2 2" xfId="20666"/>
    <cellStyle name="Header2 23 2 10 3 3" xfId="20664"/>
    <cellStyle name="Header2 23 2 10 4" xfId="12479"/>
    <cellStyle name="Header2 23 2 10 4 2" xfId="19212"/>
    <cellStyle name="Header2 23 2 10 5" xfId="20654"/>
    <cellStyle name="Header2 23 2 11" xfId="3121"/>
    <cellStyle name="Header2 23 2 11 2" xfId="5863"/>
    <cellStyle name="Header2 23 2 11 2 2" xfId="14411"/>
    <cellStyle name="Header2 23 2 11 2 2 2" xfId="18181"/>
    <cellStyle name="Header2 23 2 11 2 3" xfId="18176"/>
    <cellStyle name="Header2 23 2 11 3" xfId="12531"/>
    <cellStyle name="Header2 23 2 11 3 2" xfId="18188"/>
    <cellStyle name="Header2 23 2 11 4" xfId="20668"/>
    <cellStyle name="Header2 23 2 12" xfId="3408"/>
    <cellStyle name="Header2 23 2 12 2" xfId="6150"/>
    <cellStyle name="Header2 23 2 12 2 2" xfId="14698"/>
    <cellStyle name="Header2 23 2 12 2 2 2" xfId="17533"/>
    <cellStyle name="Header2 23 2 12 2 3" xfId="18203"/>
    <cellStyle name="Header2 23 2 12 3" xfId="12818"/>
    <cellStyle name="Header2 23 2 12 3 2" xfId="18208"/>
    <cellStyle name="Header2 23 2 12 4" xfId="20670"/>
    <cellStyle name="Header2 23 2 13" xfId="3473"/>
    <cellStyle name="Header2 23 2 13 2" xfId="6215"/>
    <cellStyle name="Header2 23 2 13 2 2" xfId="14763"/>
    <cellStyle name="Header2 23 2 13 2 2 2" xfId="20674"/>
    <cellStyle name="Header2 23 2 13 2 3" xfId="18210"/>
    <cellStyle name="Header2 23 2 13 3" xfId="12883"/>
    <cellStyle name="Header2 23 2 13 3 2" xfId="18212"/>
    <cellStyle name="Header2 23 2 13 4" xfId="20672"/>
    <cellStyle name="Header2 23 2 14" xfId="3538"/>
    <cellStyle name="Header2 23 2 14 2" xfId="6280"/>
    <cellStyle name="Header2 23 2 14 2 2" xfId="14828"/>
    <cellStyle name="Header2 23 2 14 2 2 2" xfId="20217"/>
    <cellStyle name="Header2 23 2 14 2 3" xfId="18215"/>
    <cellStyle name="Header2 23 2 14 3" xfId="12948"/>
    <cellStyle name="Header2 23 2 14 3 2" xfId="18217"/>
    <cellStyle name="Header2 23 2 14 4" xfId="20676"/>
    <cellStyle name="Header2 23 2 15" xfId="3591"/>
    <cellStyle name="Header2 23 2 15 2" xfId="6333"/>
    <cellStyle name="Header2 23 2 15 2 2" xfId="14881"/>
    <cellStyle name="Header2 23 2 15 2 2 2" xfId="20683"/>
    <cellStyle name="Header2 23 2 15 2 3" xfId="18126"/>
    <cellStyle name="Header2 23 2 15 3" xfId="13001"/>
    <cellStyle name="Header2 23 2 15 3 2" xfId="19461"/>
    <cellStyle name="Header2 23 2 15 4" xfId="20679"/>
    <cellStyle name="Header2 23 2 16" xfId="3150"/>
    <cellStyle name="Header2 23 2 16 2" xfId="5892"/>
    <cellStyle name="Header2 23 2 16 2 2" xfId="14440"/>
    <cellStyle name="Header2 23 2 16 2 2 2" xfId="20691"/>
    <cellStyle name="Header2 23 2 16 2 3" xfId="18014"/>
    <cellStyle name="Header2 23 2 16 3" xfId="12560"/>
    <cellStyle name="Header2 23 2 16 3 2" xfId="19471"/>
    <cellStyle name="Header2 23 2 16 4" xfId="20687"/>
    <cellStyle name="Header2 23 2 17" xfId="3786"/>
    <cellStyle name="Header2 23 2 17 2" xfId="7536"/>
    <cellStyle name="Header2 23 2 17 2 2" xfId="16015"/>
    <cellStyle name="Header2 23 2 17 2 2 2" xfId="20700"/>
    <cellStyle name="Header2 23 2 17 2 3" xfId="18020"/>
    <cellStyle name="Header2 23 2 17 3" xfId="13195"/>
    <cellStyle name="Header2 23 2 17 3 2" xfId="19487"/>
    <cellStyle name="Header2 23 2 17 4" xfId="20695"/>
    <cellStyle name="Header2 23 2 18" xfId="3842"/>
    <cellStyle name="Header2 23 2 18 2" xfId="7588"/>
    <cellStyle name="Header2 23 2 18 2 2" xfId="16067"/>
    <cellStyle name="Header2 23 2 18 2 2 2" xfId="19124"/>
    <cellStyle name="Header2 23 2 18 2 3" xfId="20711"/>
    <cellStyle name="Header2 23 2 18 3" xfId="13247"/>
    <cellStyle name="Header2 23 2 18 3 2" xfId="19505"/>
    <cellStyle name="Header2 23 2 18 4" xfId="20704"/>
    <cellStyle name="Header2 23 2 19" xfId="3920"/>
    <cellStyle name="Header2 23 2 19 2" xfId="7666"/>
    <cellStyle name="Header2 23 2 19 2 2" xfId="16145"/>
    <cellStyle name="Header2 23 2 19 2 2 2" xfId="19137"/>
    <cellStyle name="Header2 23 2 19 2 3" xfId="20715"/>
    <cellStyle name="Header2 23 2 19 3" xfId="13325"/>
    <cellStyle name="Header2 23 2 19 3 2" xfId="19518"/>
    <cellStyle name="Header2 23 2 19 4" xfId="20713"/>
    <cellStyle name="Header2 23 2 2" xfId="2097"/>
    <cellStyle name="Header2 23 2 2 2" xfId="3991"/>
    <cellStyle name="Header2 23 2 2 2 2" xfId="7728"/>
    <cellStyle name="Header2 23 2 2 2 2 2" xfId="16207"/>
    <cellStyle name="Header2 23 2 2 2 2 2 2" xfId="20731"/>
    <cellStyle name="Header2 23 2 2 2 2 3" xfId="20729"/>
    <cellStyle name="Header2 23 2 2 2 3" xfId="13388"/>
    <cellStyle name="Header2 23 2 2 2 3 2" xfId="20733"/>
    <cellStyle name="Header2 23 2 2 2 4" xfId="20725"/>
    <cellStyle name="Header2 23 2 2 3" xfId="6412"/>
    <cellStyle name="Header2 23 2 2 3 2" xfId="14891"/>
    <cellStyle name="Header2 23 2 2 3 2 2" xfId="20738"/>
    <cellStyle name="Header2 23 2 2 3 3" xfId="20735"/>
    <cellStyle name="Header2 23 2 2 4" xfId="11508"/>
    <cellStyle name="Header2 23 2 2 4 2" xfId="20741"/>
    <cellStyle name="Header2 23 2 2 5" xfId="20719"/>
    <cellStyle name="Header2 23 2 20" xfId="3972"/>
    <cellStyle name="Header2 23 2 20 2" xfId="7718"/>
    <cellStyle name="Header2 23 2 20 2 2" xfId="16197"/>
    <cellStyle name="Header2 23 2 20 2 2 2" xfId="20684"/>
    <cellStyle name="Header2 23 2 20 2 3" xfId="18127"/>
    <cellStyle name="Header2 23 2 20 3" xfId="13377"/>
    <cellStyle name="Header2 23 2 20 3 2" xfId="19462"/>
    <cellStyle name="Header2 23 2 20 4" xfId="20680"/>
    <cellStyle name="Header2 23 2 21" xfId="2222"/>
    <cellStyle name="Header2 23 2 21 2" xfId="6533"/>
    <cellStyle name="Header2 23 2 21 2 2" xfId="15012"/>
    <cellStyle name="Header2 23 2 21 2 2 2" xfId="20692"/>
    <cellStyle name="Header2 23 2 21 2 3" xfId="18015"/>
    <cellStyle name="Header2 23 2 21 3" xfId="11632"/>
    <cellStyle name="Header2 23 2 21 3 2" xfId="19472"/>
    <cellStyle name="Header2 23 2 21 4" xfId="20688"/>
    <cellStyle name="Header2 23 2 22" xfId="4964"/>
    <cellStyle name="Header2 23 2 22 2" xfId="7901"/>
    <cellStyle name="Header2 23 2 22 2 2" xfId="16380"/>
    <cellStyle name="Header2 23 2 22 2 2 2" xfId="20701"/>
    <cellStyle name="Header2 23 2 22 2 3" xfId="18021"/>
    <cellStyle name="Header2 23 2 22 3" xfId="13512"/>
    <cellStyle name="Header2 23 2 22 3 2" xfId="19488"/>
    <cellStyle name="Header2 23 2 22 4" xfId="20696"/>
    <cellStyle name="Header2 23 2 23" xfId="11497"/>
    <cellStyle name="Header2 23 2 23 2" xfId="20705"/>
    <cellStyle name="Header2 23 2 24" xfId="20652"/>
    <cellStyle name="Header2 23 2 3" xfId="2574"/>
    <cellStyle name="Header2 23 2 3 2" xfId="5316"/>
    <cellStyle name="Header2 23 2 3 2 2" xfId="8240"/>
    <cellStyle name="Header2 23 2 3 2 2 2" xfId="16719"/>
    <cellStyle name="Header2 23 2 3 2 2 2 2" xfId="20747"/>
    <cellStyle name="Header2 23 2 3 2 2 3" xfId="20745"/>
    <cellStyle name="Header2 23 2 3 2 3" xfId="13864"/>
    <cellStyle name="Header2 23 2 3 2 3 2" xfId="20749"/>
    <cellStyle name="Header2 23 2 3 2 4" xfId="19975"/>
    <cellStyle name="Header2 23 2 3 3" xfId="6872"/>
    <cellStyle name="Header2 23 2 3 3 2" xfId="15351"/>
    <cellStyle name="Header2 23 2 3 3 2 2" xfId="20753"/>
    <cellStyle name="Header2 23 2 3 3 3" xfId="20751"/>
    <cellStyle name="Header2 23 2 3 4" xfId="11984"/>
    <cellStyle name="Header2 23 2 3 4 2" xfId="20196"/>
    <cellStyle name="Header2 23 2 3 5" xfId="19969"/>
    <cellStyle name="Header2 23 2 4" xfId="2732"/>
    <cellStyle name="Header2 23 2 4 2" xfId="5474"/>
    <cellStyle name="Header2 23 2 4 2 2" xfId="8388"/>
    <cellStyle name="Header2 23 2 4 2 2 2" xfId="16867"/>
    <cellStyle name="Header2 23 2 4 2 2 2 2" xfId="20763"/>
    <cellStyle name="Header2 23 2 4 2 2 3" xfId="20761"/>
    <cellStyle name="Header2 23 2 4 2 3" xfId="14022"/>
    <cellStyle name="Header2 23 2 4 2 3 2" xfId="20765"/>
    <cellStyle name="Header2 23 2 4 2 4" xfId="20757"/>
    <cellStyle name="Header2 23 2 4 3" xfId="7020"/>
    <cellStyle name="Header2 23 2 4 3 2" xfId="15499"/>
    <cellStyle name="Header2 23 2 4 3 2 2" xfId="20769"/>
    <cellStyle name="Header2 23 2 4 3 3" xfId="20767"/>
    <cellStyle name="Header2 23 2 4 4" xfId="12142"/>
    <cellStyle name="Header2 23 2 4 4 2" xfId="20772"/>
    <cellStyle name="Header2 23 2 4 5" xfId="19980"/>
    <cellStyle name="Header2 23 2 5" xfId="2804"/>
    <cellStyle name="Header2 23 2 5 2" xfId="5546"/>
    <cellStyle name="Header2 23 2 5 2 2" xfId="8459"/>
    <cellStyle name="Header2 23 2 5 2 2 2" xfId="16938"/>
    <cellStyle name="Header2 23 2 5 2 2 2 2" xfId="18986"/>
    <cellStyle name="Header2 23 2 5 2 2 3" xfId="18984"/>
    <cellStyle name="Header2 23 2 5 2 3" xfId="14094"/>
    <cellStyle name="Header2 23 2 5 2 3 2" xfId="18990"/>
    <cellStyle name="Header2 23 2 5 2 4" xfId="18970"/>
    <cellStyle name="Header2 23 2 5 3" xfId="7091"/>
    <cellStyle name="Header2 23 2 5 3 2" xfId="15570"/>
    <cellStyle name="Header2 23 2 5 3 2 2" xfId="18998"/>
    <cellStyle name="Header2 23 2 5 3 3" xfId="18993"/>
    <cellStyle name="Header2 23 2 5 4" xfId="12214"/>
    <cellStyle name="Header2 23 2 5 4 2" xfId="19002"/>
    <cellStyle name="Header2 23 2 5 5" xfId="20774"/>
    <cellStyle name="Header2 23 2 6" xfId="2863"/>
    <cellStyle name="Header2 23 2 6 2" xfId="5605"/>
    <cellStyle name="Header2 23 2 6 2 2" xfId="8517"/>
    <cellStyle name="Header2 23 2 6 2 2 2" xfId="16996"/>
    <cellStyle name="Header2 23 2 6 2 2 2 2" xfId="20511"/>
    <cellStyle name="Header2 23 2 6 2 2 3" xfId="20784"/>
    <cellStyle name="Header2 23 2 6 2 3" xfId="14153"/>
    <cellStyle name="Header2 23 2 6 2 3 2" xfId="20786"/>
    <cellStyle name="Header2 23 2 6 2 4" xfId="20778"/>
    <cellStyle name="Header2 23 2 6 3" xfId="7149"/>
    <cellStyle name="Header2 23 2 6 3 2" xfId="15628"/>
    <cellStyle name="Header2 23 2 6 3 2 2" xfId="20791"/>
    <cellStyle name="Header2 23 2 6 3 3" xfId="20788"/>
    <cellStyle name="Header2 23 2 6 4" xfId="12273"/>
    <cellStyle name="Header2 23 2 6 4 2" xfId="20796"/>
    <cellStyle name="Header2 23 2 6 5" xfId="19955"/>
    <cellStyle name="Header2 23 2 7" xfId="2883"/>
    <cellStyle name="Header2 23 2 7 2" xfId="5625"/>
    <cellStyle name="Header2 23 2 7 2 2" xfId="8534"/>
    <cellStyle name="Header2 23 2 7 2 2 2" xfId="17013"/>
    <cellStyle name="Header2 23 2 7 2 2 2 2" xfId="20807"/>
    <cellStyle name="Header2 23 2 7 2 2 3" xfId="20805"/>
    <cellStyle name="Header2 23 2 7 2 3" xfId="14173"/>
    <cellStyle name="Header2 23 2 7 2 3 2" xfId="20809"/>
    <cellStyle name="Header2 23 2 7 2 4" xfId="20802"/>
    <cellStyle name="Header2 23 2 7 3" xfId="7166"/>
    <cellStyle name="Header2 23 2 7 3 2" xfId="15645"/>
    <cellStyle name="Header2 23 2 7 3 2 2" xfId="20814"/>
    <cellStyle name="Header2 23 2 7 3 3" xfId="20812"/>
    <cellStyle name="Header2 23 2 7 4" xfId="12293"/>
    <cellStyle name="Header2 23 2 7 4 2" xfId="20818"/>
    <cellStyle name="Header2 23 2 7 5" xfId="20799"/>
    <cellStyle name="Header2 23 2 8" xfId="2945"/>
    <cellStyle name="Header2 23 2 8 2" xfId="5687"/>
    <cellStyle name="Header2 23 2 8 2 2" xfId="8595"/>
    <cellStyle name="Header2 23 2 8 2 2 2" xfId="17074"/>
    <cellStyle name="Header2 23 2 8 2 2 2 2" xfId="20823"/>
    <cellStyle name="Header2 23 2 8 2 2 3" xfId="18061"/>
    <cellStyle name="Header2 23 2 8 2 3" xfId="14235"/>
    <cellStyle name="Header2 23 2 8 2 3 2" xfId="18064"/>
    <cellStyle name="Header2 23 2 8 2 4" xfId="18058"/>
    <cellStyle name="Header2 23 2 8 3" xfId="7227"/>
    <cellStyle name="Header2 23 2 8 3 2" xfId="15706"/>
    <cellStyle name="Header2 23 2 8 3 2 2" xfId="18070"/>
    <cellStyle name="Header2 23 2 8 3 3" xfId="18067"/>
    <cellStyle name="Header2 23 2 8 4" xfId="12355"/>
    <cellStyle name="Header2 23 2 8 4 2" xfId="18028"/>
    <cellStyle name="Header2 23 2 8 5" xfId="20821"/>
    <cellStyle name="Header2 23 2 9" xfId="3008"/>
    <cellStyle name="Header2 23 2 9 2" xfId="5750"/>
    <cellStyle name="Header2 23 2 9 2 2" xfId="8658"/>
    <cellStyle name="Header2 23 2 9 2 2 2" xfId="17137"/>
    <cellStyle name="Header2 23 2 9 2 2 2 2" xfId="20830"/>
    <cellStyle name="Header2 23 2 9 2 2 3" xfId="20828"/>
    <cellStyle name="Header2 23 2 9 2 3" xfId="14298"/>
    <cellStyle name="Header2 23 2 9 2 3 2" xfId="20832"/>
    <cellStyle name="Header2 23 2 9 2 4" xfId="18084"/>
    <cellStyle name="Header2 23 2 9 3" xfId="7290"/>
    <cellStyle name="Header2 23 2 9 3 2" xfId="15769"/>
    <cellStyle name="Header2 23 2 9 3 2 2" xfId="20834"/>
    <cellStyle name="Header2 23 2 9 3 3" xfId="18086"/>
    <cellStyle name="Header2 23 2 9 4" xfId="12418"/>
    <cellStyle name="Header2 23 2 9 4 2" xfId="17464"/>
    <cellStyle name="Header2 23 2 9 5" xfId="20826"/>
    <cellStyle name="Header2 23 3" xfId="4687"/>
    <cellStyle name="Header2 23 3 2" xfId="7805"/>
    <cellStyle name="Header2 23 3 2 2" xfId="16284"/>
    <cellStyle name="Header2 23 3 2 2 2" xfId="20842"/>
    <cellStyle name="Header2 23 3 2 3" xfId="20838"/>
    <cellStyle name="Header2 23 4" xfId="9435"/>
    <cellStyle name="Header2 23 4 2" xfId="17240"/>
    <cellStyle name="Header2 23 4 2 2" xfId="20723"/>
    <cellStyle name="Header2 23 4 3" xfId="20717"/>
    <cellStyle name="Header2 23 5" xfId="10345"/>
    <cellStyle name="Header2 23 6" xfId="30854"/>
    <cellStyle name="Header2 23 7" xfId="31832"/>
    <cellStyle name="Header2 23 8" xfId="1731"/>
    <cellStyle name="Header2 24" xfId="900"/>
    <cellStyle name="Header2 24 2" xfId="1965"/>
    <cellStyle name="Header2 24 2 10" xfId="3026"/>
    <cellStyle name="Header2 24 2 10 2" xfId="5768"/>
    <cellStyle name="Header2 24 2 10 2 2" xfId="8667"/>
    <cellStyle name="Header2 24 2 10 2 2 2" xfId="17146"/>
    <cellStyle name="Header2 24 2 10 2 2 2 2" xfId="19133"/>
    <cellStyle name="Header2 24 2 10 2 2 3" xfId="19128"/>
    <cellStyle name="Header2 24 2 10 2 3" xfId="14316"/>
    <cellStyle name="Header2 24 2 10 2 3 2" xfId="19550"/>
    <cellStyle name="Header2 24 2 10 2 4" xfId="19546"/>
    <cellStyle name="Header2 24 2 10 3" xfId="7299"/>
    <cellStyle name="Header2 24 2 10 3 2" xfId="15778"/>
    <cellStyle name="Header2 24 2 10 3 2 2" xfId="19141"/>
    <cellStyle name="Header2 24 2 10 3 3" xfId="19554"/>
    <cellStyle name="Header2 24 2 10 4" xfId="12436"/>
    <cellStyle name="Header2 24 2 10 4 2" xfId="19558"/>
    <cellStyle name="Header2 24 2 10 5" xfId="19542"/>
    <cellStyle name="Header2 24 2 11" xfId="3078"/>
    <cellStyle name="Header2 24 2 11 2" xfId="5820"/>
    <cellStyle name="Header2 24 2 11 2 2" xfId="14368"/>
    <cellStyle name="Header2 24 2 11 2 2 2" xfId="19809"/>
    <cellStyle name="Header2 24 2 11 2 3" xfId="19806"/>
    <cellStyle name="Header2 24 2 11 3" xfId="12488"/>
    <cellStyle name="Header2 24 2 11 3 2" xfId="20846"/>
    <cellStyle name="Header2 24 2 11 4" xfId="20792"/>
    <cellStyle name="Header2 24 2 12" xfId="3365"/>
    <cellStyle name="Header2 24 2 12 2" xfId="6107"/>
    <cellStyle name="Header2 24 2 12 2 2" xfId="14655"/>
    <cellStyle name="Header2 24 2 12 2 2 2" xfId="20852"/>
    <cellStyle name="Header2 24 2 12 2 3" xfId="20850"/>
    <cellStyle name="Header2 24 2 12 3" xfId="12775"/>
    <cellStyle name="Header2 24 2 12 3 2" xfId="20854"/>
    <cellStyle name="Header2 24 2 12 4" xfId="20848"/>
    <cellStyle name="Header2 24 2 13" xfId="3430"/>
    <cellStyle name="Header2 24 2 13 2" xfId="6172"/>
    <cellStyle name="Header2 24 2 13 2 2" xfId="14720"/>
    <cellStyle name="Header2 24 2 13 2 2 2" xfId="20861"/>
    <cellStyle name="Header2 24 2 13 2 3" xfId="20858"/>
    <cellStyle name="Header2 24 2 13 3" xfId="12840"/>
    <cellStyle name="Header2 24 2 13 3 2" xfId="20864"/>
    <cellStyle name="Header2 24 2 13 4" xfId="20856"/>
    <cellStyle name="Header2 24 2 14" xfId="3495"/>
    <cellStyle name="Header2 24 2 14 2" xfId="6237"/>
    <cellStyle name="Header2 24 2 14 2 2" xfId="14785"/>
    <cellStyle name="Header2 24 2 14 2 2 2" xfId="18339"/>
    <cellStyle name="Header2 24 2 14 2 3" xfId="20868"/>
    <cellStyle name="Header2 24 2 14 3" xfId="12905"/>
    <cellStyle name="Header2 24 2 14 3 2" xfId="20870"/>
    <cellStyle name="Header2 24 2 14 4" xfId="20866"/>
    <cellStyle name="Header2 24 2 15" xfId="3548"/>
    <cellStyle name="Header2 24 2 15 2" xfId="6290"/>
    <cellStyle name="Header2 24 2 15 2 2" xfId="14838"/>
    <cellStyle name="Header2 24 2 15 2 2 2" xfId="20878"/>
    <cellStyle name="Header2 24 2 15 2 3" xfId="18396"/>
    <cellStyle name="Header2 24 2 15 3" xfId="12958"/>
    <cellStyle name="Header2 24 2 15 3 2" xfId="20328"/>
    <cellStyle name="Header2 24 2 15 4" xfId="20873"/>
    <cellStyle name="Header2 24 2 16" xfId="3259"/>
    <cellStyle name="Header2 24 2 16 2" xfId="6001"/>
    <cellStyle name="Header2 24 2 16 2 2" xfId="14549"/>
    <cellStyle name="Header2 24 2 16 2 2 2" xfId="20890"/>
    <cellStyle name="Header2 24 2 16 2 3" xfId="20886"/>
    <cellStyle name="Header2 24 2 16 3" xfId="12669"/>
    <cellStyle name="Header2 24 2 16 3 2" xfId="20348"/>
    <cellStyle name="Header2 24 2 16 4" xfId="20882"/>
    <cellStyle name="Header2 24 2 17" xfId="3743"/>
    <cellStyle name="Header2 24 2 17 2" xfId="7493"/>
    <cellStyle name="Header2 24 2 17 2 2" xfId="15972"/>
    <cellStyle name="Header2 24 2 17 2 2 2" xfId="20904"/>
    <cellStyle name="Header2 24 2 17 2 3" xfId="20900"/>
    <cellStyle name="Header2 24 2 17 3" xfId="13152"/>
    <cellStyle name="Header2 24 2 17 3 2" xfId="20363"/>
    <cellStyle name="Header2 24 2 17 4" xfId="20895"/>
    <cellStyle name="Header2 24 2 18" xfId="3799"/>
    <cellStyle name="Header2 24 2 18 2" xfId="7545"/>
    <cellStyle name="Header2 24 2 18 2 2" xfId="16024"/>
    <cellStyle name="Header2 24 2 18 2 2 2" xfId="20907"/>
    <cellStyle name="Header2 24 2 18 2 3" xfId="19777"/>
    <cellStyle name="Header2 24 2 18 3" xfId="13204"/>
    <cellStyle name="Header2 24 2 18 3 2" xfId="20378"/>
    <cellStyle name="Header2 24 2 18 4" xfId="19773"/>
    <cellStyle name="Header2 24 2 19" xfId="3877"/>
    <cellStyle name="Header2 24 2 19 2" xfId="7623"/>
    <cellStyle name="Header2 24 2 19 2 2" xfId="16102"/>
    <cellStyle name="Header2 24 2 19 2 2 2" xfId="18839"/>
    <cellStyle name="Header2 24 2 19 2 3" xfId="18798"/>
    <cellStyle name="Header2 24 2 19 3" xfId="13282"/>
    <cellStyle name="Header2 24 2 19 3 2" xfId="20393"/>
    <cellStyle name="Header2 24 2 19 4" xfId="19780"/>
    <cellStyle name="Header2 24 2 2" xfId="2295"/>
    <cellStyle name="Header2 24 2 2 2" xfId="5037"/>
    <cellStyle name="Header2 24 2 2 2 2" xfId="7973"/>
    <cellStyle name="Header2 24 2 2 2 2 2" xfId="16452"/>
    <cellStyle name="Header2 24 2 2 2 2 2 2" xfId="18139"/>
    <cellStyle name="Header2 24 2 2 2 2 3" xfId="17750"/>
    <cellStyle name="Header2 24 2 2 2 3" xfId="13585"/>
    <cellStyle name="Header2 24 2 2 2 3 2" xfId="17752"/>
    <cellStyle name="Header2 24 2 2 2 4" xfId="20911"/>
    <cellStyle name="Header2 24 2 2 3" xfId="6605"/>
    <cellStyle name="Header2 24 2 2 3 2" xfId="15084"/>
    <cellStyle name="Header2 24 2 2 3 2 2" xfId="19220"/>
    <cellStyle name="Header2 24 2 2 3 3" xfId="20915"/>
    <cellStyle name="Header2 24 2 2 4" xfId="11705"/>
    <cellStyle name="Header2 24 2 2 4 2" xfId="20919"/>
    <cellStyle name="Header2 24 2 2 5" xfId="20909"/>
    <cellStyle name="Header2 24 2 20" xfId="3929"/>
    <cellStyle name="Header2 24 2 20 2" xfId="7675"/>
    <cellStyle name="Header2 24 2 20 2 2" xfId="16154"/>
    <cellStyle name="Header2 24 2 20 2 2 2" xfId="20879"/>
    <cellStyle name="Header2 24 2 20 2 3" xfId="18397"/>
    <cellStyle name="Header2 24 2 20 3" xfId="13334"/>
    <cellStyle name="Header2 24 2 20 3 2" xfId="20329"/>
    <cellStyle name="Header2 24 2 20 4" xfId="20874"/>
    <cellStyle name="Header2 24 2 21" xfId="2179"/>
    <cellStyle name="Header2 24 2 21 2" xfId="6490"/>
    <cellStyle name="Header2 24 2 21 2 2" xfId="14969"/>
    <cellStyle name="Header2 24 2 21 2 2 2" xfId="20891"/>
    <cellStyle name="Header2 24 2 21 2 3" xfId="20887"/>
    <cellStyle name="Header2 24 2 21 3" xfId="11589"/>
    <cellStyle name="Header2 24 2 21 3 2" xfId="20349"/>
    <cellStyle name="Header2 24 2 21 4" xfId="20883"/>
    <cellStyle name="Header2 24 2 22" xfId="4921"/>
    <cellStyle name="Header2 24 2 22 2" xfId="7858"/>
    <cellStyle name="Header2 24 2 22 2 2" xfId="16337"/>
    <cellStyle name="Header2 24 2 22 2 2 2" xfId="20905"/>
    <cellStyle name="Header2 24 2 22 2 3" xfId="20901"/>
    <cellStyle name="Header2 24 2 22 3" xfId="13469"/>
    <cellStyle name="Header2 24 2 22 3 2" xfId="20364"/>
    <cellStyle name="Header2 24 2 22 4" xfId="20896"/>
    <cellStyle name="Header2 24 2 23" xfId="11454"/>
    <cellStyle name="Header2 24 2 23 2" xfId="19774"/>
    <cellStyle name="Header2 24 2 24" xfId="20844"/>
    <cellStyle name="Header2 24 2 3" xfId="2326"/>
    <cellStyle name="Header2 24 2 3 2" xfId="5068"/>
    <cellStyle name="Header2 24 2 3 2 2" xfId="8002"/>
    <cellStyle name="Header2 24 2 3 2 2 2" xfId="16481"/>
    <cellStyle name="Header2 24 2 3 2 2 2 2" xfId="20921"/>
    <cellStyle name="Header2 24 2 3 2 2 3" xfId="17763"/>
    <cellStyle name="Header2 24 2 3 2 3" xfId="13616"/>
    <cellStyle name="Header2 24 2 3 2 3 2" xfId="17767"/>
    <cellStyle name="Header2 24 2 3 2 4" xfId="19186"/>
    <cellStyle name="Header2 24 2 3 3" xfId="6634"/>
    <cellStyle name="Header2 24 2 3 3 2" xfId="15113"/>
    <cellStyle name="Header2 24 2 3 3 2 2" xfId="20923"/>
    <cellStyle name="Header2 24 2 3 3 3" xfId="19192"/>
    <cellStyle name="Header2 24 2 3 4" xfId="11736"/>
    <cellStyle name="Header2 24 2 3 4 2" xfId="19195"/>
    <cellStyle name="Header2 24 2 3 5" xfId="19182"/>
    <cellStyle name="Header2 24 2 4" xfId="2689"/>
    <cellStyle name="Header2 24 2 4 2" xfId="5431"/>
    <cellStyle name="Header2 24 2 4 2 2" xfId="8345"/>
    <cellStyle name="Header2 24 2 4 2 2 2" xfId="16824"/>
    <cellStyle name="Header2 24 2 4 2 2 2 2" xfId="17707"/>
    <cellStyle name="Header2 24 2 4 2 2 3" xfId="17705"/>
    <cellStyle name="Header2 24 2 4 2 3" xfId="13979"/>
    <cellStyle name="Header2 24 2 4 2 3 2" xfId="17655"/>
    <cellStyle name="Header2 24 2 4 2 4" xfId="20925"/>
    <cellStyle name="Header2 24 2 4 3" xfId="6977"/>
    <cellStyle name="Header2 24 2 4 3 2" xfId="15456"/>
    <cellStyle name="Header2 24 2 4 3 2 2" xfId="20930"/>
    <cellStyle name="Header2 24 2 4 3 3" xfId="20927"/>
    <cellStyle name="Header2 24 2 4 4" xfId="12099"/>
    <cellStyle name="Header2 24 2 4 4 2" xfId="20932"/>
    <cellStyle name="Header2 24 2 4 5" xfId="19199"/>
    <cellStyle name="Header2 24 2 5" xfId="2761"/>
    <cellStyle name="Header2 24 2 5 2" xfId="5503"/>
    <cellStyle name="Header2 24 2 5 2 2" xfId="8416"/>
    <cellStyle name="Header2 24 2 5 2 2 2" xfId="16895"/>
    <cellStyle name="Header2 24 2 5 2 2 2 2" xfId="19680"/>
    <cellStyle name="Header2 24 2 5 2 2 3" xfId="19676"/>
    <cellStyle name="Header2 24 2 5 2 3" xfId="14051"/>
    <cellStyle name="Header2 24 2 5 2 3 2" xfId="18592"/>
    <cellStyle name="Header2 24 2 5 2 4" xfId="17784"/>
    <cellStyle name="Header2 24 2 5 3" xfId="7048"/>
    <cellStyle name="Header2 24 2 5 3 2" xfId="15527"/>
    <cellStyle name="Header2 24 2 5 3 2 2" xfId="19694"/>
    <cellStyle name="Header2 24 2 5 3 3" xfId="17788"/>
    <cellStyle name="Header2 24 2 5 4" xfId="12171"/>
    <cellStyle name="Header2 24 2 5 4 2" xfId="20934"/>
    <cellStyle name="Header2 24 2 5 5" xfId="17780"/>
    <cellStyle name="Header2 24 2 6" xfId="2820"/>
    <cellStyle name="Header2 24 2 6 2" xfId="5562"/>
    <cellStyle name="Header2 24 2 6 2 2" xfId="8474"/>
    <cellStyle name="Header2 24 2 6 2 2 2" xfId="16953"/>
    <cellStyle name="Header2 24 2 6 2 2 2 2" xfId="20039"/>
    <cellStyle name="Header2 24 2 6 2 2 3" xfId="20937"/>
    <cellStyle name="Header2 24 2 6 2 3" xfId="14110"/>
    <cellStyle name="Header2 24 2 6 2 3 2" xfId="18673"/>
    <cellStyle name="Header2 24 2 6 2 4" xfId="17675"/>
    <cellStyle name="Header2 24 2 6 3" xfId="7106"/>
    <cellStyle name="Header2 24 2 6 3 2" xfId="15585"/>
    <cellStyle name="Header2 24 2 6 3 2 2" xfId="20940"/>
    <cellStyle name="Header2 24 2 6 3 3" xfId="17679"/>
    <cellStyle name="Header2 24 2 6 4" xfId="12230"/>
    <cellStyle name="Header2 24 2 6 4 2" xfId="20942"/>
    <cellStyle name="Header2 24 2 6 5" xfId="17791"/>
    <cellStyle name="Header2 24 2 7" xfId="2386"/>
    <cellStyle name="Header2 24 2 7 2" xfId="5128"/>
    <cellStyle name="Header2 24 2 7 2 2" xfId="8060"/>
    <cellStyle name="Header2 24 2 7 2 2 2" xfId="16539"/>
    <cellStyle name="Header2 24 2 7 2 2 2 2" xfId="20950"/>
    <cellStyle name="Header2 24 2 7 2 2 3" xfId="20948"/>
    <cellStyle name="Header2 24 2 7 2 3" xfId="13676"/>
    <cellStyle name="Header2 24 2 7 2 3 2" xfId="18713"/>
    <cellStyle name="Header2 24 2 7 2 4" xfId="20945"/>
    <cellStyle name="Header2 24 2 7 3" xfId="6692"/>
    <cellStyle name="Header2 24 2 7 3 2" xfId="15171"/>
    <cellStyle name="Header2 24 2 7 3 2 2" xfId="20957"/>
    <cellStyle name="Header2 24 2 7 3 3" xfId="20954"/>
    <cellStyle name="Header2 24 2 7 4" xfId="11796"/>
    <cellStyle name="Header2 24 2 7 4 2" xfId="20960"/>
    <cellStyle name="Header2 24 2 7 5" xfId="17795"/>
    <cellStyle name="Header2 24 2 8" xfId="2902"/>
    <cellStyle name="Header2 24 2 8 2" xfId="5644"/>
    <cellStyle name="Header2 24 2 8 2 2" xfId="8552"/>
    <cellStyle name="Header2 24 2 8 2 2 2" xfId="17031"/>
    <cellStyle name="Header2 24 2 8 2 2 2 2" xfId="20967"/>
    <cellStyle name="Header2 24 2 8 2 2 3" xfId="20965"/>
    <cellStyle name="Header2 24 2 8 2 3" xfId="14192"/>
    <cellStyle name="Header2 24 2 8 2 3 2" xfId="18747"/>
    <cellStyle name="Header2 24 2 8 2 4" xfId="20963"/>
    <cellStyle name="Header2 24 2 8 3" xfId="7184"/>
    <cellStyle name="Header2 24 2 8 3 2" xfId="15663"/>
    <cellStyle name="Header2 24 2 8 3 2 2" xfId="20972"/>
    <cellStyle name="Header2 24 2 8 3 3" xfId="20970"/>
    <cellStyle name="Header2 24 2 8 4" xfId="12312"/>
    <cellStyle name="Header2 24 2 8 4 2" xfId="20974"/>
    <cellStyle name="Header2 24 2 8 5" xfId="17799"/>
    <cellStyle name="Header2 24 2 9" xfId="2965"/>
    <cellStyle name="Header2 24 2 9 2" xfId="5707"/>
    <cellStyle name="Header2 24 2 9 2 2" xfId="8615"/>
    <cellStyle name="Header2 24 2 9 2 2 2" xfId="17094"/>
    <cellStyle name="Header2 24 2 9 2 2 2 2" xfId="20979"/>
    <cellStyle name="Header2 24 2 9 2 2 3" xfId="18308"/>
    <cellStyle name="Header2 24 2 9 2 3" xfId="14255"/>
    <cellStyle name="Header2 24 2 9 2 3 2" xfId="18310"/>
    <cellStyle name="Header2 24 2 9 2 4" xfId="20977"/>
    <cellStyle name="Header2 24 2 9 3" xfId="7247"/>
    <cellStyle name="Header2 24 2 9 3 2" xfId="15726"/>
    <cellStyle name="Header2 24 2 9 3 2 2" xfId="17497"/>
    <cellStyle name="Header2 24 2 9 3 3" xfId="20981"/>
    <cellStyle name="Header2 24 2 9 4" xfId="12375"/>
    <cellStyle name="Header2 24 2 9 4 2" xfId="20983"/>
    <cellStyle name="Header2 24 2 9 5" xfId="17806"/>
    <cellStyle name="Header2 24 3" xfId="4858"/>
    <cellStyle name="Header2 24 3 2" xfId="7827"/>
    <cellStyle name="Header2 24 3 2 2" xfId="16306"/>
    <cellStyle name="Header2 24 3 2 2 2" xfId="18509"/>
    <cellStyle name="Header2 24 3 2 3" xfId="20985"/>
    <cellStyle name="Header2 24 4" xfId="9606"/>
    <cellStyle name="Header2 24 4 2" xfId="17262"/>
    <cellStyle name="Header2 24 4 2 2" xfId="20840"/>
    <cellStyle name="Header2 24 4 3" xfId="20836"/>
    <cellStyle name="Header2 24 5" xfId="10516"/>
    <cellStyle name="Header2 24 6" xfId="31025"/>
    <cellStyle name="Header2 24 7" xfId="32003"/>
    <cellStyle name="Header2 24 8" xfId="1902"/>
    <cellStyle name="Header2 25" xfId="915"/>
    <cellStyle name="Header2 25 2" xfId="1982"/>
    <cellStyle name="Header2 25 2 10" xfId="3043"/>
    <cellStyle name="Header2 25 2 10 2" xfId="5785"/>
    <cellStyle name="Header2 25 2 10 2 2" xfId="8684"/>
    <cellStyle name="Header2 25 2 10 2 2 2" xfId="17163"/>
    <cellStyle name="Header2 25 2 10 2 2 2 2" xfId="18558"/>
    <cellStyle name="Header2 25 2 10 2 2 3" xfId="20458"/>
    <cellStyle name="Header2 25 2 10 2 3" xfId="14333"/>
    <cellStyle name="Header2 25 2 10 2 3 2" xfId="18831"/>
    <cellStyle name="Header2 25 2 10 2 4" xfId="20454"/>
    <cellStyle name="Header2 25 2 10 3" xfId="7316"/>
    <cellStyle name="Header2 25 2 10 3 2" xfId="15795"/>
    <cellStyle name="Header2 25 2 10 3 2 2" xfId="20469"/>
    <cellStyle name="Header2 25 2 10 3 3" xfId="20465"/>
    <cellStyle name="Header2 25 2 10 4" xfId="12453"/>
    <cellStyle name="Header2 25 2 10 4 2" xfId="20473"/>
    <cellStyle name="Header2 25 2 10 5" xfId="20450"/>
    <cellStyle name="Header2 25 2 11" xfId="3095"/>
    <cellStyle name="Header2 25 2 11 2" xfId="5837"/>
    <cellStyle name="Header2 25 2 11 2 2" xfId="14385"/>
    <cellStyle name="Header2 25 2 11 2 2 2" xfId="21123"/>
    <cellStyle name="Header2 25 2 11 2 3" xfId="19229"/>
    <cellStyle name="Header2 25 2 11 3" xfId="12505"/>
    <cellStyle name="Header2 25 2 11 3 2" xfId="21125"/>
    <cellStyle name="Header2 25 2 11 4" xfId="19224"/>
    <cellStyle name="Header2 25 2 12" xfId="3382"/>
    <cellStyle name="Header2 25 2 12 2" xfId="6124"/>
    <cellStyle name="Header2 25 2 12 2 2" xfId="14672"/>
    <cellStyle name="Header2 25 2 12 2 2 2" xfId="21127"/>
    <cellStyle name="Header2 25 2 12 2 3" xfId="18280"/>
    <cellStyle name="Header2 25 2 12 3" xfId="12792"/>
    <cellStyle name="Header2 25 2 12 3 2" xfId="18282"/>
    <cellStyle name="Header2 25 2 12 4" xfId="19232"/>
    <cellStyle name="Header2 25 2 13" xfId="3447"/>
    <cellStyle name="Header2 25 2 13 2" xfId="6189"/>
    <cellStyle name="Header2 25 2 13 2 2" xfId="14737"/>
    <cellStyle name="Header2 25 2 13 2 2 2" xfId="21133"/>
    <cellStyle name="Header2 25 2 13 2 3" xfId="21131"/>
    <cellStyle name="Header2 25 2 13 3" xfId="12857"/>
    <cellStyle name="Header2 25 2 13 3 2" xfId="21135"/>
    <cellStyle name="Header2 25 2 13 4" xfId="21129"/>
    <cellStyle name="Header2 25 2 14" xfId="3512"/>
    <cellStyle name="Header2 25 2 14 2" xfId="6254"/>
    <cellStyle name="Header2 25 2 14 2 2" xfId="14802"/>
    <cellStyle name="Header2 25 2 14 2 2 2" xfId="21140"/>
    <cellStyle name="Header2 25 2 14 2 3" xfId="18233"/>
    <cellStyle name="Header2 25 2 14 3" xfId="12922"/>
    <cellStyle name="Header2 25 2 14 3 2" xfId="18102"/>
    <cellStyle name="Header2 25 2 14 4" xfId="21138"/>
    <cellStyle name="Header2 25 2 15" xfId="3565"/>
    <cellStyle name="Header2 25 2 15 2" xfId="6307"/>
    <cellStyle name="Header2 25 2 15 2 2" xfId="14855"/>
    <cellStyle name="Header2 25 2 15 2 2 2" xfId="20420"/>
    <cellStyle name="Header2 25 2 15 2 3" xfId="18247"/>
    <cellStyle name="Header2 25 2 15 3" xfId="12975"/>
    <cellStyle name="Header2 25 2 15 3 2" xfId="21149"/>
    <cellStyle name="Header2 25 2 15 4" xfId="21143"/>
    <cellStyle name="Header2 25 2 16" xfId="3238"/>
    <cellStyle name="Header2 25 2 16 2" xfId="5980"/>
    <cellStyle name="Header2 25 2 16 2 2" xfId="14528"/>
    <cellStyle name="Header2 25 2 16 2 2 2" xfId="21161"/>
    <cellStyle name="Header2 25 2 16 2 3" xfId="21157"/>
    <cellStyle name="Header2 25 2 16 3" xfId="12648"/>
    <cellStyle name="Header2 25 2 16 3 2" xfId="17759"/>
    <cellStyle name="Header2 25 2 16 4" xfId="21153"/>
    <cellStyle name="Header2 25 2 17" xfId="3760"/>
    <cellStyle name="Header2 25 2 17 2" xfId="7510"/>
    <cellStyle name="Header2 25 2 17 2 2" xfId="15989"/>
    <cellStyle name="Header2 25 2 17 2 2 2" xfId="21169"/>
    <cellStyle name="Header2 25 2 17 2 3" xfId="21165"/>
    <cellStyle name="Header2 25 2 17 3" xfId="13169"/>
    <cellStyle name="Header2 25 2 17 3 2" xfId="21175"/>
    <cellStyle name="Header2 25 2 17 4" xfId="19112"/>
    <cellStyle name="Header2 25 2 18" xfId="3816"/>
    <cellStyle name="Header2 25 2 18 2" xfId="7562"/>
    <cellStyle name="Header2 25 2 18 2 2" xfId="16041"/>
    <cellStyle name="Header2 25 2 18 2 2 2" xfId="21184"/>
    <cellStyle name="Header2 25 2 18 2 3" xfId="21182"/>
    <cellStyle name="Header2 25 2 18 3" xfId="13221"/>
    <cellStyle name="Header2 25 2 18 3 2" xfId="21188"/>
    <cellStyle name="Header2 25 2 18 4" xfId="21179"/>
    <cellStyle name="Header2 25 2 19" xfId="3894"/>
    <cellStyle name="Header2 25 2 19 2" xfId="7640"/>
    <cellStyle name="Header2 25 2 19 2 2" xfId="16119"/>
    <cellStyle name="Header2 25 2 19 2 2 2" xfId="21194"/>
    <cellStyle name="Header2 25 2 19 2 3" xfId="19819"/>
    <cellStyle name="Header2 25 2 19 3" xfId="13299"/>
    <cellStyle name="Header2 25 2 19 3 2" xfId="21198"/>
    <cellStyle name="Header2 25 2 19 4" xfId="21190"/>
    <cellStyle name="Header2 25 2 2" xfId="2231"/>
    <cellStyle name="Header2 25 2 2 2" xfId="4973"/>
    <cellStyle name="Header2 25 2 2 2 2" xfId="7910"/>
    <cellStyle name="Header2 25 2 2 2 2 2" xfId="16389"/>
    <cellStyle name="Header2 25 2 2 2 2 2 2" xfId="21206"/>
    <cellStyle name="Header2 25 2 2 2 2 3" xfId="17620"/>
    <cellStyle name="Header2 25 2 2 2 3" xfId="13521"/>
    <cellStyle name="Header2 25 2 2 2 3 2" xfId="21209"/>
    <cellStyle name="Header2 25 2 2 2 4" xfId="21203"/>
    <cellStyle name="Header2 25 2 2 3" xfId="6542"/>
    <cellStyle name="Header2 25 2 2 3 2" xfId="15021"/>
    <cellStyle name="Header2 25 2 2 3 2 2" xfId="20064"/>
    <cellStyle name="Header2 25 2 2 3 3" xfId="21211"/>
    <cellStyle name="Header2 25 2 2 4" xfId="11641"/>
    <cellStyle name="Header2 25 2 2 4 2" xfId="21213"/>
    <cellStyle name="Header2 25 2 2 5" xfId="21201"/>
    <cellStyle name="Header2 25 2 20" xfId="3946"/>
    <cellStyle name="Header2 25 2 20 2" xfId="7692"/>
    <cellStyle name="Header2 25 2 20 2 2" xfId="16171"/>
    <cellStyle name="Header2 25 2 20 2 2 2" xfId="20421"/>
    <cellStyle name="Header2 25 2 20 2 3" xfId="18248"/>
    <cellStyle name="Header2 25 2 20 3" xfId="13351"/>
    <cellStyle name="Header2 25 2 20 3 2" xfId="21150"/>
    <cellStyle name="Header2 25 2 20 4" xfId="21144"/>
    <cellStyle name="Header2 25 2 21" xfId="2196"/>
    <cellStyle name="Header2 25 2 21 2" xfId="6507"/>
    <cellStyle name="Header2 25 2 21 2 2" xfId="14986"/>
    <cellStyle name="Header2 25 2 21 2 2 2" xfId="21162"/>
    <cellStyle name="Header2 25 2 21 2 3" xfId="21158"/>
    <cellStyle name="Header2 25 2 21 3" xfId="11606"/>
    <cellStyle name="Header2 25 2 21 3 2" xfId="17760"/>
    <cellStyle name="Header2 25 2 21 4" xfId="21154"/>
    <cellStyle name="Header2 25 2 22" xfId="4938"/>
    <cellStyle name="Header2 25 2 22 2" xfId="7875"/>
    <cellStyle name="Header2 25 2 22 2 2" xfId="16354"/>
    <cellStyle name="Header2 25 2 22 2 2 2" xfId="21170"/>
    <cellStyle name="Header2 25 2 22 2 3" xfId="21166"/>
    <cellStyle name="Header2 25 2 22 3" xfId="13486"/>
    <cellStyle name="Header2 25 2 22 3 2" xfId="21176"/>
    <cellStyle name="Header2 25 2 22 4" xfId="19113"/>
    <cellStyle name="Header2 25 2 23" xfId="11471"/>
    <cellStyle name="Header2 25 2 23 2" xfId="21180"/>
    <cellStyle name="Header2 25 2 24" xfId="21120"/>
    <cellStyle name="Header2 25 2 3" xfId="2539"/>
    <cellStyle name="Header2 25 2 3 2" xfId="5281"/>
    <cellStyle name="Header2 25 2 3 2 2" xfId="8206"/>
    <cellStyle name="Header2 25 2 3 2 2 2" xfId="16685"/>
    <cellStyle name="Header2 25 2 3 2 2 2 2" xfId="18143"/>
    <cellStyle name="Header2 25 2 3 2 2 3" xfId="21215"/>
    <cellStyle name="Header2 25 2 3 2 3" xfId="13829"/>
    <cellStyle name="Header2 25 2 3 2 3 2" xfId="20494"/>
    <cellStyle name="Header2 25 2 3 2 4" xfId="19995"/>
    <cellStyle name="Header2 25 2 3 3" xfId="6838"/>
    <cellStyle name="Header2 25 2 3 3 2" xfId="15317"/>
    <cellStyle name="Header2 25 2 3 3 2 2" xfId="17775"/>
    <cellStyle name="Header2 25 2 3 3 3" xfId="17485"/>
    <cellStyle name="Header2 25 2 3 4" xfId="11949"/>
    <cellStyle name="Header2 25 2 3 4 2" xfId="17489"/>
    <cellStyle name="Header2 25 2 3 5" xfId="19991"/>
    <cellStyle name="Header2 25 2 4" xfId="2706"/>
    <cellStyle name="Header2 25 2 4 2" xfId="5448"/>
    <cellStyle name="Header2 25 2 4 2 2" xfId="8362"/>
    <cellStyle name="Header2 25 2 4 2 2 2" xfId="16841"/>
    <cellStyle name="Header2 25 2 4 2 2 2 2" xfId="17960"/>
    <cellStyle name="Header2 25 2 4 2 2 3" xfId="18903"/>
    <cellStyle name="Header2 25 2 4 2 3" xfId="13996"/>
    <cellStyle name="Header2 25 2 4 2 3 2" xfId="19793"/>
    <cellStyle name="Header2 25 2 4 2 4" xfId="21217"/>
    <cellStyle name="Header2 25 2 4 3" xfId="6994"/>
    <cellStyle name="Header2 25 2 4 3 2" xfId="15473"/>
    <cellStyle name="Header2 25 2 4 3 2 2" xfId="21223"/>
    <cellStyle name="Header2 25 2 4 3 3" xfId="21220"/>
    <cellStyle name="Header2 25 2 4 4" xfId="12116"/>
    <cellStyle name="Header2 25 2 4 4 2" xfId="19149"/>
    <cellStyle name="Header2 25 2 4 5" xfId="19998"/>
    <cellStyle name="Header2 25 2 5" xfId="2778"/>
    <cellStyle name="Header2 25 2 5 2" xfId="5520"/>
    <cellStyle name="Header2 25 2 5 2 2" xfId="8433"/>
    <cellStyle name="Header2 25 2 5 2 2 2" xfId="16912"/>
    <cellStyle name="Header2 25 2 5 2 2 2 2" xfId="21235"/>
    <cellStyle name="Header2 25 2 5 2 2 3" xfId="21229"/>
    <cellStyle name="Header2 25 2 5 2 3" xfId="14068"/>
    <cellStyle name="Header2 25 2 5 2 3 2" xfId="21237"/>
    <cellStyle name="Header2 25 2 5 2 4" xfId="21227"/>
    <cellStyle name="Header2 25 2 5 3" xfId="7065"/>
    <cellStyle name="Header2 25 2 5 3 2" xfId="15544"/>
    <cellStyle name="Header2 25 2 5 3 2 2" xfId="21242"/>
    <cellStyle name="Header2 25 2 5 3 3" xfId="21240"/>
    <cellStyle name="Header2 25 2 5 4" xfId="12188"/>
    <cellStyle name="Header2 25 2 5 4 2" xfId="21244"/>
    <cellStyle name="Header2 25 2 5 5" xfId="21225"/>
    <cellStyle name="Header2 25 2 6" xfId="2837"/>
    <cellStyle name="Header2 25 2 6 2" xfId="5579"/>
    <cellStyle name="Header2 25 2 6 2 2" xfId="8491"/>
    <cellStyle name="Header2 25 2 6 2 2 2" xfId="16970"/>
    <cellStyle name="Header2 25 2 6 2 2 2 2" xfId="21249"/>
    <cellStyle name="Header2 25 2 6 2 2 3" xfId="21246"/>
    <cellStyle name="Header2 25 2 6 2 3" xfId="14127"/>
    <cellStyle name="Header2 25 2 6 2 3 2" xfId="21251"/>
    <cellStyle name="Header2 25 2 6 2 4" xfId="17548"/>
    <cellStyle name="Header2 25 2 6 3" xfId="7123"/>
    <cellStyle name="Header2 25 2 6 3 2" xfId="15602"/>
    <cellStyle name="Header2 25 2 6 3 2 2" xfId="21253"/>
    <cellStyle name="Header2 25 2 6 3 3" xfId="17550"/>
    <cellStyle name="Header2 25 2 6 4" xfId="12247"/>
    <cellStyle name="Header2 25 2 6 4 2" xfId="17552"/>
    <cellStyle name="Header2 25 2 6 5" xfId="17617"/>
    <cellStyle name="Header2 25 2 7" xfId="2125"/>
    <cellStyle name="Header2 25 2 7 2" xfId="4019"/>
    <cellStyle name="Header2 25 2 7 2 2" xfId="7753"/>
    <cellStyle name="Header2 25 2 7 2 2 2" xfId="16232"/>
    <cellStyle name="Header2 25 2 7 2 2 2 2" xfId="21266"/>
    <cellStyle name="Header2 25 2 7 2 2 3" xfId="21263"/>
    <cellStyle name="Header2 25 2 7 2 3" xfId="13416"/>
    <cellStyle name="Header2 25 2 7 2 3 2" xfId="21269"/>
    <cellStyle name="Header2 25 2 7 2 4" xfId="21259"/>
    <cellStyle name="Header2 25 2 7 3" xfId="6437"/>
    <cellStyle name="Header2 25 2 7 3 2" xfId="14916"/>
    <cellStyle name="Header2 25 2 7 3 2 2" xfId="21276"/>
    <cellStyle name="Header2 25 2 7 3 3" xfId="21273"/>
    <cellStyle name="Header2 25 2 7 4" xfId="11536"/>
    <cellStyle name="Header2 25 2 7 4 2" xfId="21279"/>
    <cellStyle name="Header2 25 2 7 5" xfId="21256"/>
    <cellStyle name="Header2 25 2 8" xfId="2919"/>
    <cellStyle name="Header2 25 2 8 2" xfId="5661"/>
    <cellStyle name="Header2 25 2 8 2 2" xfId="8569"/>
    <cellStyle name="Header2 25 2 8 2 2 2" xfId="17048"/>
    <cellStyle name="Header2 25 2 8 2 2 2 2" xfId="21062"/>
    <cellStyle name="Header2 25 2 8 2 2 3" xfId="21059"/>
    <cellStyle name="Header2 25 2 8 2 3" xfId="14209"/>
    <cellStyle name="Header2 25 2 8 2 3 2" xfId="17842"/>
    <cellStyle name="Header2 25 2 8 2 4" xfId="21056"/>
    <cellStyle name="Header2 25 2 8 3" xfId="7201"/>
    <cellStyle name="Header2 25 2 8 3 2" xfId="15680"/>
    <cellStyle name="Header2 25 2 8 3 2 2" xfId="21071"/>
    <cellStyle name="Header2 25 2 8 3 3" xfId="21068"/>
    <cellStyle name="Header2 25 2 8 4" xfId="12329"/>
    <cellStyle name="Header2 25 2 8 4 2" xfId="21077"/>
    <cellStyle name="Header2 25 2 8 5" xfId="21282"/>
    <cellStyle name="Header2 25 2 9" xfId="2982"/>
    <cellStyle name="Header2 25 2 9 2" xfId="5724"/>
    <cellStyle name="Header2 25 2 9 2 2" xfId="8632"/>
    <cellStyle name="Header2 25 2 9 2 2 2" xfId="17111"/>
    <cellStyle name="Header2 25 2 9 2 2 2 2" xfId="19927"/>
    <cellStyle name="Header2 25 2 9 2 2 3" xfId="19922"/>
    <cellStyle name="Header2 25 2 9 2 3" xfId="14272"/>
    <cellStyle name="Header2 25 2 9 2 3 2" xfId="19936"/>
    <cellStyle name="Header2 25 2 9 2 4" xfId="21287"/>
    <cellStyle name="Header2 25 2 9 3" xfId="7264"/>
    <cellStyle name="Header2 25 2 9 3 2" xfId="15743"/>
    <cellStyle name="Header2 25 2 9 3 2 2" xfId="21290"/>
    <cellStyle name="Header2 25 2 9 3 3" xfId="17744"/>
    <cellStyle name="Header2 25 2 9 4" xfId="12392"/>
    <cellStyle name="Header2 25 2 9 4 2" xfId="17748"/>
    <cellStyle name="Header2 25 2 9 5" xfId="21285"/>
    <cellStyle name="Header2 25 3" xfId="4873"/>
    <cellStyle name="Header2 25 3 2" xfId="7831"/>
    <cellStyle name="Header2 25 3 2 2" xfId="16310"/>
    <cellStyle name="Header2 25 3 2 2 2" xfId="21295"/>
    <cellStyle name="Header2 25 3 2 3" xfId="21293"/>
    <cellStyle name="Header2 25 4" xfId="9621"/>
    <cellStyle name="Header2 25 4 2" xfId="17266"/>
    <cellStyle name="Header2 25 4 2 2" xfId="20727"/>
    <cellStyle name="Header2 25 4 3" xfId="20721"/>
    <cellStyle name="Header2 25 5" xfId="10531"/>
    <cellStyle name="Header2 25 6" xfId="31040"/>
    <cellStyle name="Header2 25 7" xfId="32018"/>
    <cellStyle name="Header2 25 8" xfId="1917"/>
    <cellStyle name="Header2 26" xfId="918"/>
    <cellStyle name="Header2 26 2" xfId="1971"/>
    <cellStyle name="Header2 26 2 10" xfId="3032"/>
    <cellStyle name="Header2 26 2 10 2" xfId="5774"/>
    <cellStyle name="Header2 26 2 10 2 2" xfId="8673"/>
    <cellStyle name="Header2 26 2 10 2 2 2" xfId="17152"/>
    <cellStyle name="Header2 26 2 10 2 2 2 2" xfId="21312"/>
    <cellStyle name="Header2 26 2 10 2 2 3" xfId="21307"/>
    <cellStyle name="Header2 26 2 10 2 3" xfId="14322"/>
    <cellStyle name="Header2 26 2 10 2 3 2" xfId="21316"/>
    <cellStyle name="Header2 26 2 10 2 4" xfId="21303"/>
    <cellStyle name="Header2 26 2 10 3" xfId="7305"/>
    <cellStyle name="Header2 26 2 10 3 2" xfId="15784"/>
    <cellStyle name="Header2 26 2 10 3 2 2" xfId="21324"/>
    <cellStyle name="Header2 26 2 10 3 3" xfId="21320"/>
    <cellStyle name="Header2 26 2 10 4" xfId="12442"/>
    <cellStyle name="Header2 26 2 10 4 2" xfId="21328"/>
    <cellStyle name="Header2 26 2 10 5" xfId="21299"/>
    <cellStyle name="Header2 26 2 11" xfId="3084"/>
    <cellStyle name="Header2 26 2 11 2" xfId="5826"/>
    <cellStyle name="Header2 26 2 11 2 2" xfId="14374"/>
    <cellStyle name="Header2 26 2 11 2 2 2" xfId="21338"/>
    <cellStyle name="Header2 26 2 11 2 3" xfId="21336"/>
    <cellStyle name="Header2 26 2 11 3" xfId="12494"/>
    <cellStyle name="Header2 26 2 11 3 2" xfId="21340"/>
    <cellStyle name="Header2 26 2 11 4" xfId="21332"/>
    <cellStyle name="Header2 26 2 12" xfId="3371"/>
    <cellStyle name="Header2 26 2 12 2" xfId="6113"/>
    <cellStyle name="Header2 26 2 12 2 2" xfId="14661"/>
    <cellStyle name="Header2 26 2 12 2 2 2" xfId="21348"/>
    <cellStyle name="Header2 26 2 12 2 3" xfId="21346"/>
    <cellStyle name="Header2 26 2 12 3" xfId="12781"/>
    <cellStyle name="Header2 26 2 12 3 2" xfId="21350"/>
    <cellStyle name="Header2 26 2 12 4" xfId="21344"/>
    <cellStyle name="Header2 26 2 13" xfId="3436"/>
    <cellStyle name="Header2 26 2 13 2" xfId="6178"/>
    <cellStyle name="Header2 26 2 13 2 2" xfId="14726"/>
    <cellStyle name="Header2 26 2 13 2 2 2" xfId="21356"/>
    <cellStyle name="Header2 26 2 13 2 3" xfId="21354"/>
    <cellStyle name="Header2 26 2 13 3" xfId="12846"/>
    <cellStyle name="Header2 26 2 13 3 2" xfId="21358"/>
    <cellStyle name="Header2 26 2 13 4" xfId="21352"/>
    <cellStyle name="Header2 26 2 14" xfId="3501"/>
    <cellStyle name="Header2 26 2 14 2" xfId="6243"/>
    <cellStyle name="Header2 26 2 14 2 2" xfId="14791"/>
    <cellStyle name="Header2 26 2 14 2 2 2" xfId="21365"/>
    <cellStyle name="Header2 26 2 14 2 3" xfId="21361"/>
    <cellStyle name="Header2 26 2 14 3" xfId="12911"/>
    <cellStyle name="Header2 26 2 14 3 2" xfId="21367"/>
    <cellStyle name="Header2 26 2 14 4" xfId="19304"/>
    <cellStyle name="Header2 26 2 15" xfId="3554"/>
    <cellStyle name="Header2 26 2 15 2" xfId="6296"/>
    <cellStyle name="Header2 26 2 15 2 2" xfId="14844"/>
    <cellStyle name="Header2 26 2 15 2 2 2" xfId="21371"/>
    <cellStyle name="Header2 26 2 15 2 3" xfId="18459"/>
    <cellStyle name="Header2 26 2 15 3" xfId="12964"/>
    <cellStyle name="Header2 26 2 15 3 2" xfId="18464"/>
    <cellStyle name="Header2 26 2 15 4" xfId="18454"/>
    <cellStyle name="Header2 26 2 16" xfId="3235"/>
    <cellStyle name="Header2 26 2 16 2" xfId="5977"/>
    <cellStyle name="Header2 26 2 16 2 2" xfId="14525"/>
    <cellStyle name="Header2 26 2 16 2 2 2" xfId="21380"/>
    <cellStyle name="Header2 26 2 16 2 3" xfId="21375"/>
    <cellStyle name="Header2 26 2 16 3" xfId="12645"/>
    <cellStyle name="Header2 26 2 16 3 2" xfId="21384"/>
    <cellStyle name="Header2 26 2 16 4" xfId="19477"/>
    <cellStyle name="Header2 26 2 17" xfId="3749"/>
    <cellStyle name="Header2 26 2 17 2" xfId="7499"/>
    <cellStyle name="Header2 26 2 17 2 2" xfId="15978"/>
    <cellStyle name="Header2 26 2 17 2 2 2" xfId="21396"/>
    <cellStyle name="Header2 26 2 17 2 3" xfId="21392"/>
    <cellStyle name="Header2 26 2 17 3" xfId="13158"/>
    <cellStyle name="Header2 26 2 17 3 2" xfId="21400"/>
    <cellStyle name="Header2 26 2 17 4" xfId="21388"/>
    <cellStyle name="Header2 26 2 18" xfId="3805"/>
    <cellStyle name="Header2 26 2 18 2" xfId="7551"/>
    <cellStyle name="Header2 26 2 18 2 2" xfId="16030"/>
    <cellStyle name="Header2 26 2 18 2 2 2" xfId="21405"/>
    <cellStyle name="Header2 26 2 18 2 3" xfId="21403"/>
    <cellStyle name="Header2 26 2 18 3" xfId="13210"/>
    <cellStyle name="Header2 26 2 18 3 2" xfId="21407"/>
    <cellStyle name="Header2 26 2 18 4" xfId="19664"/>
    <cellStyle name="Header2 26 2 19" xfId="3883"/>
    <cellStyle name="Header2 26 2 19 2" xfId="7629"/>
    <cellStyle name="Header2 26 2 19 2 2" xfId="16108"/>
    <cellStyle name="Header2 26 2 19 2 2 2" xfId="21413"/>
    <cellStyle name="Header2 26 2 19 2 3" xfId="21411"/>
    <cellStyle name="Header2 26 2 19 3" xfId="13288"/>
    <cellStyle name="Header2 26 2 19 3 2" xfId="21415"/>
    <cellStyle name="Header2 26 2 19 4" xfId="21409"/>
    <cellStyle name="Header2 26 2 2" xfId="2275"/>
    <cellStyle name="Header2 26 2 2 2" xfId="5017"/>
    <cellStyle name="Header2 26 2 2 2 2" xfId="7953"/>
    <cellStyle name="Header2 26 2 2 2 2 2" xfId="16432"/>
    <cellStyle name="Header2 26 2 2 2 2 2 2" xfId="20443"/>
    <cellStyle name="Header2 26 2 2 2 2 3" xfId="20439"/>
    <cellStyle name="Header2 26 2 2 2 3" xfId="13565"/>
    <cellStyle name="Header2 26 2 2 2 3 2" xfId="20447"/>
    <cellStyle name="Header2 26 2 2 2 4" xfId="21146"/>
    <cellStyle name="Header2 26 2 2 3" xfId="6585"/>
    <cellStyle name="Header2 26 2 2 3 2" xfId="15064"/>
    <cellStyle name="Header2 26 2 2 3 2 2" xfId="20463"/>
    <cellStyle name="Header2 26 2 2 3 3" xfId="17888"/>
    <cellStyle name="Header2 26 2 2 4" xfId="11685"/>
    <cellStyle name="Header2 26 2 2 4 2" xfId="17890"/>
    <cellStyle name="Header2 26 2 2 5" xfId="21417"/>
    <cellStyle name="Header2 26 2 20" xfId="3935"/>
    <cellStyle name="Header2 26 2 20 2" xfId="7681"/>
    <cellStyle name="Header2 26 2 20 2 2" xfId="16160"/>
    <cellStyle name="Header2 26 2 20 2 2 2" xfId="21372"/>
    <cellStyle name="Header2 26 2 20 2 3" xfId="18460"/>
    <cellStyle name="Header2 26 2 20 3" xfId="13340"/>
    <cellStyle name="Header2 26 2 20 3 2" xfId="18465"/>
    <cellStyle name="Header2 26 2 20 4" xfId="18455"/>
    <cellStyle name="Header2 26 2 21" xfId="2185"/>
    <cellStyle name="Header2 26 2 21 2" xfId="6496"/>
    <cellStyle name="Header2 26 2 21 2 2" xfId="14975"/>
    <cellStyle name="Header2 26 2 21 2 2 2" xfId="21381"/>
    <cellStyle name="Header2 26 2 21 2 3" xfId="21376"/>
    <cellStyle name="Header2 26 2 21 3" xfId="11595"/>
    <cellStyle name="Header2 26 2 21 3 2" xfId="21385"/>
    <cellStyle name="Header2 26 2 21 4" xfId="19478"/>
    <cellStyle name="Header2 26 2 22" xfId="4927"/>
    <cellStyle name="Header2 26 2 22 2" xfId="7864"/>
    <cellStyle name="Header2 26 2 22 2 2" xfId="16343"/>
    <cellStyle name="Header2 26 2 22 2 2 2" xfId="21397"/>
    <cellStyle name="Header2 26 2 22 2 3" xfId="21393"/>
    <cellStyle name="Header2 26 2 22 3" xfId="13475"/>
    <cellStyle name="Header2 26 2 22 3 2" xfId="21401"/>
    <cellStyle name="Header2 26 2 22 4" xfId="21389"/>
    <cellStyle name="Header2 26 2 23" xfId="11460"/>
    <cellStyle name="Header2 26 2 23 2" xfId="19665"/>
    <cellStyle name="Header2 26 2 24" xfId="19816"/>
    <cellStyle name="Header2 26 2 3" xfId="2248"/>
    <cellStyle name="Header2 26 2 3 2" xfId="4990"/>
    <cellStyle name="Header2 26 2 3 2 2" xfId="7926"/>
    <cellStyle name="Header2 26 2 3 2 2 2" xfId="16405"/>
    <cellStyle name="Header2 26 2 3 2 2 2 2" xfId="21419"/>
    <cellStyle name="Header2 26 2 3 2 2 3" xfId="18106"/>
    <cellStyle name="Header2 26 2 3 2 3" xfId="13538"/>
    <cellStyle name="Header2 26 2 3 2 3 2" xfId="21423"/>
    <cellStyle name="Header2 26 2 3 2 4" xfId="17756"/>
    <cellStyle name="Header2 26 2 3 3" xfId="6558"/>
    <cellStyle name="Header2 26 2 3 3 2" xfId="15037"/>
    <cellStyle name="Header2 26 2 3 3 2 2" xfId="21427"/>
    <cellStyle name="Header2 26 2 3 3 3" xfId="21425"/>
    <cellStyle name="Header2 26 2 3 4" xfId="11658"/>
    <cellStyle name="Header2 26 2 3 4 2" xfId="18477"/>
    <cellStyle name="Header2 26 2 3 5" xfId="20006"/>
    <cellStyle name="Header2 26 2 4" xfId="2695"/>
    <cellStyle name="Header2 26 2 4 2" xfId="5437"/>
    <cellStyle name="Header2 26 2 4 2 2" xfId="8351"/>
    <cellStyle name="Header2 26 2 4 2 2 2" xfId="16830"/>
    <cellStyle name="Header2 26 2 4 2 2 2 2" xfId="17457"/>
    <cellStyle name="Header2 26 2 4 2 2 3" xfId="21429"/>
    <cellStyle name="Header2 26 2 4 2 3" xfId="13985"/>
    <cellStyle name="Header2 26 2 4 2 3 2" xfId="21431"/>
    <cellStyle name="Header2 26 2 4 2 4" xfId="21172"/>
    <cellStyle name="Header2 26 2 4 3" xfId="6983"/>
    <cellStyle name="Header2 26 2 4 3 2" xfId="15462"/>
    <cellStyle name="Header2 26 2 4 3 2 2" xfId="21435"/>
    <cellStyle name="Header2 26 2 4 3 3" xfId="21433"/>
    <cellStyle name="Header2 26 2 4 4" xfId="12105"/>
    <cellStyle name="Header2 26 2 4 4 2" xfId="18498"/>
    <cellStyle name="Header2 26 2 4 5" xfId="20010"/>
    <cellStyle name="Header2 26 2 5" xfId="2767"/>
    <cellStyle name="Header2 26 2 5 2" xfId="5509"/>
    <cellStyle name="Header2 26 2 5 2 2" xfId="8422"/>
    <cellStyle name="Header2 26 2 5 2 2 2" xfId="16901"/>
    <cellStyle name="Header2 26 2 5 2 2 2 2" xfId="21441"/>
    <cellStyle name="Header2 26 2 5 2 2 3" xfId="21439"/>
    <cellStyle name="Header2 26 2 5 2 3" xfId="14057"/>
    <cellStyle name="Header2 26 2 5 2 3 2" xfId="21443"/>
    <cellStyle name="Header2 26 2 5 2 4" xfId="21186"/>
    <cellStyle name="Header2 26 2 5 3" xfId="7054"/>
    <cellStyle name="Header2 26 2 5 3 2" xfId="15533"/>
    <cellStyle name="Header2 26 2 5 3 2 2" xfId="20130"/>
    <cellStyle name="Header2 26 2 5 3 3" xfId="21445"/>
    <cellStyle name="Header2 26 2 5 4" xfId="12177"/>
    <cellStyle name="Header2 26 2 5 4 2" xfId="18503"/>
    <cellStyle name="Header2 26 2 5 5" xfId="21437"/>
    <cellStyle name="Header2 26 2 6" xfId="2826"/>
    <cellStyle name="Header2 26 2 6 2" xfId="5568"/>
    <cellStyle name="Header2 26 2 6 2 2" xfId="8480"/>
    <cellStyle name="Header2 26 2 6 2 2 2" xfId="16959"/>
    <cellStyle name="Header2 26 2 6 2 2 2 2" xfId="18921"/>
    <cellStyle name="Header2 26 2 6 2 2 3" xfId="18911"/>
    <cellStyle name="Header2 26 2 6 2 3" xfId="14116"/>
    <cellStyle name="Header2 26 2 6 2 3 2" xfId="18934"/>
    <cellStyle name="Header2 26 2 6 2 4" xfId="21196"/>
    <cellStyle name="Header2 26 2 6 3" xfId="7112"/>
    <cellStyle name="Header2 26 2 6 3 2" xfId="15591"/>
    <cellStyle name="Header2 26 2 6 3 2 2" xfId="21453"/>
    <cellStyle name="Header2 26 2 6 3 3" xfId="21449"/>
    <cellStyle name="Header2 26 2 6 4" xfId="12236"/>
    <cellStyle name="Header2 26 2 6 4 2" xfId="21455"/>
    <cellStyle name="Header2 26 2 6 5" xfId="21447"/>
    <cellStyle name="Header2 26 2 7" xfId="2651"/>
    <cellStyle name="Header2 26 2 7 2" xfId="5393"/>
    <cellStyle name="Header2 26 2 7 2 2" xfId="8307"/>
    <cellStyle name="Header2 26 2 7 2 2 2" xfId="16786"/>
    <cellStyle name="Header2 26 2 7 2 2 2 2" xfId="21463"/>
    <cellStyle name="Header2 26 2 7 2 2 3" xfId="21461"/>
    <cellStyle name="Header2 26 2 7 2 3" xfId="13941"/>
    <cellStyle name="Header2 26 2 7 2 3 2" xfId="21465"/>
    <cellStyle name="Header2 26 2 7 2 4" xfId="21459"/>
    <cellStyle name="Header2 26 2 7 3" xfId="6939"/>
    <cellStyle name="Header2 26 2 7 3 2" xfId="15418"/>
    <cellStyle name="Header2 26 2 7 3 2 2" xfId="21471"/>
    <cellStyle name="Header2 26 2 7 3 3" xfId="21468"/>
    <cellStyle name="Header2 26 2 7 4" xfId="12061"/>
    <cellStyle name="Header2 26 2 7 4 2" xfId="21474"/>
    <cellStyle name="Header2 26 2 7 5" xfId="21457"/>
    <cellStyle name="Header2 26 2 8" xfId="2908"/>
    <cellStyle name="Header2 26 2 8 2" xfId="5650"/>
    <cellStyle name="Header2 26 2 8 2 2" xfId="8558"/>
    <cellStyle name="Header2 26 2 8 2 2 2" xfId="17037"/>
    <cellStyle name="Header2 26 2 8 2 2 2 2" xfId="21482"/>
    <cellStyle name="Header2 26 2 8 2 2 3" xfId="21480"/>
    <cellStyle name="Header2 26 2 8 2 3" xfId="14198"/>
    <cellStyle name="Header2 26 2 8 2 3 2" xfId="21484"/>
    <cellStyle name="Header2 26 2 8 2 4" xfId="21478"/>
    <cellStyle name="Header2 26 2 8 3" xfId="7190"/>
    <cellStyle name="Header2 26 2 8 3 2" xfId="15669"/>
    <cellStyle name="Header2 26 2 8 3 2 2" xfId="21489"/>
    <cellStyle name="Header2 26 2 8 3 3" xfId="21487"/>
    <cellStyle name="Header2 26 2 8 4" xfId="12318"/>
    <cellStyle name="Header2 26 2 8 4 2" xfId="21491"/>
    <cellStyle name="Header2 26 2 8 5" xfId="21476"/>
    <cellStyle name="Header2 26 2 9" xfId="2971"/>
    <cellStyle name="Header2 26 2 9 2" xfId="5713"/>
    <cellStyle name="Header2 26 2 9 2 2" xfId="8621"/>
    <cellStyle name="Header2 26 2 9 2 2 2" xfId="17100"/>
    <cellStyle name="Header2 26 2 9 2 2 2 2" xfId="21309"/>
    <cellStyle name="Header2 26 2 9 2 2 3" xfId="21305"/>
    <cellStyle name="Header2 26 2 9 2 3" xfId="14261"/>
    <cellStyle name="Header2 26 2 9 2 3 2" xfId="21314"/>
    <cellStyle name="Header2 26 2 9 2 4" xfId="21301"/>
    <cellStyle name="Header2 26 2 9 3" xfId="7253"/>
    <cellStyle name="Header2 26 2 9 3 2" xfId="15732"/>
    <cellStyle name="Header2 26 2 9 3 2 2" xfId="21322"/>
    <cellStyle name="Header2 26 2 9 3 3" xfId="21318"/>
    <cellStyle name="Header2 26 2 9 4" xfId="12381"/>
    <cellStyle name="Header2 26 2 9 4 2" xfId="21326"/>
    <cellStyle name="Header2 26 2 9 5" xfId="21297"/>
    <cellStyle name="Header2 26 3" xfId="4876"/>
    <cellStyle name="Header2 26 3 2" xfId="7833"/>
    <cellStyle name="Header2 26 3 2 2" xfId="16312"/>
    <cellStyle name="Header2 26 3 2 2 2" xfId="21493"/>
    <cellStyle name="Header2 26 3 2 3" xfId="18491"/>
    <cellStyle name="Header2 26 4" xfId="9624"/>
    <cellStyle name="Header2 26 4 2" xfId="17268"/>
    <cellStyle name="Header2 26 4 2 2" xfId="20743"/>
    <cellStyle name="Header2 26 4 3" xfId="19972"/>
    <cellStyle name="Header2 26 5" xfId="10534"/>
    <cellStyle name="Header2 26 6" xfId="31043"/>
    <cellStyle name="Header2 26 7" xfId="32021"/>
    <cellStyle name="Header2 26 8" xfId="1920"/>
    <cellStyle name="Header2 27" xfId="916"/>
    <cellStyle name="Header2 27 2" xfId="1970"/>
    <cellStyle name="Header2 27 2 10" xfId="3031"/>
    <cellStyle name="Header2 27 2 10 2" xfId="5773"/>
    <cellStyle name="Header2 27 2 10 2 2" xfId="8672"/>
    <cellStyle name="Header2 27 2 10 2 2 2" xfId="17151"/>
    <cellStyle name="Header2 27 2 10 2 2 2 2" xfId="21507"/>
    <cellStyle name="Header2 27 2 10 2 2 3" xfId="21500"/>
    <cellStyle name="Header2 27 2 10 2 3" xfId="14321"/>
    <cellStyle name="Header2 27 2 10 2 3 2" xfId="21514"/>
    <cellStyle name="Header2 27 2 10 2 4" xfId="21421"/>
    <cellStyle name="Header2 27 2 10 3" xfId="7304"/>
    <cellStyle name="Header2 27 2 10 3 2" xfId="15783"/>
    <cellStyle name="Header2 27 2 10 3 2 2" xfId="21518"/>
    <cellStyle name="Header2 27 2 10 3 3" xfId="21516"/>
    <cellStyle name="Header2 27 2 10 4" xfId="12441"/>
    <cellStyle name="Header2 27 2 10 4 2" xfId="18359"/>
    <cellStyle name="Header2 27 2 10 5" xfId="20593"/>
    <cellStyle name="Header2 27 2 11" xfId="3083"/>
    <cellStyle name="Header2 27 2 11 2" xfId="5825"/>
    <cellStyle name="Header2 27 2 11 2 2" xfId="14373"/>
    <cellStyle name="Header2 27 2 11 2 2 2" xfId="18946"/>
    <cellStyle name="Header2 27 2 11 2 3" xfId="18944"/>
    <cellStyle name="Header2 27 2 11 3" xfId="12493"/>
    <cellStyle name="Header2 27 2 11 3 2" xfId="21520"/>
    <cellStyle name="Header2 27 2 11 4" xfId="18939"/>
    <cellStyle name="Header2 27 2 12" xfId="3370"/>
    <cellStyle name="Header2 27 2 12 2" xfId="6112"/>
    <cellStyle name="Header2 27 2 12 2 2" xfId="14660"/>
    <cellStyle name="Header2 27 2 12 2 2 2" xfId="18794"/>
    <cellStyle name="Header2 27 2 12 2 3" xfId="18483"/>
    <cellStyle name="Header2 27 2 12 3" xfId="12780"/>
    <cellStyle name="Header2 27 2 12 3 2" xfId="21527"/>
    <cellStyle name="Header2 27 2 12 4" xfId="21525"/>
    <cellStyle name="Header2 27 2 13" xfId="3435"/>
    <cellStyle name="Header2 27 2 13 2" xfId="6177"/>
    <cellStyle name="Header2 27 2 13 2 2" xfId="14725"/>
    <cellStyle name="Header2 27 2 13 2 2 2" xfId="17904"/>
    <cellStyle name="Header2 27 2 13 2 3" xfId="17899"/>
    <cellStyle name="Header2 27 2 13 3" xfId="12845"/>
    <cellStyle name="Header2 27 2 13 3 2" xfId="17920"/>
    <cellStyle name="Header2 27 2 13 4" xfId="17896"/>
    <cellStyle name="Header2 27 2 14" xfId="3500"/>
    <cellStyle name="Header2 27 2 14 2" xfId="6242"/>
    <cellStyle name="Header2 27 2 14 2 2" xfId="14790"/>
    <cellStyle name="Header2 27 2 14 2 2 2" xfId="20897"/>
    <cellStyle name="Header2 27 2 14 2 3" xfId="17508"/>
    <cellStyle name="Header2 27 2 14 3" xfId="12910"/>
    <cellStyle name="Header2 27 2 14 3 2" xfId="17935"/>
    <cellStyle name="Header2 27 2 14 4" xfId="17472"/>
    <cellStyle name="Header2 27 2 15" xfId="3553"/>
    <cellStyle name="Header2 27 2 15 2" xfId="6295"/>
    <cellStyle name="Header2 27 2 15 2 2" xfId="14843"/>
    <cellStyle name="Header2 27 2 15 2 2 2" xfId="21530"/>
    <cellStyle name="Header2 27 2 15 2 3" xfId="17947"/>
    <cellStyle name="Header2 27 2 15 3" xfId="12963"/>
    <cellStyle name="Header2 27 2 15 3 2" xfId="17951"/>
    <cellStyle name="Header2 27 2 15 4" xfId="17940"/>
    <cellStyle name="Header2 27 2 16" xfId="3323"/>
    <cellStyle name="Header2 27 2 16 2" xfId="6065"/>
    <cellStyle name="Header2 27 2 16 2 2" xfId="14613"/>
    <cellStyle name="Header2 27 2 16 2 2 2" xfId="20631"/>
    <cellStyle name="Header2 27 2 16 2 3" xfId="17590"/>
    <cellStyle name="Header2 27 2 16 3" xfId="12733"/>
    <cellStyle name="Header2 27 2 16 3 2" xfId="17613"/>
    <cellStyle name="Header2 27 2 16 4" xfId="17561"/>
    <cellStyle name="Header2 27 2 17" xfId="3748"/>
    <cellStyle name="Header2 27 2 17 2" xfId="7498"/>
    <cellStyle name="Header2 27 2 17 2 2" xfId="15977"/>
    <cellStyle name="Header2 27 2 17 2 2 2" xfId="21538"/>
    <cellStyle name="Header2 27 2 17 2 3" xfId="21534"/>
    <cellStyle name="Header2 27 2 17 3" xfId="13157"/>
    <cellStyle name="Header2 27 2 17 3 2" xfId="21542"/>
    <cellStyle name="Header2 27 2 17 4" xfId="17648"/>
    <cellStyle name="Header2 27 2 18" xfId="3804"/>
    <cellStyle name="Header2 27 2 18 2" xfId="7550"/>
    <cellStyle name="Header2 27 2 18 2 2" xfId="16029"/>
    <cellStyle name="Header2 27 2 18 2 2 2" xfId="21547"/>
    <cellStyle name="Header2 27 2 18 2 3" xfId="21545"/>
    <cellStyle name="Header2 27 2 18 3" xfId="13209"/>
    <cellStyle name="Header2 27 2 18 3 2" xfId="21549"/>
    <cellStyle name="Header2 27 2 18 4" xfId="18441"/>
    <cellStyle name="Header2 27 2 19" xfId="3882"/>
    <cellStyle name="Header2 27 2 19 2" xfId="7628"/>
    <cellStyle name="Header2 27 2 19 2 2" xfId="16107"/>
    <cellStyle name="Header2 27 2 19 2 2 2" xfId="19114"/>
    <cellStyle name="Header2 27 2 19 2 3" xfId="19106"/>
    <cellStyle name="Header2 27 2 19 3" xfId="13287"/>
    <cellStyle name="Header2 27 2 19 3 2" xfId="19887"/>
    <cellStyle name="Header2 27 2 19 4" xfId="18444"/>
    <cellStyle name="Header2 27 2 2" xfId="2294"/>
    <cellStyle name="Header2 27 2 2 2" xfId="5036"/>
    <cellStyle name="Header2 27 2 2 2 2" xfId="7972"/>
    <cellStyle name="Header2 27 2 2 2 2 2" xfId="16451"/>
    <cellStyle name="Header2 27 2 2 2 2 2 2" xfId="21557"/>
    <cellStyle name="Header2 27 2 2 2 2 3" xfId="21555"/>
    <cellStyle name="Header2 27 2 2 2 3" xfId="13584"/>
    <cellStyle name="Header2 27 2 2 2 3 2" xfId="19019"/>
    <cellStyle name="Header2 27 2 2 2 4" xfId="21553"/>
    <cellStyle name="Header2 27 2 2 3" xfId="6604"/>
    <cellStyle name="Header2 27 2 2 3 2" xfId="15083"/>
    <cellStyle name="Header2 27 2 2 3 2 2" xfId="21560"/>
    <cellStyle name="Header2 27 2 2 3 3" xfId="20862"/>
    <cellStyle name="Header2 27 2 2 4" xfId="11704"/>
    <cellStyle name="Header2 27 2 2 4 2" xfId="19656"/>
    <cellStyle name="Header2 27 2 2 5" xfId="21551"/>
    <cellStyle name="Header2 27 2 20" xfId="3934"/>
    <cellStyle name="Header2 27 2 20 2" xfId="7680"/>
    <cellStyle name="Header2 27 2 20 2 2" xfId="16159"/>
    <cellStyle name="Header2 27 2 20 2 2 2" xfId="21531"/>
    <cellStyle name="Header2 27 2 20 2 3" xfId="17948"/>
    <cellStyle name="Header2 27 2 20 3" xfId="13339"/>
    <cellStyle name="Header2 27 2 20 3 2" xfId="17952"/>
    <cellStyle name="Header2 27 2 20 4" xfId="17941"/>
    <cellStyle name="Header2 27 2 21" xfId="2184"/>
    <cellStyle name="Header2 27 2 21 2" xfId="6495"/>
    <cellStyle name="Header2 27 2 21 2 2" xfId="14974"/>
    <cellStyle name="Header2 27 2 21 2 2 2" xfId="20632"/>
    <cellStyle name="Header2 27 2 21 2 3" xfId="17591"/>
    <cellStyle name="Header2 27 2 21 3" xfId="11594"/>
    <cellStyle name="Header2 27 2 21 3 2" xfId="17614"/>
    <cellStyle name="Header2 27 2 21 4" xfId="17562"/>
    <cellStyle name="Header2 27 2 22" xfId="4926"/>
    <cellStyle name="Header2 27 2 22 2" xfId="7863"/>
    <cellStyle name="Header2 27 2 22 2 2" xfId="16342"/>
    <cellStyle name="Header2 27 2 22 2 2 2" xfId="21539"/>
    <cellStyle name="Header2 27 2 22 2 3" xfId="21535"/>
    <cellStyle name="Header2 27 2 22 3" xfId="13474"/>
    <cellStyle name="Header2 27 2 22 3 2" xfId="21543"/>
    <cellStyle name="Header2 27 2 22 4" xfId="17649"/>
    <cellStyle name="Header2 27 2 23" xfId="11459"/>
    <cellStyle name="Header2 27 2 23 2" xfId="18442"/>
    <cellStyle name="Header2 27 2 24" xfId="21192"/>
    <cellStyle name="Header2 27 2 3" xfId="2629"/>
    <cellStyle name="Header2 27 2 3 2" xfId="5371"/>
    <cellStyle name="Header2 27 2 3 2 2" xfId="8288"/>
    <cellStyle name="Header2 27 2 3 2 2 2" xfId="16767"/>
    <cellStyle name="Header2 27 2 3 2 2 2 2" xfId="21564"/>
    <cellStyle name="Header2 27 2 3 2 2 3" xfId="21562"/>
    <cellStyle name="Header2 27 2 3 2 3" xfId="13919"/>
    <cellStyle name="Header2 27 2 3 2 3 2" xfId="21566"/>
    <cellStyle name="Header2 27 2 3 2 4" xfId="20020"/>
    <cellStyle name="Header2 27 2 3 3" xfId="6920"/>
    <cellStyle name="Header2 27 2 3 3 2" xfId="15399"/>
    <cellStyle name="Header2 27 2 3 3 2 2" xfId="21570"/>
    <cellStyle name="Header2 27 2 3 3 3" xfId="21568"/>
    <cellStyle name="Header2 27 2 3 4" xfId="12039"/>
    <cellStyle name="Header2 27 2 3 4 2" xfId="18548"/>
    <cellStyle name="Header2 27 2 3 5" xfId="20017"/>
    <cellStyle name="Header2 27 2 4" xfId="2694"/>
    <cellStyle name="Header2 27 2 4 2" xfId="5436"/>
    <cellStyle name="Header2 27 2 4 2 2" xfId="8350"/>
    <cellStyle name="Header2 27 2 4 2 2 2" xfId="16829"/>
    <cellStyle name="Header2 27 2 4 2 2 2 2" xfId="18624"/>
    <cellStyle name="Header2 27 2 4 2 2 3" xfId="18618"/>
    <cellStyle name="Header2 27 2 4 2 3" xfId="13984"/>
    <cellStyle name="Header2 27 2 4 2 3 2" xfId="18628"/>
    <cellStyle name="Header2 27 2 4 2 4" xfId="18612"/>
    <cellStyle name="Header2 27 2 4 3" xfId="6982"/>
    <cellStyle name="Header2 27 2 4 3 2" xfId="15461"/>
    <cellStyle name="Header2 27 2 4 3 2 2" xfId="18646"/>
    <cellStyle name="Header2 27 2 4 3 3" xfId="18640"/>
    <cellStyle name="Header2 27 2 4 4" xfId="12104"/>
    <cellStyle name="Header2 27 2 4 4 2" xfId="18570"/>
    <cellStyle name="Header2 27 2 4 5" xfId="18605"/>
    <cellStyle name="Header2 27 2 5" xfId="2766"/>
    <cellStyle name="Header2 27 2 5 2" xfId="5508"/>
    <cellStyle name="Header2 27 2 5 2 2" xfId="8421"/>
    <cellStyle name="Header2 27 2 5 2 2 2" xfId="16900"/>
    <cellStyle name="Header2 27 2 5 2 2 2 2" xfId="17495"/>
    <cellStyle name="Header2 27 2 5 2 2 3" xfId="21572"/>
    <cellStyle name="Header2 27 2 5 2 3" xfId="14056"/>
    <cellStyle name="Header2 27 2 5 2 3 2" xfId="21574"/>
    <cellStyle name="Header2 27 2 5 2 4" xfId="18660"/>
    <cellStyle name="Header2 27 2 5 3" xfId="7053"/>
    <cellStyle name="Header2 27 2 5 3 2" xfId="15532"/>
    <cellStyle name="Header2 27 2 5 3 2 2" xfId="21576"/>
    <cellStyle name="Header2 27 2 5 3 3" xfId="18664"/>
    <cellStyle name="Header2 27 2 5 4" xfId="12176"/>
    <cellStyle name="Header2 27 2 5 4 2" xfId="18577"/>
    <cellStyle name="Header2 27 2 5 5" xfId="18656"/>
    <cellStyle name="Header2 27 2 6" xfId="2825"/>
    <cellStyle name="Header2 27 2 6 2" xfId="5567"/>
    <cellStyle name="Header2 27 2 6 2 2" xfId="8479"/>
    <cellStyle name="Header2 27 2 6 2 2 2" xfId="16958"/>
    <cellStyle name="Header2 27 2 6 2 2 2 2" xfId="21578"/>
    <cellStyle name="Header2 27 2 6 2 2 3" xfId="18675"/>
    <cellStyle name="Header2 27 2 6 2 3" xfId="14115"/>
    <cellStyle name="Header2 27 2 6 2 3 2" xfId="18677"/>
    <cellStyle name="Header2 27 2 6 2 4" xfId="18670"/>
    <cellStyle name="Header2 27 2 6 3" xfId="7111"/>
    <cellStyle name="Header2 27 2 6 3 2" xfId="15590"/>
    <cellStyle name="Header2 27 2 6 3 2 2" xfId="21580"/>
    <cellStyle name="Header2 27 2 6 3 3" xfId="18679"/>
    <cellStyle name="Header2 27 2 6 4" xfId="12235"/>
    <cellStyle name="Header2 27 2 6 4 2" xfId="18681"/>
    <cellStyle name="Header2 27 2 6 5" xfId="18666"/>
    <cellStyle name="Header2 27 2 7" xfId="2622"/>
    <cellStyle name="Header2 27 2 7 2" xfId="5364"/>
    <cellStyle name="Header2 27 2 7 2 2" xfId="8283"/>
    <cellStyle name="Header2 27 2 7 2 2 2" xfId="16762"/>
    <cellStyle name="Header2 27 2 7 2 2 2 2" xfId="20034"/>
    <cellStyle name="Header2 27 2 7 2 2 3" xfId="21582"/>
    <cellStyle name="Header2 27 2 7 2 3" xfId="13912"/>
    <cellStyle name="Header2 27 2 7 2 3 2" xfId="21584"/>
    <cellStyle name="Header2 27 2 7 2 4" xfId="18686"/>
    <cellStyle name="Header2 27 2 7 3" xfId="6915"/>
    <cellStyle name="Header2 27 2 7 3 2" xfId="15394"/>
    <cellStyle name="Header2 27 2 7 3 2 2" xfId="21587"/>
    <cellStyle name="Header2 27 2 7 3 3" xfId="18689"/>
    <cellStyle name="Header2 27 2 7 4" xfId="12032"/>
    <cellStyle name="Header2 27 2 7 4 2" xfId="18692"/>
    <cellStyle name="Header2 27 2 7 5" xfId="18684"/>
    <cellStyle name="Header2 27 2 8" xfId="2907"/>
    <cellStyle name="Header2 27 2 8 2" xfId="5649"/>
    <cellStyle name="Header2 27 2 8 2 2" xfId="8557"/>
    <cellStyle name="Header2 27 2 8 2 2 2" xfId="17036"/>
    <cellStyle name="Header2 27 2 8 2 2 2 2" xfId="21593"/>
    <cellStyle name="Header2 27 2 8 2 2 3" xfId="21591"/>
    <cellStyle name="Header2 27 2 8 2 3" xfId="14197"/>
    <cellStyle name="Header2 27 2 8 2 3 2" xfId="19238"/>
    <cellStyle name="Header2 27 2 8 2 4" xfId="21589"/>
    <cellStyle name="Header2 27 2 8 3" xfId="7189"/>
    <cellStyle name="Header2 27 2 8 3 2" xfId="15668"/>
    <cellStyle name="Header2 27 2 8 3 2 2" xfId="21598"/>
    <cellStyle name="Header2 27 2 8 3 3" xfId="21596"/>
    <cellStyle name="Header2 27 2 8 4" xfId="12317"/>
    <cellStyle name="Header2 27 2 8 4 2" xfId="18117"/>
    <cellStyle name="Header2 27 2 8 5" xfId="18697"/>
    <cellStyle name="Header2 27 2 9" xfId="2970"/>
    <cellStyle name="Header2 27 2 9 2" xfId="5712"/>
    <cellStyle name="Header2 27 2 9 2 2" xfId="8620"/>
    <cellStyle name="Header2 27 2 9 2 2 2" xfId="17099"/>
    <cellStyle name="Header2 27 2 9 2 2 2 2" xfId="21608"/>
    <cellStyle name="Header2 27 2 9 2 2 3" xfId="21605"/>
    <cellStyle name="Header2 27 2 9 2 3" xfId="14260"/>
    <cellStyle name="Header2 27 2 9 2 3 2" xfId="21611"/>
    <cellStyle name="Header2 27 2 9 2 4" xfId="21602"/>
    <cellStyle name="Header2 27 2 9 3" xfId="7252"/>
    <cellStyle name="Header2 27 2 9 3 2" xfId="15731"/>
    <cellStyle name="Header2 27 2 9 3 2 2" xfId="21616"/>
    <cellStyle name="Header2 27 2 9 3 3" xfId="21613"/>
    <cellStyle name="Header2 27 2 9 4" xfId="12380"/>
    <cellStyle name="Header2 27 2 9 4 2" xfId="17874"/>
    <cellStyle name="Header2 27 2 9 5" xfId="21600"/>
    <cellStyle name="Header2 27 3" xfId="4874"/>
    <cellStyle name="Header2 27 3 2" xfId="7832"/>
    <cellStyle name="Header2 27 3 2 2" xfId="16311"/>
    <cellStyle name="Header2 27 3 2 2 2" xfId="18336"/>
    <cellStyle name="Header2 27 3 2 3" xfId="21618"/>
    <cellStyle name="Header2 27 4" xfId="9622"/>
    <cellStyle name="Header2 27 4 2" xfId="17267"/>
    <cellStyle name="Header2 27 4 2 2" xfId="20759"/>
    <cellStyle name="Header2 27 4 3" xfId="20755"/>
    <cellStyle name="Header2 27 5" xfId="10532"/>
    <cellStyle name="Header2 27 6" xfId="31041"/>
    <cellStyle name="Header2 27 7" xfId="32019"/>
    <cellStyle name="Header2 27 8" xfId="1918"/>
    <cellStyle name="Header2 28" xfId="746"/>
    <cellStyle name="Header2 28 2" xfId="2007"/>
    <cellStyle name="Header2 28 2 10" xfId="3068"/>
    <cellStyle name="Header2 28 2 10 2" xfId="5810"/>
    <cellStyle name="Header2 28 2 10 2 2" xfId="8709"/>
    <cellStyle name="Header2 28 2 10 2 2 2" xfId="17188"/>
    <cellStyle name="Header2 28 2 10 2 2 2 2" xfId="20264"/>
    <cellStyle name="Header2 28 2 10 2 2 3" xfId="20256"/>
    <cellStyle name="Header2 28 2 10 2 3" xfId="14358"/>
    <cellStyle name="Header2 28 2 10 2 3 2" xfId="20272"/>
    <cellStyle name="Header2 28 2 10 2 4" xfId="18812"/>
    <cellStyle name="Header2 28 2 10 3" xfId="7341"/>
    <cellStyle name="Header2 28 2 10 3 2" xfId="15820"/>
    <cellStyle name="Header2 28 2 10 3 2 2" xfId="20280"/>
    <cellStyle name="Header2 28 2 10 3 3" xfId="18822"/>
    <cellStyle name="Header2 28 2 10 4" xfId="12478"/>
    <cellStyle name="Header2 28 2 10 4 2" xfId="20292"/>
    <cellStyle name="Header2 28 2 10 5" xfId="21621"/>
    <cellStyle name="Header2 28 2 11" xfId="3120"/>
    <cellStyle name="Header2 28 2 11 2" xfId="5862"/>
    <cellStyle name="Header2 28 2 11 2 2" xfId="14410"/>
    <cellStyle name="Header2 28 2 11 2 2 2" xfId="21623"/>
    <cellStyle name="Header2 28 2 11 2 3" xfId="19045"/>
    <cellStyle name="Header2 28 2 11 3" xfId="12530"/>
    <cellStyle name="Header2 28 2 11 3 2" xfId="17436"/>
    <cellStyle name="Header2 28 2 11 4" xfId="19041"/>
    <cellStyle name="Header2 28 2 12" xfId="3407"/>
    <cellStyle name="Header2 28 2 12 2" xfId="6149"/>
    <cellStyle name="Header2 28 2 12 2 2" xfId="14697"/>
    <cellStyle name="Header2 28 2 12 2 2 2" xfId="21627"/>
    <cellStyle name="Header2 28 2 12 2 3" xfId="21625"/>
    <cellStyle name="Header2 28 2 12 3" xfId="12817"/>
    <cellStyle name="Header2 28 2 12 3 2" xfId="21629"/>
    <cellStyle name="Header2 28 2 12 4" xfId="19051"/>
    <cellStyle name="Header2 28 2 13" xfId="3472"/>
    <cellStyle name="Header2 28 2 13 2" xfId="6214"/>
    <cellStyle name="Header2 28 2 13 2 2" xfId="14762"/>
    <cellStyle name="Header2 28 2 13 2 2 2" xfId="21091"/>
    <cellStyle name="Header2 28 2 13 2 3" xfId="19013"/>
    <cellStyle name="Header2 28 2 13 3" xfId="12882"/>
    <cellStyle name="Header2 28 2 13 3 2" xfId="21094"/>
    <cellStyle name="Header2 28 2 13 4" xfId="19010"/>
    <cellStyle name="Header2 28 2 14" xfId="3537"/>
    <cellStyle name="Header2 28 2 14 2" xfId="6279"/>
    <cellStyle name="Header2 28 2 14 2 2" xfId="14827"/>
    <cellStyle name="Header2 28 2 14 2 2 2" xfId="21631"/>
    <cellStyle name="Header2 28 2 14 2 3" xfId="21097"/>
    <cellStyle name="Header2 28 2 14 3" xfId="12947"/>
    <cellStyle name="Header2 28 2 14 3 2" xfId="21633"/>
    <cellStyle name="Header2 28 2 14 4" xfId="19054"/>
    <cellStyle name="Header2 28 2 15" xfId="3590"/>
    <cellStyle name="Header2 28 2 15 2" xfId="6332"/>
    <cellStyle name="Header2 28 2 15 2 2" xfId="14880"/>
    <cellStyle name="Header2 28 2 15 2 2 2" xfId="21642"/>
    <cellStyle name="Header2 28 2 15 2 3" xfId="21636"/>
    <cellStyle name="Header2 28 2 15 3" xfId="13000"/>
    <cellStyle name="Header2 28 2 15 3 2" xfId="21646"/>
    <cellStyle name="Header2 28 2 15 4" xfId="21101"/>
    <cellStyle name="Header2 28 2 16" xfId="3482"/>
    <cellStyle name="Header2 28 2 16 2" xfId="6224"/>
    <cellStyle name="Header2 28 2 16 2 2" xfId="14772"/>
    <cellStyle name="Header2 28 2 16 2 2 2" xfId="18468"/>
    <cellStyle name="Header2 28 2 16 2 3" xfId="18049"/>
    <cellStyle name="Header2 28 2 16 3" xfId="12892"/>
    <cellStyle name="Header2 28 2 16 3 2" xfId="21654"/>
    <cellStyle name="Header2 28 2 16 4" xfId="21650"/>
    <cellStyle name="Header2 28 2 17" xfId="3785"/>
    <cellStyle name="Header2 28 2 17 2" xfId="7535"/>
    <cellStyle name="Header2 28 2 17 2 2" xfId="16014"/>
    <cellStyle name="Header2 28 2 17 2 2 2" xfId="17864"/>
    <cellStyle name="Header2 28 2 17 2 3" xfId="17858"/>
    <cellStyle name="Header2 28 2 17 3" xfId="13194"/>
    <cellStyle name="Header2 28 2 17 3 2" xfId="21662"/>
    <cellStyle name="Header2 28 2 17 4" xfId="21658"/>
    <cellStyle name="Header2 28 2 18" xfId="3841"/>
    <cellStyle name="Header2 28 2 18 2" xfId="7587"/>
    <cellStyle name="Header2 28 2 18 2 2" xfId="16066"/>
    <cellStyle name="Header2 28 2 18 2 2 2" xfId="20324"/>
    <cellStyle name="Header2 28 2 18 2 3" xfId="20320"/>
    <cellStyle name="Header2 28 2 18 3" xfId="13246"/>
    <cellStyle name="Header2 28 2 18 3 2" xfId="20342"/>
    <cellStyle name="Header2 28 2 18 4" xfId="20228"/>
    <cellStyle name="Header2 28 2 19" xfId="3919"/>
    <cellStyle name="Header2 28 2 19 2" xfId="7665"/>
    <cellStyle name="Header2 28 2 19 2 2" xfId="16144"/>
    <cellStyle name="Header2 28 2 19 2 2 2" xfId="20483"/>
    <cellStyle name="Header2 28 2 19 2 3" xfId="20479"/>
    <cellStyle name="Header2 28 2 19 3" xfId="13324"/>
    <cellStyle name="Header2 28 2 19 3 2" xfId="21665"/>
    <cellStyle name="Header2 28 2 19 4" xfId="20477"/>
    <cellStyle name="Header2 28 2 2" xfId="2230"/>
    <cellStyle name="Header2 28 2 2 2" xfId="4972"/>
    <cellStyle name="Header2 28 2 2 2 2" xfId="7909"/>
    <cellStyle name="Header2 28 2 2 2 2 2" xfId="16388"/>
    <cellStyle name="Header2 28 2 2 2 2 2 2" xfId="19702"/>
    <cellStyle name="Header2 28 2 2 2 2 3" xfId="19699"/>
    <cellStyle name="Header2 28 2 2 2 3" xfId="13520"/>
    <cellStyle name="Header2 28 2 2 2 3 2" xfId="19706"/>
    <cellStyle name="Header2 28 2 2 2 4" xfId="18923"/>
    <cellStyle name="Header2 28 2 2 3" xfId="6541"/>
    <cellStyle name="Header2 28 2 2 3 2" xfId="15020"/>
    <cellStyle name="Header2 28 2 2 3 2 2" xfId="19716"/>
    <cellStyle name="Header2 28 2 2 3 3" xfId="19713"/>
    <cellStyle name="Header2 28 2 2 4" xfId="11640"/>
    <cellStyle name="Header2 28 2 2 4 2" xfId="19724"/>
    <cellStyle name="Header2 28 2 2 5" xfId="18919"/>
    <cellStyle name="Header2 28 2 20" xfId="3971"/>
    <cellStyle name="Header2 28 2 20 2" xfId="7717"/>
    <cellStyle name="Header2 28 2 20 2 2" xfId="16196"/>
    <cellStyle name="Header2 28 2 20 2 2 2" xfId="21643"/>
    <cellStyle name="Header2 28 2 20 2 3" xfId="21637"/>
    <cellStyle name="Header2 28 2 20 3" xfId="13376"/>
    <cellStyle name="Header2 28 2 20 3 2" xfId="21647"/>
    <cellStyle name="Header2 28 2 20 4" xfId="21102"/>
    <cellStyle name="Header2 28 2 21" xfId="2221"/>
    <cellStyle name="Header2 28 2 21 2" xfId="6532"/>
    <cellStyle name="Header2 28 2 21 2 2" xfId="15011"/>
    <cellStyle name="Header2 28 2 21 2 2 2" xfId="18469"/>
    <cellStyle name="Header2 28 2 21 2 3" xfId="18050"/>
    <cellStyle name="Header2 28 2 21 3" xfId="11631"/>
    <cellStyle name="Header2 28 2 21 3 2" xfId="21655"/>
    <cellStyle name="Header2 28 2 21 4" xfId="21651"/>
    <cellStyle name="Header2 28 2 22" xfId="4963"/>
    <cellStyle name="Header2 28 2 22 2" xfId="7900"/>
    <cellStyle name="Header2 28 2 22 2 2" xfId="16379"/>
    <cellStyle name="Header2 28 2 22 2 2 2" xfId="17865"/>
    <cellStyle name="Header2 28 2 22 2 3" xfId="17859"/>
    <cellStyle name="Header2 28 2 22 3" xfId="13511"/>
    <cellStyle name="Header2 28 2 22 3 2" xfId="21663"/>
    <cellStyle name="Header2 28 2 22 4" xfId="21659"/>
    <cellStyle name="Header2 28 2 23" xfId="11496"/>
    <cellStyle name="Header2 28 2 23 2" xfId="20229"/>
    <cellStyle name="Header2 28 2 24" xfId="18909"/>
    <cellStyle name="Header2 28 2 3" xfId="2356"/>
    <cellStyle name="Header2 28 2 3 2" xfId="5098"/>
    <cellStyle name="Header2 28 2 3 2 2" xfId="8031"/>
    <cellStyle name="Header2 28 2 3 2 2 2" xfId="16510"/>
    <cellStyle name="Header2 28 2 3 2 2 2 2" xfId="21669"/>
    <cellStyle name="Header2 28 2 3 2 2 3" xfId="21667"/>
    <cellStyle name="Header2 28 2 3 2 3" xfId="13646"/>
    <cellStyle name="Header2 28 2 3 2 3 2" xfId="21671"/>
    <cellStyle name="Header2 28 2 3 2 4" xfId="18930"/>
    <cellStyle name="Header2 28 2 3 3" xfId="6663"/>
    <cellStyle name="Header2 28 2 3 3 2" xfId="15142"/>
    <cellStyle name="Header2 28 2 3 3 2 2" xfId="21675"/>
    <cellStyle name="Header2 28 2 3 3 3" xfId="21673"/>
    <cellStyle name="Header2 28 2 3 4" xfId="11766"/>
    <cellStyle name="Header2 28 2 3 4 2" xfId="18619"/>
    <cellStyle name="Header2 28 2 3 5" xfId="18927"/>
    <cellStyle name="Header2 28 2 4" xfId="2731"/>
    <cellStyle name="Header2 28 2 4 2" xfId="5473"/>
    <cellStyle name="Header2 28 2 4 2 2" xfId="8387"/>
    <cellStyle name="Header2 28 2 4 2 2 2" xfId="16866"/>
    <cellStyle name="Header2 28 2 4 2 2 2 2" xfId="21334"/>
    <cellStyle name="Header2 28 2 4 2 2 3" xfId="21330"/>
    <cellStyle name="Header2 28 2 4 2 3" xfId="14021"/>
    <cellStyle name="Header2 28 2 4 2 3 2" xfId="21342"/>
    <cellStyle name="Header2 28 2 4 2 4" xfId="21677"/>
    <cellStyle name="Header2 28 2 4 3" xfId="7019"/>
    <cellStyle name="Header2 28 2 4 3 2" xfId="15498"/>
    <cellStyle name="Header2 28 2 4 3 2 2" xfId="21679"/>
    <cellStyle name="Header2 28 2 4 3 3" xfId="21363"/>
    <cellStyle name="Header2 28 2 4 4" xfId="12141"/>
    <cellStyle name="Header2 28 2 4 4 2" xfId="18647"/>
    <cellStyle name="Header2 28 2 4 5" xfId="20032"/>
    <cellStyle name="Header2 28 2 5" xfId="2803"/>
    <cellStyle name="Header2 28 2 5 2" xfId="5545"/>
    <cellStyle name="Header2 28 2 5 2 2" xfId="8458"/>
    <cellStyle name="Header2 28 2 5 2 2 2" xfId="16937"/>
    <cellStyle name="Header2 28 2 5 2 2 2 2" xfId="21687"/>
    <cellStyle name="Header2 28 2 5 2 2 3" xfId="21685"/>
    <cellStyle name="Header2 28 2 5 2 3" xfId="14093"/>
    <cellStyle name="Header2 28 2 5 2 3 2" xfId="21689"/>
    <cellStyle name="Header2 28 2 5 2 4" xfId="21683"/>
    <cellStyle name="Header2 28 2 5 3" xfId="7090"/>
    <cellStyle name="Header2 28 2 5 3 2" xfId="15569"/>
    <cellStyle name="Header2 28 2 5 3 2 2" xfId="21694"/>
    <cellStyle name="Header2 28 2 5 3 3" xfId="21691"/>
    <cellStyle name="Header2 28 2 5 4" xfId="12213"/>
    <cellStyle name="Header2 28 2 5 4 2" xfId="18651"/>
    <cellStyle name="Header2 28 2 5 5" xfId="21681"/>
    <cellStyle name="Header2 28 2 6" xfId="2862"/>
    <cellStyle name="Header2 28 2 6 2" xfId="5604"/>
    <cellStyle name="Header2 28 2 6 2 2" xfId="8516"/>
    <cellStyle name="Header2 28 2 6 2 2 2" xfId="16995"/>
    <cellStyle name="Header2 28 2 6 2 2 2 2" xfId="21704"/>
    <cellStyle name="Header2 28 2 6 2 2 3" xfId="21702"/>
    <cellStyle name="Header2 28 2 6 2 3" xfId="14152"/>
    <cellStyle name="Header2 28 2 6 2 3 2" xfId="21706"/>
    <cellStyle name="Header2 28 2 6 2 4" xfId="21700"/>
    <cellStyle name="Header2 28 2 6 3" xfId="7148"/>
    <cellStyle name="Header2 28 2 6 3 2" xfId="15627"/>
    <cellStyle name="Header2 28 2 6 3 2 2" xfId="21710"/>
    <cellStyle name="Header2 28 2 6 3 3" xfId="21708"/>
    <cellStyle name="Header2 28 2 6 4" xfId="12272"/>
    <cellStyle name="Header2 28 2 6 4 2" xfId="21712"/>
    <cellStyle name="Header2 28 2 6 5" xfId="21698"/>
    <cellStyle name="Header2 28 2 7" xfId="2882"/>
    <cellStyle name="Header2 28 2 7 2" xfId="5624"/>
    <cellStyle name="Header2 28 2 7 2 2" xfId="8533"/>
    <cellStyle name="Header2 28 2 7 2 2 2" xfId="17012"/>
    <cellStyle name="Header2 28 2 7 2 2 2 2" xfId="21714"/>
    <cellStyle name="Header2 28 2 7 2 2 3" xfId="19377"/>
    <cellStyle name="Header2 28 2 7 2 3" xfId="14172"/>
    <cellStyle name="Header2 28 2 7 2 3 2" xfId="21716"/>
    <cellStyle name="Header2 28 2 7 2 4" xfId="17601"/>
    <cellStyle name="Header2 28 2 7 3" xfId="7165"/>
    <cellStyle name="Header2 28 2 7 3 2" xfId="15644"/>
    <cellStyle name="Header2 28 2 7 3 2 2" xfId="19763"/>
    <cellStyle name="Header2 28 2 7 3 3" xfId="17594"/>
    <cellStyle name="Header2 28 2 7 4" xfId="12292"/>
    <cellStyle name="Header2 28 2 7 4 2" xfId="17610"/>
    <cellStyle name="Header2 28 2 7 5" xfId="19374"/>
    <cellStyle name="Header2 28 2 8" xfId="2944"/>
    <cellStyle name="Header2 28 2 8 2" xfId="5686"/>
    <cellStyle name="Header2 28 2 8 2 2" xfId="8594"/>
    <cellStyle name="Header2 28 2 8 2 2 2" xfId="17073"/>
    <cellStyle name="Header2 28 2 8 2 2 2 2" xfId="21696"/>
    <cellStyle name="Header2 28 2 8 2 2 3" xfId="21718"/>
    <cellStyle name="Header2 28 2 8 2 3" xfId="14234"/>
    <cellStyle name="Header2 28 2 8 2 3 2" xfId="20083"/>
    <cellStyle name="Header2 28 2 8 2 4" xfId="17623"/>
    <cellStyle name="Header2 28 2 8 3" xfId="7226"/>
    <cellStyle name="Header2 28 2 8 3 2" xfId="15705"/>
    <cellStyle name="Header2 28 2 8 3 2 2" xfId="21720"/>
    <cellStyle name="Header2 28 2 8 3 3" xfId="17627"/>
    <cellStyle name="Header2 28 2 8 4" xfId="12354"/>
    <cellStyle name="Header2 28 2 8 4 2" xfId="18159"/>
    <cellStyle name="Header2 28 2 8 5" xfId="18320"/>
    <cellStyle name="Header2 28 2 9" xfId="3007"/>
    <cellStyle name="Header2 28 2 9 2" xfId="5749"/>
    <cellStyle name="Header2 28 2 9 2 2" xfId="8657"/>
    <cellStyle name="Header2 28 2 9 2 2 2" xfId="17136"/>
    <cellStyle name="Header2 28 2 9 2 2 2 2" xfId="18942"/>
    <cellStyle name="Header2 28 2 9 2 2 3" xfId="18937"/>
    <cellStyle name="Header2 28 2 9 2 3" xfId="14297"/>
    <cellStyle name="Header2 28 2 9 2 3 2" xfId="21523"/>
    <cellStyle name="Header2 28 2 9 2 4" xfId="21722"/>
    <cellStyle name="Header2 28 2 9 3" xfId="7289"/>
    <cellStyle name="Header2 28 2 9 3 2" xfId="15768"/>
    <cellStyle name="Header2 28 2 9 3 2 2" xfId="21727"/>
    <cellStyle name="Header2 28 2 9 3 3" xfId="21724"/>
    <cellStyle name="Header2 28 2 9 4" xfId="12417"/>
    <cellStyle name="Header2 28 2 9 4 2" xfId="18179"/>
    <cellStyle name="Header2 28 2 9 5" xfId="18323"/>
    <cellStyle name="Header2 28 3" xfId="4704"/>
    <cellStyle name="Header2 28 3 2" xfId="7806"/>
    <cellStyle name="Header2 28 3 2 2" xfId="16285"/>
    <cellStyle name="Header2 28 3 2 2 2" xfId="18961"/>
    <cellStyle name="Header2 28 3 2 3" xfId="18959"/>
    <cellStyle name="Header2 28 4" xfId="9452"/>
    <cellStyle name="Header2 28 4 2" xfId="17241"/>
    <cellStyle name="Header2 28 4 2 2" xfId="18982"/>
    <cellStyle name="Header2 28 4 3" xfId="18968"/>
    <cellStyle name="Header2 28 5" xfId="10362"/>
    <cellStyle name="Header2 28 6" xfId="30871"/>
    <cellStyle name="Header2 28 7" xfId="31849"/>
    <cellStyle name="Header2 28 8" xfId="1748"/>
    <cellStyle name="Header2 29" xfId="920"/>
    <cellStyle name="Header2 29 2" xfId="1972"/>
    <cellStyle name="Header2 29 2 10" xfId="3033"/>
    <cellStyle name="Header2 29 2 10 2" xfId="5775"/>
    <cellStyle name="Header2 29 2 10 2 2" xfId="8674"/>
    <cellStyle name="Header2 29 2 10 2 2 2" xfId="17153"/>
    <cellStyle name="Header2 29 2 10 2 2 2 2" xfId="20644"/>
    <cellStyle name="Header2 29 2 10 2 2 3" xfId="21731"/>
    <cellStyle name="Header2 29 2 10 2 3" xfId="14323"/>
    <cellStyle name="Header2 29 2 10 2 3 2" xfId="20650"/>
    <cellStyle name="Header2 29 2 10 2 4" xfId="21729"/>
    <cellStyle name="Header2 29 2 10 3" xfId="7306"/>
    <cellStyle name="Header2 29 2 10 3 2" xfId="15785"/>
    <cellStyle name="Header2 29 2 10 3 2 2" xfId="21733"/>
    <cellStyle name="Header2 29 2 10 3 3" xfId="19096"/>
    <cellStyle name="Header2 29 2 10 4" xfId="12443"/>
    <cellStyle name="Header2 29 2 10 4 2" xfId="19100"/>
    <cellStyle name="Header2 29 2 10 5" xfId="18368"/>
    <cellStyle name="Header2 29 2 11" xfId="3085"/>
    <cellStyle name="Header2 29 2 11 2" xfId="5827"/>
    <cellStyle name="Header2 29 2 11 2 2" xfId="14375"/>
    <cellStyle name="Header2 29 2 11 2 2 2" xfId="21738"/>
    <cellStyle name="Header2 29 2 11 2 3" xfId="21735"/>
    <cellStyle name="Header2 29 2 11 3" xfId="12495"/>
    <cellStyle name="Header2 29 2 11 3 2" xfId="17673"/>
    <cellStyle name="Header2 29 2 11 4" xfId="18370"/>
    <cellStyle name="Header2 29 2 12" xfId="3372"/>
    <cellStyle name="Header2 29 2 12 2" xfId="6114"/>
    <cellStyle name="Header2 29 2 12 2 2" xfId="14662"/>
    <cellStyle name="Header2 29 2 12 2 2 2" xfId="17835"/>
    <cellStyle name="Header2 29 2 12 2 3" xfId="21740"/>
    <cellStyle name="Header2 29 2 12 3" xfId="12782"/>
    <cellStyle name="Header2 29 2 12 3 2" xfId="21742"/>
    <cellStyle name="Header2 29 2 12 4" xfId="18372"/>
    <cellStyle name="Header2 29 2 13" xfId="3437"/>
    <cellStyle name="Header2 29 2 13 2" xfId="6179"/>
    <cellStyle name="Header2 29 2 13 2 2" xfId="14727"/>
    <cellStyle name="Header2 29 2 13 2 2 2" xfId="17892"/>
    <cellStyle name="Header2 29 2 13 2 3" xfId="21746"/>
    <cellStyle name="Header2 29 2 13 3" xfId="12847"/>
    <cellStyle name="Header2 29 2 13 3 2" xfId="21748"/>
    <cellStyle name="Header2 29 2 13 4" xfId="21744"/>
    <cellStyle name="Header2 29 2 14" xfId="3502"/>
    <cellStyle name="Header2 29 2 14 2" xfId="6244"/>
    <cellStyle name="Header2 29 2 14 2 2" xfId="14792"/>
    <cellStyle name="Header2 29 2 14 2 2 2" xfId="17629"/>
    <cellStyle name="Header2 29 2 14 2 3" xfId="17975"/>
    <cellStyle name="Header2 29 2 14 3" xfId="12912"/>
    <cellStyle name="Header2 29 2 14 3 2" xfId="17980"/>
    <cellStyle name="Header2 29 2 14 4" xfId="21750"/>
    <cellStyle name="Header2 29 2 15" xfId="3555"/>
    <cellStyle name="Header2 29 2 15 2" xfId="6297"/>
    <cellStyle name="Header2 29 2 15 2 2" xfId="14845"/>
    <cellStyle name="Header2 29 2 15 2 2 2" xfId="17715"/>
    <cellStyle name="Header2 29 2 15 2 3" xfId="18001"/>
    <cellStyle name="Header2 29 2 15 3" xfId="12965"/>
    <cellStyle name="Header2 29 2 15 3 2" xfId="21757"/>
    <cellStyle name="Header2 29 2 15 4" xfId="17987"/>
    <cellStyle name="Header2 29 2 16" xfId="3162"/>
    <cellStyle name="Header2 29 2 16 2" xfId="5904"/>
    <cellStyle name="Header2 29 2 16 2 2" xfId="14452"/>
    <cellStyle name="Header2 29 2 16 2 2 2" xfId="18039"/>
    <cellStyle name="Header2 29 2 16 2 3" xfId="18008"/>
    <cellStyle name="Header2 29 2 16 3" xfId="12572"/>
    <cellStyle name="Header2 29 2 16 3 2" xfId="21761"/>
    <cellStyle name="Header2 29 2 16 4" xfId="17993"/>
    <cellStyle name="Header2 29 2 17" xfId="3750"/>
    <cellStyle name="Header2 29 2 17 2" xfId="7500"/>
    <cellStyle name="Header2 29 2 17 2 2" xfId="15979"/>
    <cellStyle name="Header2 29 2 17 2 2 2" xfId="18095"/>
    <cellStyle name="Header2 29 2 17 2 3" xfId="17711"/>
    <cellStyle name="Header2 29 2 17 3" xfId="13159"/>
    <cellStyle name="Header2 29 2 17 3 2" xfId="21232"/>
    <cellStyle name="Header2 29 2 17 4" xfId="17997"/>
    <cellStyle name="Header2 29 2 18" xfId="3806"/>
    <cellStyle name="Header2 29 2 18 2" xfId="7552"/>
    <cellStyle name="Header2 29 2 18 2 2" xfId="16031"/>
    <cellStyle name="Header2 29 2 18 2 2 2" xfId="21764"/>
    <cellStyle name="Header2 29 2 18 2 3" xfId="18522"/>
    <cellStyle name="Header2 29 2 18 3" xfId="13211"/>
    <cellStyle name="Header2 29 2 18 3 2" xfId="21766"/>
    <cellStyle name="Header2 29 2 18 4" xfId="21753"/>
    <cellStyle name="Header2 29 2 19" xfId="3884"/>
    <cellStyle name="Header2 29 2 19 2" xfId="7630"/>
    <cellStyle name="Header2 29 2 19 2 2" xfId="16109"/>
    <cellStyle name="Header2 29 2 19 2 2 2" xfId="21772"/>
    <cellStyle name="Header2 29 2 19 2 3" xfId="21770"/>
    <cellStyle name="Header2 29 2 19 3" xfId="13289"/>
    <cellStyle name="Header2 29 2 19 3 2" xfId="21774"/>
    <cellStyle name="Header2 29 2 19 4" xfId="21768"/>
    <cellStyle name="Header2 29 2 2" xfId="2276"/>
    <cellStyle name="Header2 29 2 2 2" xfId="5018"/>
    <cellStyle name="Header2 29 2 2 2 2" xfId="7954"/>
    <cellStyle name="Header2 29 2 2 2 2 2" xfId="16433"/>
    <cellStyle name="Header2 29 2 2 2 2 2 2" xfId="21782"/>
    <cellStyle name="Header2 29 2 2 2 2 3" xfId="21780"/>
    <cellStyle name="Header2 29 2 2 2 3" xfId="13566"/>
    <cellStyle name="Header2 29 2 2 2 3 2" xfId="21784"/>
    <cellStyle name="Header2 29 2 2 2 4" xfId="21778"/>
    <cellStyle name="Header2 29 2 2 3" xfId="6586"/>
    <cellStyle name="Header2 29 2 2 3 2" xfId="15065"/>
    <cellStyle name="Header2 29 2 2 3 2 2" xfId="21788"/>
    <cellStyle name="Header2 29 2 2 3 3" xfId="21786"/>
    <cellStyle name="Header2 29 2 2 4" xfId="11686"/>
    <cellStyle name="Header2 29 2 2 4 2" xfId="18407"/>
    <cellStyle name="Header2 29 2 2 5" xfId="21776"/>
    <cellStyle name="Header2 29 2 20" xfId="3936"/>
    <cellStyle name="Header2 29 2 20 2" xfId="7682"/>
    <cellStyle name="Header2 29 2 20 2 2" xfId="16161"/>
    <cellStyle name="Header2 29 2 20 2 2 2" xfId="17716"/>
    <cellStyle name="Header2 29 2 20 2 3" xfId="18002"/>
    <cellStyle name="Header2 29 2 20 3" xfId="13341"/>
    <cellStyle name="Header2 29 2 20 3 2" xfId="21758"/>
    <cellStyle name="Header2 29 2 20 4" xfId="17988"/>
    <cellStyle name="Header2 29 2 21" xfId="2186"/>
    <cellStyle name="Header2 29 2 21 2" xfId="6497"/>
    <cellStyle name="Header2 29 2 21 2 2" xfId="14976"/>
    <cellStyle name="Header2 29 2 21 2 2 2" xfId="18040"/>
    <cellStyle name="Header2 29 2 21 2 3" xfId="18009"/>
    <cellStyle name="Header2 29 2 21 3" xfId="11596"/>
    <cellStyle name="Header2 29 2 21 3 2" xfId="21762"/>
    <cellStyle name="Header2 29 2 21 4" xfId="17994"/>
    <cellStyle name="Header2 29 2 22" xfId="4928"/>
    <cellStyle name="Header2 29 2 22 2" xfId="7865"/>
    <cellStyle name="Header2 29 2 22 2 2" xfId="16344"/>
    <cellStyle name="Header2 29 2 22 2 2 2" xfId="18096"/>
    <cellStyle name="Header2 29 2 22 2 3" xfId="17712"/>
    <cellStyle name="Header2 29 2 22 3" xfId="13476"/>
    <cellStyle name="Header2 29 2 22 3 2" xfId="21233"/>
    <cellStyle name="Header2 29 2 22 4" xfId="17998"/>
    <cellStyle name="Header2 29 2 23" xfId="11461"/>
    <cellStyle name="Header2 29 2 23 2" xfId="21754"/>
    <cellStyle name="Header2 29 2 24" xfId="21451"/>
    <cellStyle name="Header2 29 2 3" xfId="2428"/>
    <cellStyle name="Header2 29 2 3 2" xfId="5170"/>
    <cellStyle name="Header2 29 2 3 2 2" xfId="8101"/>
    <cellStyle name="Header2 29 2 3 2 2 2" xfId="16580"/>
    <cellStyle name="Header2 29 2 3 2 2 2 2" xfId="21792"/>
    <cellStyle name="Header2 29 2 3 2 2 3" xfId="21790"/>
    <cellStyle name="Header2 29 2 3 2 3" xfId="13718"/>
    <cellStyle name="Header2 29 2 3 2 3 2" xfId="21794"/>
    <cellStyle name="Header2 29 2 3 2 4" xfId="20046"/>
    <cellStyle name="Header2 29 2 3 3" xfId="6733"/>
    <cellStyle name="Header2 29 2 3 3 2" xfId="15212"/>
    <cellStyle name="Header2 29 2 3 3 2 2" xfId="19175"/>
    <cellStyle name="Header2 29 2 3 3 3" xfId="21796"/>
    <cellStyle name="Header2 29 2 3 4" xfId="11838"/>
    <cellStyle name="Header2 29 2 3 4 2" xfId="18411"/>
    <cellStyle name="Header2 29 2 3 5" xfId="20043"/>
    <cellStyle name="Header2 29 2 4" xfId="2696"/>
    <cellStyle name="Header2 29 2 4 2" xfId="5438"/>
    <cellStyle name="Header2 29 2 4 2 2" xfId="8352"/>
    <cellStyle name="Header2 29 2 4 2 2 2" xfId="16831"/>
    <cellStyle name="Header2 29 2 4 2 2 2 2" xfId="19218"/>
    <cellStyle name="Header2 29 2 4 2 2 3" xfId="20913"/>
    <cellStyle name="Header2 29 2 4 2 3" xfId="13986"/>
    <cellStyle name="Header2 29 2 4 2 3 2" xfId="20917"/>
    <cellStyle name="Header2 29 2 4 2 4" xfId="21798"/>
    <cellStyle name="Header2 29 2 4 3" xfId="6984"/>
    <cellStyle name="Header2 29 2 4 3 2" xfId="15463"/>
    <cellStyle name="Header2 29 2 4 3 2 2" xfId="19190"/>
    <cellStyle name="Header2 29 2 4 3 3" xfId="21800"/>
    <cellStyle name="Header2 29 2 4 4" xfId="12106"/>
    <cellStyle name="Header2 29 2 4 4 2" xfId="18424"/>
    <cellStyle name="Header2 29 2 4 5" xfId="20049"/>
    <cellStyle name="Header2 29 2 5" xfId="2768"/>
    <cellStyle name="Header2 29 2 5 2" xfId="5510"/>
    <cellStyle name="Header2 29 2 5 2 2" xfId="8423"/>
    <cellStyle name="Header2 29 2 5 2 2 2" xfId="16902"/>
    <cellStyle name="Header2 29 2 5 2 2 2 2" xfId="17424"/>
    <cellStyle name="Header2 29 2 5 2 2 3" xfId="18511"/>
    <cellStyle name="Header2 29 2 5 2 3" xfId="14058"/>
    <cellStyle name="Header2 29 2 5 2 3 2" xfId="21082"/>
    <cellStyle name="Header2 29 2 5 2 4" xfId="21804"/>
    <cellStyle name="Header2 29 2 5 3" xfId="7055"/>
    <cellStyle name="Header2 29 2 5 3 2" xfId="15534"/>
    <cellStyle name="Header2 29 2 5 3 2 2" xfId="19047"/>
    <cellStyle name="Header2 29 2 5 3 3" xfId="21806"/>
    <cellStyle name="Header2 29 2 5 4" xfId="12178"/>
    <cellStyle name="Header2 29 2 5 4 2" xfId="18433"/>
    <cellStyle name="Header2 29 2 5 5" xfId="21802"/>
    <cellStyle name="Header2 29 2 6" xfId="2827"/>
    <cellStyle name="Header2 29 2 6 2" xfId="5569"/>
    <cellStyle name="Header2 29 2 6 2 2" xfId="8481"/>
    <cellStyle name="Header2 29 2 6 2 2 2" xfId="16960"/>
    <cellStyle name="Header2 29 2 6 2 2 2 2" xfId="17399"/>
    <cellStyle name="Header2 29 2 6 2 2 3" xfId="18133"/>
    <cellStyle name="Header2 29 2 6 2 3" xfId="14117"/>
    <cellStyle name="Header2 29 2 6 2 3 2" xfId="18140"/>
    <cellStyle name="Header2 29 2 6 2 4" xfId="21810"/>
    <cellStyle name="Header2 29 2 6 3" xfId="7113"/>
    <cellStyle name="Header2 29 2 6 3 2" xfId="15592"/>
    <cellStyle name="Header2 29 2 6 3 2 2" xfId="18146"/>
    <cellStyle name="Header2 29 2 6 3 3" xfId="21639"/>
    <cellStyle name="Header2 29 2 6 4" xfId="12237"/>
    <cellStyle name="Header2 29 2 6 4 2" xfId="21812"/>
    <cellStyle name="Header2 29 2 6 5" xfId="21808"/>
    <cellStyle name="Header2 29 2 7" xfId="2533"/>
    <cellStyle name="Header2 29 2 7 2" xfId="5275"/>
    <cellStyle name="Header2 29 2 7 2 2" xfId="8200"/>
    <cellStyle name="Header2 29 2 7 2 2 2" xfId="16679"/>
    <cellStyle name="Header2 29 2 7 2 2 2 2" xfId="18192"/>
    <cellStyle name="Header2 29 2 7 2 2 3" xfId="18186"/>
    <cellStyle name="Header2 29 2 7 2 3" xfId="13823"/>
    <cellStyle name="Header2 29 2 7 2 3 2" xfId="18196"/>
    <cellStyle name="Header2 29 2 7 2 4" xfId="21816"/>
    <cellStyle name="Header2 29 2 7 3" xfId="6832"/>
    <cellStyle name="Header2 29 2 7 3 2" xfId="15311"/>
    <cellStyle name="Header2 29 2 7 3 2 2" xfId="18206"/>
    <cellStyle name="Header2 29 2 7 3 3" xfId="21818"/>
    <cellStyle name="Header2 29 2 7 4" xfId="11943"/>
    <cellStyle name="Header2 29 2 7 4 2" xfId="21820"/>
    <cellStyle name="Header2 29 2 7 5" xfId="21814"/>
    <cellStyle name="Header2 29 2 8" xfId="2909"/>
    <cellStyle name="Header2 29 2 8 2" xfId="5651"/>
    <cellStyle name="Header2 29 2 8 2 2" xfId="8559"/>
    <cellStyle name="Header2 29 2 8 2 2 2" xfId="17038"/>
    <cellStyle name="Header2 29 2 8 2 2 2 2" xfId="18271"/>
    <cellStyle name="Header2 29 2 8 2 2 3" xfId="18266"/>
    <cellStyle name="Header2 29 2 8 2 3" xfId="14199"/>
    <cellStyle name="Header2 29 2 8 2 3 2" xfId="18278"/>
    <cellStyle name="Header2 29 2 8 2 4" xfId="21824"/>
    <cellStyle name="Header2 29 2 8 3" xfId="7191"/>
    <cellStyle name="Header2 29 2 8 3 2" xfId="15670"/>
    <cellStyle name="Header2 29 2 8 3 2 2" xfId="18288"/>
    <cellStyle name="Header2 29 2 8 3 3" xfId="21826"/>
    <cellStyle name="Header2 29 2 8 4" xfId="12319"/>
    <cellStyle name="Header2 29 2 8 4 2" xfId="18225"/>
    <cellStyle name="Header2 29 2 8 5" xfId="21822"/>
    <cellStyle name="Header2 29 2 9" xfId="2972"/>
    <cellStyle name="Header2 29 2 9 2" xfId="5714"/>
    <cellStyle name="Header2 29 2 9 2 2" xfId="8622"/>
    <cellStyle name="Header2 29 2 9 2 2 2" xfId="17101"/>
    <cellStyle name="Header2 29 2 9 2 2 2 2" xfId="18318"/>
    <cellStyle name="Header2 29 2 9 2 2 3" xfId="18314"/>
    <cellStyle name="Header2 29 2 9 2 3" xfId="14262"/>
    <cellStyle name="Header2 29 2 9 2 3 2" xfId="18329"/>
    <cellStyle name="Header2 29 2 9 2 4" xfId="19755"/>
    <cellStyle name="Header2 29 2 9 3" xfId="7254"/>
    <cellStyle name="Header2 29 2 9 3 2" xfId="15733"/>
    <cellStyle name="Header2 29 2 9 3 2 2" xfId="18334"/>
    <cellStyle name="Header2 29 2 9 3 3" xfId="21828"/>
    <cellStyle name="Header2 29 2 9 4" xfId="12382"/>
    <cellStyle name="Header2 29 2 9 4 2" xfId="18258"/>
    <cellStyle name="Header2 29 2 9 5" xfId="19750"/>
    <cellStyle name="Header2 29 3" xfId="4878"/>
    <cellStyle name="Header2 29 3 2" xfId="7834"/>
    <cellStyle name="Header2 29 3 2 2" xfId="16313"/>
    <cellStyle name="Header2 29 3 2 2 2" xfId="17469"/>
    <cellStyle name="Header2 29 3 2 3" xfId="21831"/>
    <cellStyle name="Header2 29 4" xfId="9626"/>
    <cellStyle name="Header2 29 4 2" xfId="17269"/>
    <cellStyle name="Header2 29 4 2 2" xfId="20782"/>
    <cellStyle name="Header2 29 4 3" xfId="20776"/>
    <cellStyle name="Header2 29 5" xfId="10536"/>
    <cellStyle name="Header2 29 6" xfId="31045"/>
    <cellStyle name="Header2 29 7" xfId="32023"/>
    <cellStyle name="Header2 29 8" xfId="1922"/>
    <cellStyle name="Header2 3" xfId="798"/>
    <cellStyle name="Header2 3 2" xfId="1995"/>
    <cellStyle name="Header2 3 2 10" xfId="3056"/>
    <cellStyle name="Header2 3 2 10 2" xfId="5798"/>
    <cellStyle name="Header2 3 2 10 2 2" xfId="8697"/>
    <cellStyle name="Header2 3 2 10 2 2 2" xfId="17176"/>
    <cellStyle name="Header2 3 2 10 2 2 2 2" xfId="17664"/>
    <cellStyle name="Header2 3 2 10 2 2 3" xfId="17663"/>
    <cellStyle name="Header2 3 2 10 2 3" xfId="14346"/>
    <cellStyle name="Header2 3 2 10 2 3 2" xfId="17615"/>
    <cellStyle name="Header2 3 2 10 2 4" xfId="17661"/>
    <cellStyle name="Header2 3 2 10 3" xfId="7329"/>
    <cellStyle name="Header2 3 2 10 3 2" xfId="15808"/>
    <cellStyle name="Header2 3 2 10 3 2 2" xfId="17667"/>
    <cellStyle name="Header2 3 2 10 3 3" xfId="17666"/>
    <cellStyle name="Header2 3 2 10 4" xfId="12466"/>
    <cellStyle name="Header2 3 2 10 4 2" xfId="17669"/>
    <cellStyle name="Header2 3 2 10 5" xfId="20736"/>
    <cellStyle name="Header2 3 2 11" xfId="3108"/>
    <cellStyle name="Header2 3 2 11 2" xfId="5850"/>
    <cellStyle name="Header2 3 2 11 2 2" xfId="14398"/>
    <cellStyle name="Header2 3 2 11 2 2 2" xfId="17479"/>
    <cellStyle name="Header2 3 2 11 2 3" xfId="21835"/>
    <cellStyle name="Header2 3 2 11 3" xfId="12518"/>
    <cellStyle name="Header2 3 2 11 3 2" xfId="21836"/>
    <cellStyle name="Header2 3 2 11 4" xfId="21834"/>
    <cellStyle name="Header2 3 2 12" xfId="3395"/>
    <cellStyle name="Header2 3 2 12 2" xfId="6137"/>
    <cellStyle name="Header2 3 2 12 2 2" xfId="14685"/>
    <cellStyle name="Header2 3 2 12 2 2 2" xfId="21838"/>
    <cellStyle name="Header2 3 2 12 2 3" xfId="21837"/>
    <cellStyle name="Header2 3 2 12 3" xfId="12805"/>
    <cellStyle name="Header2 3 2 12 3 2" xfId="21839"/>
    <cellStyle name="Header2 3 2 12 4" xfId="17742"/>
    <cellStyle name="Header2 3 2 13" xfId="3460"/>
    <cellStyle name="Header2 3 2 13 2" xfId="6202"/>
    <cellStyle name="Header2 3 2 13 2 2" xfId="14750"/>
    <cellStyle name="Header2 3 2 13 2 2 2" xfId="19798"/>
    <cellStyle name="Header2 3 2 13 2 3" xfId="21841"/>
    <cellStyle name="Header2 3 2 13 3" xfId="12870"/>
    <cellStyle name="Header2 3 2 13 3 2" xfId="21842"/>
    <cellStyle name="Header2 3 2 13 4" xfId="21840"/>
    <cellStyle name="Header2 3 2 14" xfId="3525"/>
    <cellStyle name="Header2 3 2 14 2" xfId="6267"/>
    <cellStyle name="Header2 3 2 14 2 2" xfId="14815"/>
    <cellStyle name="Header2 3 2 14 2 2 2" xfId="21844"/>
    <cellStyle name="Header2 3 2 14 2 3" xfId="18174"/>
    <cellStyle name="Header2 3 2 14 3" xfId="12935"/>
    <cellStyle name="Header2 3 2 14 3 2" xfId="19633"/>
    <cellStyle name="Header2 3 2 14 4" xfId="21843"/>
    <cellStyle name="Header2 3 2 15" xfId="3578"/>
    <cellStyle name="Header2 3 2 15 2" xfId="6320"/>
    <cellStyle name="Header2 3 2 15 2 2" xfId="14868"/>
    <cellStyle name="Header2 3 2 15 2 2 2" xfId="21849"/>
    <cellStyle name="Header2 3 2 15 2 3" xfId="21847"/>
    <cellStyle name="Header2 3 2 15 3" xfId="12988"/>
    <cellStyle name="Header2 3 2 15 3 2" xfId="19645"/>
    <cellStyle name="Header2 3 2 15 4" xfId="21845"/>
    <cellStyle name="Header2 3 2 16" xfId="3209"/>
    <cellStyle name="Header2 3 2 16 2" xfId="5951"/>
    <cellStyle name="Header2 3 2 16 2 2" xfId="14499"/>
    <cellStyle name="Header2 3 2 16 2 2 2" xfId="18219"/>
    <cellStyle name="Header2 3 2 16 2 3" xfId="21504"/>
    <cellStyle name="Header2 3 2 16 3" xfId="12619"/>
    <cellStyle name="Header2 3 2 16 3 2" xfId="19659"/>
    <cellStyle name="Header2 3 2 16 4" xfId="21497"/>
    <cellStyle name="Header2 3 2 17" xfId="3773"/>
    <cellStyle name="Header2 3 2 17 2" xfId="7523"/>
    <cellStyle name="Header2 3 2 17 2 2" xfId="16002"/>
    <cellStyle name="Header2 3 2 17 2 2 2" xfId="21853"/>
    <cellStyle name="Header2 3 2 17 2 3" xfId="21851"/>
    <cellStyle name="Header2 3 2 17 3" xfId="13182"/>
    <cellStyle name="Header2 3 2 17 3 2" xfId="19669"/>
    <cellStyle name="Header2 3 2 17 4" xfId="21511"/>
    <cellStyle name="Header2 3 2 18" xfId="3829"/>
    <cellStyle name="Header2 3 2 18 2" xfId="7575"/>
    <cellStyle name="Header2 3 2 18 2 2" xfId="16054"/>
    <cellStyle name="Header2 3 2 18 2 2 2" xfId="21856"/>
    <cellStyle name="Header2 3 2 18 2 3" xfId="21855"/>
    <cellStyle name="Header2 3 2 18 3" xfId="13234"/>
    <cellStyle name="Header2 3 2 18 3 2" xfId="19686"/>
    <cellStyle name="Header2 3 2 18 4" xfId="18630"/>
    <cellStyle name="Header2 3 2 19" xfId="3907"/>
    <cellStyle name="Header2 3 2 19 2" xfId="7653"/>
    <cellStyle name="Header2 3 2 19 2 2" xfId="16132"/>
    <cellStyle name="Header2 3 2 19 2 2 2" xfId="20975"/>
    <cellStyle name="Header2 3 2 19 2 3" xfId="17803"/>
    <cellStyle name="Header2 3 2 19 3" xfId="13312"/>
    <cellStyle name="Header2 3 2 19 3 2" xfId="19697"/>
    <cellStyle name="Header2 3 2 19 4" xfId="18635"/>
    <cellStyle name="Header2 3 2 2" xfId="2242"/>
    <cellStyle name="Header2 3 2 2 2" xfId="4984"/>
    <cellStyle name="Header2 3 2 2 2 2" xfId="7920"/>
    <cellStyle name="Header2 3 2 2 2 2 2" xfId="16399"/>
    <cellStyle name="Header2 3 2 2 2 2 2 2" xfId="21115"/>
    <cellStyle name="Header2 3 2 2 2 2 3" xfId="19389"/>
    <cellStyle name="Header2 3 2 2 2 3" xfId="13532"/>
    <cellStyle name="Header2 3 2 2 2 3 2" xfId="18756"/>
    <cellStyle name="Header2 3 2 2 2 4" xfId="19387"/>
    <cellStyle name="Header2 3 2 2 3" xfId="6552"/>
    <cellStyle name="Header2 3 2 2 3 2" xfId="15031"/>
    <cellStyle name="Header2 3 2 2 3 2 2" xfId="21857"/>
    <cellStyle name="Header2 3 2 2 3 3" xfId="19391"/>
    <cellStyle name="Header2 3 2 2 4" xfId="11652"/>
    <cellStyle name="Header2 3 2 2 4 2" xfId="21858"/>
    <cellStyle name="Header2 3 2 2 5" xfId="19384"/>
    <cellStyle name="Header2 3 2 20" xfId="3959"/>
    <cellStyle name="Header2 3 2 20 2" xfId="7705"/>
    <cellStyle name="Header2 3 2 20 2 2" xfId="16184"/>
    <cellStyle name="Header2 3 2 20 2 2 2" xfId="21850"/>
    <cellStyle name="Header2 3 2 20 2 3" xfId="21848"/>
    <cellStyle name="Header2 3 2 20 3" xfId="13364"/>
    <cellStyle name="Header2 3 2 20 3 2" xfId="19646"/>
    <cellStyle name="Header2 3 2 20 4" xfId="21846"/>
    <cellStyle name="Header2 3 2 21" xfId="2209"/>
    <cellStyle name="Header2 3 2 21 2" xfId="6520"/>
    <cellStyle name="Header2 3 2 21 2 2" xfId="14999"/>
    <cellStyle name="Header2 3 2 21 2 2 2" xfId="18220"/>
    <cellStyle name="Header2 3 2 21 2 3" xfId="21505"/>
    <cellStyle name="Header2 3 2 21 3" xfId="11619"/>
    <cellStyle name="Header2 3 2 21 3 2" xfId="19660"/>
    <cellStyle name="Header2 3 2 21 4" xfId="21498"/>
    <cellStyle name="Header2 3 2 22" xfId="4951"/>
    <cellStyle name="Header2 3 2 22 2" xfId="7888"/>
    <cellStyle name="Header2 3 2 22 2 2" xfId="16367"/>
    <cellStyle name="Header2 3 2 22 2 2 2" xfId="21854"/>
    <cellStyle name="Header2 3 2 22 2 3" xfId="21852"/>
    <cellStyle name="Header2 3 2 22 3" xfId="13499"/>
    <cellStyle name="Header2 3 2 22 3 2" xfId="19670"/>
    <cellStyle name="Header2 3 2 22 4" xfId="21512"/>
    <cellStyle name="Header2 3 2 23" xfId="11484"/>
    <cellStyle name="Header2 3 2 23 2" xfId="18631"/>
    <cellStyle name="Header2 3 2 24" xfId="21833"/>
    <cellStyle name="Header2 3 2 3" xfId="2547"/>
    <cellStyle name="Header2 3 2 3 2" xfId="5289"/>
    <cellStyle name="Header2 3 2 3 2 2" xfId="8214"/>
    <cellStyle name="Header2 3 2 3 2 2 2" xfId="16693"/>
    <cellStyle name="Header2 3 2 3 2 2 2 2" xfId="21859"/>
    <cellStyle name="Header2 3 2 3 2 2 3" xfId="19398"/>
    <cellStyle name="Header2 3 2 3 2 3" xfId="13837"/>
    <cellStyle name="Header2 3 2 3 2 3 2" xfId="20178"/>
    <cellStyle name="Header2 3 2 3 2 4" xfId="19396"/>
    <cellStyle name="Header2 3 2 3 3" xfId="6846"/>
    <cellStyle name="Header2 3 2 3 3 2" xfId="15325"/>
    <cellStyle name="Header2 3 2 3 3 2 2" xfId="17907"/>
    <cellStyle name="Header2 3 2 3 3 3" xfId="17902"/>
    <cellStyle name="Header2 3 2 3 4" xfId="11957"/>
    <cellStyle name="Header2 3 2 3 4 2" xfId="17912"/>
    <cellStyle name="Header2 3 2 3 5" xfId="19393"/>
    <cellStyle name="Header2 3 2 4" xfId="2719"/>
    <cellStyle name="Header2 3 2 4 2" xfId="5461"/>
    <cellStyle name="Header2 3 2 4 2 2" xfId="8375"/>
    <cellStyle name="Header2 3 2 4 2 2 2" xfId="16854"/>
    <cellStyle name="Header2 3 2 4 2 2 2 2" xfId="21860"/>
    <cellStyle name="Header2 3 2 4 2 2 3" xfId="17682"/>
    <cellStyle name="Header2 3 2 4 2 3" xfId="14009"/>
    <cellStyle name="Header2 3 2 4 2 3 2" xfId="21861"/>
    <cellStyle name="Header2 3 2 4 2 4" xfId="19404"/>
    <cellStyle name="Header2 3 2 4 3" xfId="7007"/>
    <cellStyle name="Header2 3 2 4 3 2" xfId="15486"/>
    <cellStyle name="Header2 3 2 4 3 2 2" xfId="21862"/>
    <cellStyle name="Header2 3 2 4 3 3" xfId="17923"/>
    <cellStyle name="Header2 3 2 4 4" xfId="12129"/>
    <cellStyle name="Header2 3 2 4 4 2" xfId="17395"/>
    <cellStyle name="Header2 3 2 4 5" xfId="19401"/>
    <cellStyle name="Header2 3 2 5" xfId="2791"/>
    <cellStyle name="Header2 3 2 5 2" xfId="5533"/>
    <cellStyle name="Header2 3 2 5 2 2" xfId="8446"/>
    <cellStyle name="Header2 3 2 5 2 2 2" xfId="16925"/>
    <cellStyle name="Header2 3 2 5 2 2 2 2" xfId="18525"/>
    <cellStyle name="Header2 3 2 5 2 2 3" xfId="19414"/>
    <cellStyle name="Header2 3 2 5 2 3" xfId="14081"/>
    <cellStyle name="Header2 3 2 5 2 3 2" xfId="21863"/>
    <cellStyle name="Header2 3 2 5 2 4" xfId="19411"/>
    <cellStyle name="Header2 3 2 5 3" xfId="7078"/>
    <cellStyle name="Header2 3 2 5 3 2" xfId="15557"/>
    <cellStyle name="Header2 3 2 5 3 2 2" xfId="21864"/>
    <cellStyle name="Header2 3 2 5 3 3" xfId="17926"/>
    <cellStyle name="Header2 3 2 5 4" xfId="12201"/>
    <cellStyle name="Header2 3 2 5 4 2" xfId="17931"/>
    <cellStyle name="Header2 3 2 5 5" xfId="19407"/>
    <cellStyle name="Header2 3 2 6" xfId="2850"/>
    <cellStyle name="Header2 3 2 6 2" xfId="5592"/>
    <cellStyle name="Header2 3 2 6 2 2" xfId="8504"/>
    <cellStyle name="Header2 3 2 6 2 2 2" xfId="16983"/>
    <cellStyle name="Header2 3 2 6 2 2 2 2" xfId="21868"/>
    <cellStyle name="Header2 3 2 6 2 2 3" xfId="19430"/>
    <cellStyle name="Header2 3 2 6 2 3" xfId="14140"/>
    <cellStyle name="Header2 3 2 6 2 3 2" xfId="20995"/>
    <cellStyle name="Header2 3 2 6 2 4" xfId="19425"/>
    <cellStyle name="Header2 3 2 6 3" xfId="7136"/>
    <cellStyle name="Header2 3 2 6 3 2" xfId="15615"/>
    <cellStyle name="Header2 3 2 6 3 2 2" xfId="21871"/>
    <cellStyle name="Header2 3 2 6 3 3" xfId="19435"/>
    <cellStyle name="Header2 3 2 6 4" xfId="12260"/>
    <cellStyle name="Header2 3 2 6 4 2" xfId="21876"/>
    <cellStyle name="Header2 3 2 6 5" xfId="19418"/>
    <cellStyle name="Header2 3 2 7" xfId="2540"/>
    <cellStyle name="Header2 3 2 7 2" xfId="5282"/>
    <cellStyle name="Header2 3 2 7 2 2" xfId="8207"/>
    <cellStyle name="Header2 3 2 7 2 2 2" xfId="16686"/>
    <cellStyle name="Header2 3 2 7 2 2 2 2" xfId="21877"/>
    <cellStyle name="Header2 3 2 7 2 2 3" xfId="19438"/>
    <cellStyle name="Header2 3 2 7 2 3" xfId="13830"/>
    <cellStyle name="Header2 3 2 7 2 3 2" xfId="18346"/>
    <cellStyle name="Header2 3 2 7 2 4" xfId="19155"/>
    <cellStyle name="Header2 3 2 7 3" xfId="6839"/>
    <cellStyle name="Header2 3 2 7 3 2" xfId="15318"/>
    <cellStyle name="Header2 3 2 7 3 2 2" xfId="21878"/>
    <cellStyle name="Header2 3 2 7 3 3" xfId="19161"/>
    <cellStyle name="Header2 3 2 7 4" xfId="11950"/>
    <cellStyle name="Header2 3 2 7 4 2" xfId="19117"/>
    <cellStyle name="Header2 3 2 7 5" xfId="19151"/>
    <cellStyle name="Header2 3 2 8" xfId="2932"/>
    <cellStyle name="Header2 3 2 8 2" xfId="5674"/>
    <cellStyle name="Header2 3 2 8 2 2" xfId="8582"/>
    <cellStyle name="Header2 3 2 8 2 2 2" xfId="17061"/>
    <cellStyle name="Header2 3 2 8 2 2 2 2" xfId="21879"/>
    <cellStyle name="Header2 3 2 8 2 2 3" xfId="19448"/>
    <cellStyle name="Header2 3 2 8 2 3" xfId="14222"/>
    <cellStyle name="Header2 3 2 8 2 3 2" xfId="21881"/>
    <cellStyle name="Header2 3 2 8 2 4" xfId="19446"/>
    <cellStyle name="Header2 3 2 8 3" xfId="7214"/>
    <cellStyle name="Header2 3 2 8 3 2" xfId="15693"/>
    <cellStyle name="Header2 3 2 8 3 2 2" xfId="21882"/>
    <cellStyle name="Header2 3 2 8 3 3" xfId="19450"/>
    <cellStyle name="Header2 3 2 8 4" xfId="12342"/>
    <cellStyle name="Header2 3 2 8 4 2" xfId="19125"/>
    <cellStyle name="Header2 3 2 8 5" xfId="19442"/>
    <cellStyle name="Header2 3 2 9" xfId="2995"/>
    <cellStyle name="Header2 3 2 9 2" xfId="5737"/>
    <cellStyle name="Header2 3 2 9 2 2" xfId="8645"/>
    <cellStyle name="Header2 3 2 9 2 2 2" xfId="17124"/>
    <cellStyle name="Header2 3 2 9 2 2 2 2" xfId="21883"/>
    <cellStyle name="Header2 3 2 9 2 2 3" xfId="19454"/>
    <cellStyle name="Header2 3 2 9 2 3" xfId="14285"/>
    <cellStyle name="Header2 3 2 9 2 3 2" xfId="21885"/>
    <cellStyle name="Header2 3 2 9 2 4" xfId="19452"/>
    <cellStyle name="Header2 3 2 9 3" xfId="7277"/>
    <cellStyle name="Header2 3 2 9 3 2" xfId="15756"/>
    <cellStyle name="Header2 3 2 9 3 2 2" xfId="21886"/>
    <cellStyle name="Header2 3 2 9 3 3" xfId="19456"/>
    <cellStyle name="Header2 3 2 9 4" xfId="12405"/>
    <cellStyle name="Header2 3 2 9 4 2" xfId="19138"/>
    <cellStyle name="Header2 3 2 9 5" xfId="18906"/>
    <cellStyle name="Header2 3 3" xfId="4756"/>
    <cellStyle name="Header2 3 3 2" xfId="7815"/>
    <cellStyle name="Header2 3 3 2 2" xfId="16294"/>
    <cellStyle name="Header2 3 3 2 2 2" xfId="21891"/>
    <cellStyle name="Header2 3 3 2 3" xfId="21890"/>
    <cellStyle name="Header2 3 4" xfId="9504"/>
    <cellStyle name="Header2 3 4 2" xfId="17250"/>
    <cellStyle name="Header2 3 4 2 2" xfId="21894"/>
    <cellStyle name="Header2 3 4 3" xfId="21892"/>
    <cellStyle name="Header2 3 5" xfId="10414"/>
    <cellStyle name="Header2 3 6" xfId="30923"/>
    <cellStyle name="Header2 3 7" xfId="31901"/>
    <cellStyle name="Header2 3 8" xfId="1800"/>
    <cellStyle name="Header2 30" xfId="924"/>
    <cellStyle name="Header2 30 2" xfId="1977"/>
    <cellStyle name="Header2 30 2 10" xfId="3038"/>
    <cellStyle name="Header2 30 2 10 2" xfId="5780"/>
    <cellStyle name="Header2 30 2 10 2 2" xfId="8679"/>
    <cellStyle name="Header2 30 2 10 2 2 2" xfId="17158"/>
    <cellStyle name="Header2 30 2 10 2 2 2 2" xfId="18559"/>
    <cellStyle name="Header2 30 2 10 2 2 3" xfId="20459"/>
    <cellStyle name="Header2 30 2 10 2 3" xfId="14328"/>
    <cellStyle name="Header2 30 2 10 2 3 2" xfId="18830"/>
    <cellStyle name="Header2 30 2 10 2 4" xfId="20455"/>
    <cellStyle name="Header2 30 2 10 3" xfId="7311"/>
    <cellStyle name="Header2 30 2 10 3 2" xfId="15790"/>
    <cellStyle name="Header2 30 2 10 3 2 2" xfId="20468"/>
    <cellStyle name="Header2 30 2 10 3 3" xfId="20464"/>
    <cellStyle name="Header2 30 2 10 4" xfId="12448"/>
    <cellStyle name="Header2 30 2 10 4 2" xfId="20472"/>
    <cellStyle name="Header2 30 2 10 5" xfId="20451"/>
    <cellStyle name="Header2 30 2 11" xfId="3090"/>
    <cellStyle name="Header2 30 2 11 2" xfId="5832"/>
    <cellStyle name="Header2 30 2 11 2 2" xfId="14380"/>
    <cellStyle name="Header2 30 2 11 2 2 2" xfId="21122"/>
    <cellStyle name="Header2 30 2 11 2 3" xfId="19228"/>
    <cellStyle name="Header2 30 2 11 3" xfId="12500"/>
    <cellStyle name="Header2 30 2 11 3 2" xfId="21124"/>
    <cellStyle name="Header2 30 2 11 4" xfId="19223"/>
    <cellStyle name="Header2 30 2 12" xfId="3377"/>
    <cellStyle name="Header2 30 2 12 2" xfId="6119"/>
    <cellStyle name="Header2 30 2 12 2 2" xfId="14667"/>
    <cellStyle name="Header2 30 2 12 2 2 2" xfId="21126"/>
    <cellStyle name="Header2 30 2 12 2 3" xfId="18279"/>
    <cellStyle name="Header2 30 2 12 3" xfId="12787"/>
    <cellStyle name="Header2 30 2 12 3 2" xfId="18281"/>
    <cellStyle name="Header2 30 2 12 4" xfId="19231"/>
    <cellStyle name="Header2 30 2 13" xfId="3442"/>
    <cellStyle name="Header2 30 2 13 2" xfId="6184"/>
    <cellStyle name="Header2 30 2 13 2 2" xfId="14732"/>
    <cellStyle name="Header2 30 2 13 2 2 2" xfId="21132"/>
    <cellStyle name="Header2 30 2 13 2 3" xfId="21130"/>
    <cellStyle name="Header2 30 2 13 3" xfId="12852"/>
    <cellStyle name="Header2 30 2 13 3 2" xfId="21134"/>
    <cellStyle name="Header2 30 2 13 4" xfId="21128"/>
    <cellStyle name="Header2 30 2 14" xfId="3507"/>
    <cellStyle name="Header2 30 2 14 2" xfId="6249"/>
    <cellStyle name="Header2 30 2 14 2 2" xfId="14797"/>
    <cellStyle name="Header2 30 2 14 2 2 2" xfId="21139"/>
    <cellStyle name="Header2 30 2 14 2 3" xfId="18232"/>
    <cellStyle name="Header2 30 2 14 3" xfId="12917"/>
    <cellStyle name="Header2 30 2 14 3 2" xfId="18101"/>
    <cellStyle name="Header2 30 2 14 4" xfId="21137"/>
    <cellStyle name="Header2 30 2 15" xfId="3560"/>
    <cellStyle name="Header2 30 2 15 2" xfId="6302"/>
    <cellStyle name="Header2 30 2 15 2 2" xfId="14850"/>
    <cellStyle name="Header2 30 2 15 2 2 2" xfId="20419"/>
    <cellStyle name="Header2 30 2 15 2 3" xfId="18246"/>
    <cellStyle name="Header2 30 2 15 3" xfId="12970"/>
    <cellStyle name="Header2 30 2 15 3 2" xfId="21148"/>
    <cellStyle name="Header2 30 2 15 4" xfId="21142"/>
    <cellStyle name="Header2 30 2 16" xfId="3123"/>
    <cellStyle name="Header2 30 2 16 2" xfId="5865"/>
    <cellStyle name="Header2 30 2 16 2 2" xfId="14413"/>
    <cellStyle name="Header2 30 2 16 2 2 2" xfId="21160"/>
    <cellStyle name="Header2 30 2 16 2 3" xfId="21156"/>
    <cellStyle name="Header2 30 2 16 3" xfId="12533"/>
    <cellStyle name="Header2 30 2 16 3 2" xfId="17758"/>
    <cellStyle name="Header2 30 2 16 4" xfId="21152"/>
    <cellStyle name="Header2 30 2 17" xfId="3755"/>
    <cellStyle name="Header2 30 2 17 2" xfId="7505"/>
    <cellStyle name="Header2 30 2 17 2 2" xfId="15984"/>
    <cellStyle name="Header2 30 2 17 2 2 2" xfId="21168"/>
    <cellStyle name="Header2 30 2 17 2 3" xfId="21164"/>
    <cellStyle name="Header2 30 2 17 3" xfId="13164"/>
    <cellStyle name="Header2 30 2 17 3 2" xfId="21174"/>
    <cellStyle name="Header2 30 2 17 4" xfId="19111"/>
    <cellStyle name="Header2 30 2 18" xfId="3811"/>
    <cellStyle name="Header2 30 2 18 2" xfId="7557"/>
    <cellStyle name="Header2 30 2 18 2 2" xfId="16036"/>
    <cellStyle name="Header2 30 2 18 2 2 2" xfId="21183"/>
    <cellStyle name="Header2 30 2 18 2 3" xfId="21181"/>
    <cellStyle name="Header2 30 2 18 3" xfId="13216"/>
    <cellStyle name="Header2 30 2 18 3 2" xfId="21187"/>
    <cellStyle name="Header2 30 2 18 4" xfId="21178"/>
    <cellStyle name="Header2 30 2 19" xfId="3889"/>
    <cellStyle name="Header2 30 2 19 2" xfId="7635"/>
    <cellStyle name="Header2 30 2 19 2 2" xfId="16114"/>
    <cellStyle name="Header2 30 2 19 2 2 2" xfId="21193"/>
    <cellStyle name="Header2 30 2 19 2 3" xfId="19818"/>
    <cellStyle name="Header2 30 2 19 3" xfId="13294"/>
    <cellStyle name="Header2 30 2 19 3 2" xfId="21197"/>
    <cellStyle name="Header2 30 2 19 4" xfId="21189"/>
    <cellStyle name="Header2 30 2 2" xfId="2284"/>
    <cellStyle name="Header2 30 2 2 2" xfId="5026"/>
    <cellStyle name="Header2 30 2 2 2 2" xfId="7962"/>
    <cellStyle name="Header2 30 2 2 2 2 2" xfId="16441"/>
    <cellStyle name="Header2 30 2 2 2 2 2 2" xfId="21205"/>
    <cellStyle name="Header2 30 2 2 2 2 3" xfId="17619"/>
    <cellStyle name="Header2 30 2 2 2 3" xfId="13574"/>
    <cellStyle name="Header2 30 2 2 2 3 2" xfId="21208"/>
    <cellStyle name="Header2 30 2 2 2 4" xfId="21202"/>
    <cellStyle name="Header2 30 2 2 3" xfId="6594"/>
    <cellStyle name="Header2 30 2 2 3 2" xfId="15073"/>
    <cellStyle name="Header2 30 2 2 3 2 2" xfId="20063"/>
    <cellStyle name="Header2 30 2 2 3 3" xfId="21210"/>
    <cellStyle name="Header2 30 2 2 4" xfId="11694"/>
    <cellStyle name="Header2 30 2 2 4 2" xfId="21212"/>
    <cellStyle name="Header2 30 2 2 5" xfId="21200"/>
    <cellStyle name="Header2 30 2 20" xfId="3941"/>
    <cellStyle name="Header2 30 2 20 2" xfId="7687"/>
    <cellStyle name="Header2 30 2 20 2 2" xfId="16166"/>
    <cellStyle name="Header2 30 2 20 2 2 2" xfId="20418"/>
    <cellStyle name="Header2 30 2 20 2 3" xfId="18245"/>
    <cellStyle name="Header2 30 2 20 3" xfId="13346"/>
    <cellStyle name="Header2 30 2 20 3 2" xfId="21147"/>
    <cellStyle name="Header2 30 2 20 4" xfId="21141"/>
    <cellStyle name="Header2 30 2 21" xfId="2191"/>
    <cellStyle name="Header2 30 2 21 2" xfId="6502"/>
    <cellStyle name="Header2 30 2 21 2 2" xfId="14981"/>
    <cellStyle name="Header2 30 2 21 2 2 2" xfId="21159"/>
    <cellStyle name="Header2 30 2 21 2 3" xfId="21155"/>
    <cellStyle name="Header2 30 2 21 3" xfId="11601"/>
    <cellStyle name="Header2 30 2 21 3 2" xfId="17757"/>
    <cellStyle name="Header2 30 2 21 4" xfId="21151"/>
    <cellStyle name="Header2 30 2 22" xfId="4933"/>
    <cellStyle name="Header2 30 2 22 2" xfId="7870"/>
    <cellStyle name="Header2 30 2 22 2 2" xfId="16349"/>
    <cellStyle name="Header2 30 2 22 2 2 2" xfId="21167"/>
    <cellStyle name="Header2 30 2 22 2 3" xfId="21163"/>
    <cellStyle name="Header2 30 2 22 3" xfId="13481"/>
    <cellStyle name="Header2 30 2 22 3 2" xfId="21173"/>
    <cellStyle name="Header2 30 2 22 4" xfId="19110"/>
    <cellStyle name="Header2 30 2 23" xfId="11466"/>
    <cellStyle name="Header2 30 2 23 2" xfId="21177"/>
    <cellStyle name="Header2 30 2 24" xfId="21121"/>
    <cellStyle name="Header2 30 2 3" xfId="2110"/>
    <cellStyle name="Header2 30 2 3 2" xfId="4004"/>
    <cellStyle name="Header2 30 2 3 2 2" xfId="7740"/>
    <cellStyle name="Header2 30 2 3 2 2 2" xfId="16219"/>
    <cellStyle name="Header2 30 2 3 2 2 2 2" xfId="18142"/>
    <cellStyle name="Header2 30 2 3 2 2 3" xfId="21214"/>
    <cellStyle name="Header2 30 2 3 2 3" xfId="13401"/>
    <cellStyle name="Header2 30 2 3 2 3 2" xfId="20493"/>
    <cellStyle name="Header2 30 2 3 2 4" xfId="19994"/>
    <cellStyle name="Header2 30 2 3 3" xfId="6424"/>
    <cellStyle name="Header2 30 2 3 3 2" xfId="14903"/>
    <cellStyle name="Header2 30 2 3 3 2 2" xfId="17774"/>
    <cellStyle name="Header2 30 2 3 3 3" xfId="17484"/>
    <cellStyle name="Header2 30 2 3 4" xfId="11521"/>
    <cellStyle name="Header2 30 2 3 4 2" xfId="17488"/>
    <cellStyle name="Header2 30 2 3 5" xfId="19990"/>
    <cellStyle name="Header2 30 2 4" xfId="2701"/>
    <cellStyle name="Header2 30 2 4 2" xfId="5443"/>
    <cellStyle name="Header2 30 2 4 2 2" xfId="8357"/>
    <cellStyle name="Header2 30 2 4 2 2 2" xfId="16836"/>
    <cellStyle name="Header2 30 2 4 2 2 2 2" xfId="17959"/>
    <cellStyle name="Header2 30 2 4 2 2 3" xfId="18902"/>
    <cellStyle name="Header2 30 2 4 2 3" xfId="13991"/>
    <cellStyle name="Header2 30 2 4 2 3 2" xfId="19792"/>
    <cellStyle name="Header2 30 2 4 2 4" xfId="21216"/>
    <cellStyle name="Header2 30 2 4 3" xfId="6989"/>
    <cellStyle name="Header2 30 2 4 3 2" xfId="15468"/>
    <cellStyle name="Header2 30 2 4 3 2 2" xfId="21222"/>
    <cellStyle name="Header2 30 2 4 3 3" xfId="21219"/>
    <cellStyle name="Header2 30 2 4 4" xfId="12111"/>
    <cellStyle name="Header2 30 2 4 4 2" xfId="19148"/>
    <cellStyle name="Header2 30 2 4 5" xfId="19997"/>
    <cellStyle name="Header2 30 2 5" xfId="2773"/>
    <cellStyle name="Header2 30 2 5 2" xfId="5515"/>
    <cellStyle name="Header2 30 2 5 2 2" xfId="8428"/>
    <cellStyle name="Header2 30 2 5 2 2 2" xfId="16907"/>
    <cellStyle name="Header2 30 2 5 2 2 2 2" xfId="21234"/>
    <cellStyle name="Header2 30 2 5 2 2 3" xfId="21228"/>
    <cellStyle name="Header2 30 2 5 2 3" xfId="14063"/>
    <cellStyle name="Header2 30 2 5 2 3 2" xfId="21236"/>
    <cellStyle name="Header2 30 2 5 2 4" xfId="21226"/>
    <cellStyle name="Header2 30 2 5 3" xfId="7060"/>
    <cellStyle name="Header2 30 2 5 3 2" xfId="15539"/>
    <cellStyle name="Header2 30 2 5 3 2 2" xfId="21241"/>
    <cellStyle name="Header2 30 2 5 3 3" xfId="21239"/>
    <cellStyle name="Header2 30 2 5 4" xfId="12183"/>
    <cellStyle name="Header2 30 2 5 4 2" xfId="21243"/>
    <cellStyle name="Header2 30 2 5 5" xfId="21224"/>
    <cellStyle name="Header2 30 2 6" xfId="2832"/>
    <cellStyle name="Header2 30 2 6 2" xfId="5574"/>
    <cellStyle name="Header2 30 2 6 2 2" xfId="8486"/>
    <cellStyle name="Header2 30 2 6 2 2 2" xfId="16965"/>
    <cellStyle name="Header2 30 2 6 2 2 2 2" xfId="21248"/>
    <cellStyle name="Header2 30 2 6 2 2 3" xfId="21245"/>
    <cellStyle name="Header2 30 2 6 2 3" xfId="14122"/>
    <cellStyle name="Header2 30 2 6 2 3 2" xfId="21250"/>
    <cellStyle name="Header2 30 2 6 2 4" xfId="17546"/>
    <cellStyle name="Header2 30 2 6 3" xfId="7118"/>
    <cellStyle name="Header2 30 2 6 3 2" xfId="15597"/>
    <cellStyle name="Header2 30 2 6 3 2 2" xfId="21252"/>
    <cellStyle name="Header2 30 2 6 3 3" xfId="17549"/>
    <cellStyle name="Header2 30 2 6 4" xfId="12242"/>
    <cellStyle name="Header2 30 2 6 4 2" xfId="17551"/>
    <cellStyle name="Header2 30 2 6 5" xfId="17616"/>
    <cellStyle name="Header2 30 2 7" xfId="2576"/>
    <cellStyle name="Header2 30 2 7 2" xfId="5318"/>
    <cellStyle name="Header2 30 2 7 2 2" xfId="8242"/>
    <cellStyle name="Header2 30 2 7 2 2 2" xfId="16721"/>
    <cellStyle name="Header2 30 2 7 2 2 2 2" xfId="21265"/>
    <cellStyle name="Header2 30 2 7 2 2 3" xfId="21262"/>
    <cellStyle name="Header2 30 2 7 2 3" xfId="13866"/>
    <cellStyle name="Header2 30 2 7 2 3 2" xfId="21268"/>
    <cellStyle name="Header2 30 2 7 2 4" xfId="21258"/>
    <cellStyle name="Header2 30 2 7 3" xfId="6874"/>
    <cellStyle name="Header2 30 2 7 3 2" xfId="15353"/>
    <cellStyle name="Header2 30 2 7 3 2 2" xfId="21275"/>
    <cellStyle name="Header2 30 2 7 3 3" xfId="21272"/>
    <cellStyle name="Header2 30 2 7 4" xfId="11986"/>
    <cellStyle name="Header2 30 2 7 4 2" xfId="21278"/>
    <cellStyle name="Header2 30 2 7 5" xfId="21255"/>
    <cellStyle name="Header2 30 2 8" xfId="2914"/>
    <cellStyle name="Header2 30 2 8 2" xfId="5656"/>
    <cellStyle name="Header2 30 2 8 2 2" xfId="8564"/>
    <cellStyle name="Header2 30 2 8 2 2 2" xfId="17043"/>
    <cellStyle name="Header2 30 2 8 2 2 2 2" xfId="21061"/>
    <cellStyle name="Header2 30 2 8 2 2 3" xfId="21058"/>
    <cellStyle name="Header2 30 2 8 2 3" xfId="14204"/>
    <cellStyle name="Header2 30 2 8 2 3 2" xfId="17841"/>
    <cellStyle name="Header2 30 2 8 2 4" xfId="21055"/>
    <cellStyle name="Header2 30 2 8 3" xfId="7196"/>
    <cellStyle name="Header2 30 2 8 3 2" xfId="15675"/>
    <cellStyle name="Header2 30 2 8 3 2 2" xfId="21070"/>
    <cellStyle name="Header2 30 2 8 3 3" xfId="21067"/>
    <cellStyle name="Header2 30 2 8 4" xfId="12324"/>
    <cellStyle name="Header2 30 2 8 4 2" xfId="21076"/>
    <cellStyle name="Header2 30 2 8 5" xfId="21281"/>
    <cellStyle name="Header2 30 2 9" xfId="2977"/>
    <cellStyle name="Header2 30 2 9 2" xfId="5719"/>
    <cellStyle name="Header2 30 2 9 2 2" xfId="8627"/>
    <cellStyle name="Header2 30 2 9 2 2 2" xfId="17106"/>
    <cellStyle name="Header2 30 2 9 2 2 2 2" xfId="19926"/>
    <cellStyle name="Header2 30 2 9 2 2 3" xfId="19921"/>
    <cellStyle name="Header2 30 2 9 2 3" xfId="14267"/>
    <cellStyle name="Header2 30 2 9 2 3 2" xfId="19935"/>
    <cellStyle name="Header2 30 2 9 2 4" xfId="21286"/>
    <cellStyle name="Header2 30 2 9 3" xfId="7259"/>
    <cellStyle name="Header2 30 2 9 3 2" xfId="15738"/>
    <cellStyle name="Header2 30 2 9 3 2 2" xfId="21289"/>
    <cellStyle name="Header2 30 2 9 3 3" xfId="17743"/>
    <cellStyle name="Header2 30 2 9 4" xfId="12387"/>
    <cellStyle name="Header2 30 2 9 4 2" xfId="17747"/>
    <cellStyle name="Header2 30 2 9 5" xfId="21284"/>
    <cellStyle name="Header2 30 3" xfId="4882"/>
    <cellStyle name="Header2 30 3 2" xfId="7836"/>
    <cellStyle name="Header2 30 3 2 2" xfId="16315"/>
    <cellStyle name="Header2 30 3 2 2 2" xfId="21294"/>
    <cellStyle name="Header2 30 3 2 3" xfId="21292"/>
    <cellStyle name="Header2 30 4" xfId="9630"/>
    <cellStyle name="Header2 30 4 2" xfId="17271"/>
    <cellStyle name="Header2 30 4 2 2" xfId="20726"/>
    <cellStyle name="Header2 30 4 3" xfId="20720"/>
    <cellStyle name="Header2 30 5" xfId="10540"/>
    <cellStyle name="Header2 30 6" xfId="31049"/>
    <cellStyle name="Header2 30 7" xfId="32027"/>
    <cellStyle name="Header2 30 8" xfId="1926"/>
    <cellStyle name="Header2 31" xfId="927"/>
    <cellStyle name="Header2 31 2" xfId="1986"/>
    <cellStyle name="Header2 31 2 10" xfId="3047"/>
    <cellStyle name="Header2 31 2 10 2" xfId="5789"/>
    <cellStyle name="Header2 31 2 10 2 2" xfId="8688"/>
    <cellStyle name="Header2 31 2 10 2 2 2" xfId="17167"/>
    <cellStyle name="Header2 31 2 10 2 2 2 2" xfId="21311"/>
    <cellStyle name="Header2 31 2 10 2 2 3" xfId="21306"/>
    <cellStyle name="Header2 31 2 10 2 3" xfId="14337"/>
    <cellStyle name="Header2 31 2 10 2 3 2" xfId="21315"/>
    <cellStyle name="Header2 31 2 10 2 4" xfId="21302"/>
    <cellStyle name="Header2 31 2 10 3" xfId="7320"/>
    <cellStyle name="Header2 31 2 10 3 2" xfId="15799"/>
    <cellStyle name="Header2 31 2 10 3 2 2" xfId="21323"/>
    <cellStyle name="Header2 31 2 10 3 3" xfId="21319"/>
    <cellStyle name="Header2 31 2 10 4" xfId="12457"/>
    <cellStyle name="Header2 31 2 10 4 2" xfId="21327"/>
    <cellStyle name="Header2 31 2 10 5" xfId="21298"/>
    <cellStyle name="Header2 31 2 11" xfId="3099"/>
    <cellStyle name="Header2 31 2 11 2" xfId="5841"/>
    <cellStyle name="Header2 31 2 11 2 2" xfId="14389"/>
    <cellStyle name="Header2 31 2 11 2 2 2" xfId="21337"/>
    <cellStyle name="Header2 31 2 11 2 3" xfId="21335"/>
    <cellStyle name="Header2 31 2 11 3" xfId="12509"/>
    <cellStyle name="Header2 31 2 11 3 2" xfId="21339"/>
    <cellStyle name="Header2 31 2 11 4" xfId="21331"/>
    <cellStyle name="Header2 31 2 12" xfId="3386"/>
    <cellStyle name="Header2 31 2 12 2" xfId="6128"/>
    <cellStyle name="Header2 31 2 12 2 2" xfId="14676"/>
    <cellStyle name="Header2 31 2 12 2 2 2" xfId="21347"/>
    <cellStyle name="Header2 31 2 12 2 3" xfId="21345"/>
    <cellStyle name="Header2 31 2 12 3" xfId="12796"/>
    <cellStyle name="Header2 31 2 12 3 2" xfId="21349"/>
    <cellStyle name="Header2 31 2 12 4" xfId="21343"/>
    <cellStyle name="Header2 31 2 13" xfId="3451"/>
    <cellStyle name="Header2 31 2 13 2" xfId="6193"/>
    <cellStyle name="Header2 31 2 13 2 2" xfId="14741"/>
    <cellStyle name="Header2 31 2 13 2 2 2" xfId="21355"/>
    <cellStyle name="Header2 31 2 13 2 3" xfId="21353"/>
    <cellStyle name="Header2 31 2 13 3" xfId="12861"/>
    <cellStyle name="Header2 31 2 13 3 2" xfId="21357"/>
    <cellStyle name="Header2 31 2 13 4" xfId="21351"/>
    <cellStyle name="Header2 31 2 14" xfId="3516"/>
    <cellStyle name="Header2 31 2 14 2" xfId="6258"/>
    <cellStyle name="Header2 31 2 14 2 2" xfId="14806"/>
    <cellStyle name="Header2 31 2 14 2 2 2" xfId="21364"/>
    <cellStyle name="Header2 31 2 14 2 3" xfId="21360"/>
    <cellStyle name="Header2 31 2 14 3" xfId="12926"/>
    <cellStyle name="Header2 31 2 14 3 2" xfId="21366"/>
    <cellStyle name="Header2 31 2 14 4" xfId="19303"/>
    <cellStyle name="Header2 31 2 15" xfId="3569"/>
    <cellStyle name="Header2 31 2 15 2" xfId="6311"/>
    <cellStyle name="Header2 31 2 15 2 2" xfId="14859"/>
    <cellStyle name="Header2 31 2 15 2 2 2" xfId="21370"/>
    <cellStyle name="Header2 31 2 15 2 3" xfId="18458"/>
    <cellStyle name="Header2 31 2 15 3" xfId="12979"/>
    <cellStyle name="Header2 31 2 15 3 2" xfId="18463"/>
    <cellStyle name="Header2 31 2 15 4" xfId="18453"/>
    <cellStyle name="Header2 31 2 16" xfId="3242"/>
    <cellStyle name="Header2 31 2 16 2" xfId="5984"/>
    <cellStyle name="Header2 31 2 16 2 2" xfId="14532"/>
    <cellStyle name="Header2 31 2 16 2 2 2" xfId="21379"/>
    <cellStyle name="Header2 31 2 16 2 3" xfId="21374"/>
    <cellStyle name="Header2 31 2 16 3" xfId="12652"/>
    <cellStyle name="Header2 31 2 16 3 2" xfId="21383"/>
    <cellStyle name="Header2 31 2 16 4" xfId="19476"/>
    <cellStyle name="Header2 31 2 17" xfId="3764"/>
    <cellStyle name="Header2 31 2 17 2" xfId="7514"/>
    <cellStyle name="Header2 31 2 17 2 2" xfId="15993"/>
    <cellStyle name="Header2 31 2 17 2 2 2" xfId="21395"/>
    <cellStyle name="Header2 31 2 17 2 3" xfId="21391"/>
    <cellStyle name="Header2 31 2 17 3" xfId="13173"/>
    <cellStyle name="Header2 31 2 17 3 2" xfId="21399"/>
    <cellStyle name="Header2 31 2 17 4" xfId="21387"/>
    <cellStyle name="Header2 31 2 18" xfId="3820"/>
    <cellStyle name="Header2 31 2 18 2" xfId="7566"/>
    <cellStyle name="Header2 31 2 18 2 2" xfId="16045"/>
    <cellStyle name="Header2 31 2 18 2 2 2" xfId="21404"/>
    <cellStyle name="Header2 31 2 18 2 3" xfId="21402"/>
    <cellStyle name="Header2 31 2 18 3" xfId="13225"/>
    <cellStyle name="Header2 31 2 18 3 2" xfId="21406"/>
    <cellStyle name="Header2 31 2 18 4" xfId="19663"/>
    <cellStyle name="Header2 31 2 19" xfId="3898"/>
    <cellStyle name="Header2 31 2 19 2" xfId="7644"/>
    <cellStyle name="Header2 31 2 19 2 2" xfId="16123"/>
    <cellStyle name="Header2 31 2 19 2 2 2" xfId="21412"/>
    <cellStyle name="Header2 31 2 19 2 3" xfId="21410"/>
    <cellStyle name="Header2 31 2 19 3" xfId="13303"/>
    <cellStyle name="Header2 31 2 19 3 2" xfId="21414"/>
    <cellStyle name="Header2 31 2 19 4" xfId="21408"/>
    <cellStyle name="Header2 31 2 2" xfId="2228"/>
    <cellStyle name="Header2 31 2 2 2" xfId="4970"/>
    <cellStyle name="Header2 31 2 2 2 2" xfId="7907"/>
    <cellStyle name="Header2 31 2 2 2 2 2" xfId="16386"/>
    <cellStyle name="Header2 31 2 2 2 2 2 2" xfId="20442"/>
    <cellStyle name="Header2 31 2 2 2 2 3" xfId="20438"/>
    <cellStyle name="Header2 31 2 2 2 3" xfId="13518"/>
    <cellStyle name="Header2 31 2 2 2 3 2" xfId="20446"/>
    <cellStyle name="Header2 31 2 2 2 4" xfId="21145"/>
    <cellStyle name="Header2 31 2 2 3" xfId="6539"/>
    <cellStyle name="Header2 31 2 2 3 2" xfId="15018"/>
    <cellStyle name="Header2 31 2 2 3 2 2" xfId="20462"/>
    <cellStyle name="Header2 31 2 2 3 3" xfId="17887"/>
    <cellStyle name="Header2 31 2 2 4" xfId="11638"/>
    <cellStyle name="Header2 31 2 2 4 2" xfId="17889"/>
    <cellStyle name="Header2 31 2 2 5" xfId="21416"/>
    <cellStyle name="Header2 31 2 20" xfId="3950"/>
    <cellStyle name="Header2 31 2 20 2" xfId="7696"/>
    <cellStyle name="Header2 31 2 20 2 2" xfId="16175"/>
    <cellStyle name="Header2 31 2 20 2 2 2" xfId="21369"/>
    <cellStyle name="Header2 31 2 20 2 3" xfId="18457"/>
    <cellStyle name="Header2 31 2 20 3" xfId="13355"/>
    <cellStyle name="Header2 31 2 20 3 2" xfId="18462"/>
    <cellStyle name="Header2 31 2 20 4" xfId="18452"/>
    <cellStyle name="Header2 31 2 21" xfId="2200"/>
    <cellStyle name="Header2 31 2 21 2" xfId="6511"/>
    <cellStyle name="Header2 31 2 21 2 2" xfId="14990"/>
    <cellStyle name="Header2 31 2 21 2 2 2" xfId="21378"/>
    <cellStyle name="Header2 31 2 21 2 3" xfId="21373"/>
    <cellStyle name="Header2 31 2 21 3" xfId="11610"/>
    <cellStyle name="Header2 31 2 21 3 2" xfId="21382"/>
    <cellStyle name="Header2 31 2 21 4" xfId="19475"/>
    <cellStyle name="Header2 31 2 22" xfId="4942"/>
    <cellStyle name="Header2 31 2 22 2" xfId="7879"/>
    <cellStyle name="Header2 31 2 22 2 2" xfId="16358"/>
    <cellStyle name="Header2 31 2 22 2 2 2" xfId="21394"/>
    <cellStyle name="Header2 31 2 22 2 3" xfId="21390"/>
    <cellStyle name="Header2 31 2 22 3" xfId="13490"/>
    <cellStyle name="Header2 31 2 22 3 2" xfId="21398"/>
    <cellStyle name="Header2 31 2 22 4" xfId="21386"/>
    <cellStyle name="Header2 31 2 23" xfId="11475"/>
    <cellStyle name="Header2 31 2 23 2" xfId="19662"/>
    <cellStyle name="Header2 31 2 24" xfId="19815"/>
    <cellStyle name="Header2 31 2 3" xfId="2614"/>
    <cellStyle name="Header2 31 2 3 2" xfId="5356"/>
    <cellStyle name="Header2 31 2 3 2 2" xfId="8277"/>
    <cellStyle name="Header2 31 2 3 2 2 2" xfId="16756"/>
    <cellStyle name="Header2 31 2 3 2 2 2 2" xfId="21418"/>
    <cellStyle name="Header2 31 2 3 2 2 3" xfId="18105"/>
    <cellStyle name="Header2 31 2 3 2 3" xfId="13904"/>
    <cellStyle name="Header2 31 2 3 2 3 2" xfId="21422"/>
    <cellStyle name="Header2 31 2 3 2 4" xfId="17755"/>
    <cellStyle name="Header2 31 2 3 3" xfId="6909"/>
    <cellStyle name="Header2 31 2 3 3 2" xfId="15388"/>
    <cellStyle name="Header2 31 2 3 3 2 2" xfId="21426"/>
    <cellStyle name="Header2 31 2 3 3 3" xfId="21424"/>
    <cellStyle name="Header2 31 2 3 4" xfId="12024"/>
    <cellStyle name="Header2 31 2 3 4 2" xfId="18476"/>
    <cellStyle name="Header2 31 2 3 5" xfId="20005"/>
    <cellStyle name="Header2 31 2 4" xfId="2710"/>
    <cellStyle name="Header2 31 2 4 2" xfId="5452"/>
    <cellStyle name="Header2 31 2 4 2 2" xfId="8366"/>
    <cellStyle name="Header2 31 2 4 2 2 2" xfId="16845"/>
    <cellStyle name="Header2 31 2 4 2 2 2 2" xfId="17455"/>
    <cellStyle name="Header2 31 2 4 2 2 3" xfId="21428"/>
    <cellStyle name="Header2 31 2 4 2 3" xfId="14000"/>
    <cellStyle name="Header2 31 2 4 2 3 2" xfId="21430"/>
    <cellStyle name="Header2 31 2 4 2 4" xfId="21171"/>
    <cellStyle name="Header2 31 2 4 3" xfId="6998"/>
    <cellStyle name="Header2 31 2 4 3 2" xfId="15477"/>
    <cellStyle name="Header2 31 2 4 3 2 2" xfId="21434"/>
    <cellStyle name="Header2 31 2 4 3 3" xfId="21432"/>
    <cellStyle name="Header2 31 2 4 4" xfId="12120"/>
    <cellStyle name="Header2 31 2 4 4 2" xfId="18497"/>
    <cellStyle name="Header2 31 2 4 5" xfId="20009"/>
    <cellStyle name="Header2 31 2 5" xfId="2782"/>
    <cellStyle name="Header2 31 2 5 2" xfId="5524"/>
    <cellStyle name="Header2 31 2 5 2 2" xfId="8437"/>
    <cellStyle name="Header2 31 2 5 2 2 2" xfId="16916"/>
    <cellStyle name="Header2 31 2 5 2 2 2 2" xfId="21440"/>
    <cellStyle name="Header2 31 2 5 2 2 3" xfId="21438"/>
    <cellStyle name="Header2 31 2 5 2 3" xfId="14072"/>
    <cellStyle name="Header2 31 2 5 2 3 2" xfId="21442"/>
    <cellStyle name="Header2 31 2 5 2 4" xfId="21185"/>
    <cellStyle name="Header2 31 2 5 3" xfId="7069"/>
    <cellStyle name="Header2 31 2 5 3 2" xfId="15548"/>
    <cellStyle name="Header2 31 2 5 3 2 2" xfId="20129"/>
    <cellStyle name="Header2 31 2 5 3 3" xfId="21444"/>
    <cellStyle name="Header2 31 2 5 4" xfId="12192"/>
    <cellStyle name="Header2 31 2 5 4 2" xfId="18502"/>
    <cellStyle name="Header2 31 2 5 5" xfId="21436"/>
    <cellStyle name="Header2 31 2 6" xfId="2841"/>
    <cellStyle name="Header2 31 2 6 2" xfId="5583"/>
    <cellStyle name="Header2 31 2 6 2 2" xfId="8495"/>
    <cellStyle name="Header2 31 2 6 2 2 2" xfId="16974"/>
    <cellStyle name="Header2 31 2 6 2 2 2 2" xfId="18920"/>
    <cellStyle name="Header2 31 2 6 2 2 3" xfId="18910"/>
    <cellStyle name="Header2 31 2 6 2 3" xfId="14131"/>
    <cellStyle name="Header2 31 2 6 2 3 2" xfId="18933"/>
    <cellStyle name="Header2 31 2 6 2 4" xfId="21195"/>
    <cellStyle name="Header2 31 2 6 3" xfId="7127"/>
    <cellStyle name="Header2 31 2 6 3 2" xfId="15606"/>
    <cellStyle name="Header2 31 2 6 3 2 2" xfId="21452"/>
    <cellStyle name="Header2 31 2 6 3 3" xfId="21448"/>
    <cellStyle name="Header2 31 2 6 4" xfId="12251"/>
    <cellStyle name="Header2 31 2 6 4 2" xfId="21454"/>
    <cellStyle name="Header2 31 2 6 5" xfId="21446"/>
    <cellStyle name="Header2 31 2 7" xfId="2254"/>
    <cellStyle name="Header2 31 2 7 2" xfId="4996"/>
    <cellStyle name="Header2 31 2 7 2 2" xfId="7932"/>
    <cellStyle name="Header2 31 2 7 2 2 2" xfId="16411"/>
    <cellStyle name="Header2 31 2 7 2 2 2 2" xfId="21462"/>
    <cellStyle name="Header2 31 2 7 2 2 3" xfId="21460"/>
    <cellStyle name="Header2 31 2 7 2 3" xfId="13544"/>
    <cellStyle name="Header2 31 2 7 2 3 2" xfId="21464"/>
    <cellStyle name="Header2 31 2 7 2 4" xfId="21458"/>
    <cellStyle name="Header2 31 2 7 3" xfId="6564"/>
    <cellStyle name="Header2 31 2 7 3 2" xfId="15043"/>
    <cellStyle name="Header2 31 2 7 3 2 2" xfId="21470"/>
    <cellStyle name="Header2 31 2 7 3 3" xfId="21467"/>
    <cellStyle name="Header2 31 2 7 4" xfId="11664"/>
    <cellStyle name="Header2 31 2 7 4 2" xfId="21473"/>
    <cellStyle name="Header2 31 2 7 5" xfId="21456"/>
    <cellStyle name="Header2 31 2 8" xfId="2923"/>
    <cellStyle name="Header2 31 2 8 2" xfId="5665"/>
    <cellStyle name="Header2 31 2 8 2 2" xfId="8573"/>
    <cellStyle name="Header2 31 2 8 2 2 2" xfId="17052"/>
    <cellStyle name="Header2 31 2 8 2 2 2 2" xfId="21481"/>
    <cellStyle name="Header2 31 2 8 2 2 3" xfId="21479"/>
    <cellStyle name="Header2 31 2 8 2 3" xfId="14213"/>
    <cellStyle name="Header2 31 2 8 2 3 2" xfId="21483"/>
    <cellStyle name="Header2 31 2 8 2 4" xfId="21477"/>
    <cellStyle name="Header2 31 2 8 3" xfId="7205"/>
    <cellStyle name="Header2 31 2 8 3 2" xfId="15684"/>
    <cellStyle name="Header2 31 2 8 3 2 2" xfId="21488"/>
    <cellStyle name="Header2 31 2 8 3 3" xfId="21486"/>
    <cellStyle name="Header2 31 2 8 4" xfId="12333"/>
    <cellStyle name="Header2 31 2 8 4 2" xfId="21490"/>
    <cellStyle name="Header2 31 2 8 5" xfId="21475"/>
    <cellStyle name="Header2 31 2 9" xfId="2986"/>
    <cellStyle name="Header2 31 2 9 2" xfId="5728"/>
    <cellStyle name="Header2 31 2 9 2 2" xfId="8636"/>
    <cellStyle name="Header2 31 2 9 2 2 2" xfId="17115"/>
    <cellStyle name="Header2 31 2 9 2 2 2 2" xfId="21308"/>
    <cellStyle name="Header2 31 2 9 2 2 3" xfId="21304"/>
    <cellStyle name="Header2 31 2 9 2 3" xfId="14276"/>
    <cellStyle name="Header2 31 2 9 2 3 2" xfId="21313"/>
    <cellStyle name="Header2 31 2 9 2 4" xfId="21300"/>
    <cellStyle name="Header2 31 2 9 3" xfId="7268"/>
    <cellStyle name="Header2 31 2 9 3 2" xfId="15747"/>
    <cellStyle name="Header2 31 2 9 3 2 2" xfId="21321"/>
    <cellStyle name="Header2 31 2 9 3 3" xfId="21317"/>
    <cellStyle name="Header2 31 2 9 4" xfId="12396"/>
    <cellStyle name="Header2 31 2 9 4 2" xfId="21325"/>
    <cellStyle name="Header2 31 2 9 5" xfId="21296"/>
    <cellStyle name="Header2 31 3" xfId="4885"/>
    <cellStyle name="Header2 31 3 2" xfId="7838"/>
    <cellStyle name="Header2 31 3 2 2" xfId="16317"/>
    <cellStyle name="Header2 31 3 2 2 2" xfId="21492"/>
    <cellStyle name="Header2 31 3 2 3" xfId="18490"/>
    <cellStyle name="Header2 31 4" xfId="9633"/>
    <cellStyle name="Header2 31 4 2" xfId="17273"/>
    <cellStyle name="Header2 31 4 2 2" xfId="20742"/>
    <cellStyle name="Header2 31 4 3" xfId="19971"/>
    <cellStyle name="Header2 31 5" xfId="10543"/>
    <cellStyle name="Header2 31 6" xfId="31052"/>
    <cellStyle name="Header2 31 7" xfId="32030"/>
    <cellStyle name="Header2 31 8" xfId="1929"/>
    <cellStyle name="Header2 32" xfId="929"/>
    <cellStyle name="Header2 32 2" xfId="1973"/>
    <cellStyle name="Header2 32 2 10" xfId="3034"/>
    <cellStyle name="Header2 32 2 10 2" xfId="5776"/>
    <cellStyle name="Header2 32 2 10 2 2" xfId="8675"/>
    <cellStyle name="Header2 32 2 10 2 2 2" xfId="17154"/>
    <cellStyle name="Header2 32 2 10 2 2 2 2" xfId="21506"/>
    <cellStyle name="Header2 32 2 10 2 2 3" xfId="21499"/>
    <cellStyle name="Header2 32 2 10 2 3" xfId="14324"/>
    <cellStyle name="Header2 32 2 10 2 3 2" xfId="21513"/>
    <cellStyle name="Header2 32 2 10 2 4" xfId="21420"/>
    <cellStyle name="Header2 32 2 10 3" xfId="7307"/>
    <cellStyle name="Header2 32 2 10 3 2" xfId="15786"/>
    <cellStyle name="Header2 32 2 10 3 2 2" xfId="21517"/>
    <cellStyle name="Header2 32 2 10 3 3" xfId="21515"/>
    <cellStyle name="Header2 32 2 10 4" xfId="12444"/>
    <cellStyle name="Header2 32 2 10 4 2" xfId="18358"/>
    <cellStyle name="Header2 32 2 10 5" xfId="20592"/>
    <cellStyle name="Header2 32 2 11" xfId="3086"/>
    <cellStyle name="Header2 32 2 11 2" xfId="5828"/>
    <cellStyle name="Header2 32 2 11 2 2" xfId="14376"/>
    <cellStyle name="Header2 32 2 11 2 2 2" xfId="18945"/>
    <cellStyle name="Header2 32 2 11 2 3" xfId="18943"/>
    <cellStyle name="Header2 32 2 11 3" xfId="12496"/>
    <cellStyle name="Header2 32 2 11 3 2" xfId="21519"/>
    <cellStyle name="Header2 32 2 11 4" xfId="18938"/>
    <cellStyle name="Header2 32 2 12" xfId="3373"/>
    <cellStyle name="Header2 32 2 12 2" xfId="6115"/>
    <cellStyle name="Header2 32 2 12 2 2" xfId="14663"/>
    <cellStyle name="Header2 32 2 12 2 2 2" xfId="18793"/>
    <cellStyle name="Header2 32 2 12 2 3" xfId="18482"/>
    <cellStyle name="Header2 32 2 12 3" xfId="12783"/>
    <cellStyle name="Header2 32 2 12 3 2" xfId="21526"/>
    <cellStyle name="Header2 32 2 12 4" xfId="21524"/>
    <cellStyle name="Header2 32 2 13" xfId="3438"/>
    <cellStyle name="Header2 32 2 13 2" xfId="6180"/>
    <cellStyle name="Header2 32 2 13 2 2" xfId="14728"/>
    <cellStyle name="Header2 32 2 13 2 2 2" xfId="17903"/>
    <cellStyle name="Header2 32 2 13 2 3" xfId="17898"/>
    <cellStyle name="Header2 32 2 13 3" xfId="12848"/>
    <cellStyle name="Header2 32 2 13 3 2" xfId="17919"/>
    <cellStyle name="Header2 32 2 13 4" xfId="17895"/>
    <cellStyle name="Header2 32 2 14" xfId="3503"/>
    <cellStyle name="Header2 32 2 14 2" xfId="6245"/>
    <cellStyle name="Header2 32 2 14 2 2" xfId="14793"/>
    <cellStyle name="Header2 32 2 14 2 2 2" xfId="20892"/>
    <cellStyle name="Header2 32 2 14 2 3" xfId="17507"/>
    <cellStyle name="Header2 32 2 14 3" xfId="12913"/>
    <cellStyle name="Header2 32 2 14 3 2" xfId="17934"/>
    <cellStyle name="Header2 32 2 14 4" xfId="17471"/>
    <cellStyle name="Header2 32 2 15" xfId="3556"/>
    <cellStyle name="Header2 32 2 15 2" xfId="6298"/>
    <cellStyle name="Header2 32 2 15 2 2" xfId="14846"/>
    <cellStyle name="Header2 32 2 15 2 2 2" xfId="21529"/>
    <cellStyle name="Header2 32 2 15 2 3" xfId="17946"/>
    <cellStyle name="Header2 32 2 15 3" xfId="12966"/>
    <cellStyle name="Header2 32 2 15 3 2" xfId="17950"/>
    <cellStyle name="Header2 32 2 15 4" xfId="17939"/>
    <cellStyle name="Header2 32 2 16" xfId="3216"/>
    <cellStyle name="Header2 32 2 16 2" xfId="5958"/>
    <cellStyle name="Header2 32 2 16 2 2" xfId="14506"/>
    <cellStyle name="Header2 32 2 16 2 2 2" xfId="20630"/>
    <cellStyle name="Header2 32 2 16 2 3" xfId="17589"/>
    <cellStyle name="Header2 32 2 16 3" xfId="12626"/>
    <cellStyle name="Header2 32 2 16 3 2" xfId="17612"/>
    <cellStyle name="Header2 32 2 16 4" xfId="17560"/>
    <cellStyle name="Header2 32 2 17" xfId="3751"/>
    <cellStyle name="Header2 32 2 17 2" xfId="7501"/>
    <cellStyle name="Header2 32 2 17 2 2" xfId="15980"/>
    <cellStyle name="Header2 32 2 17 2 2 2" xfId="21537"/>
    <cellStyle name="Header2 32 2 17 2 3" xfId="21533"/>
    <cellStyle name="Header2 32 2 17 3" xfId="13160"/>
    <cellStyle name="Header2 32 2 17 3 2" xfId="21541"/>
    <cellStyle name="Header2 32 2 17 4" xfId="17647"/>
    <cellStyle name="Header2 32 2 18" xfId="3807"/>
    <cellStyle name="Header2 32 2 18 2" xfId="7553"/>
    <cellStyle name="Header2 32 2 18 2 2" xfId="16032"/>
    <cellStyle name="Header2 32 2 18 2 2 2" xfId="21546"/>
    <cellStyle name="Header2 32 2 18 2 3" xfId="21544"/>
    <cellStyle name="Header2 32 2 18 3" xfId="13212"/>
    <cellStyle name="Header2 32 2 18 3 2" xfId="21548"/>
    <cellStyle name="Header2 32 2 18 4" xfId="18440"/>
    <cellStyle name="Header2 32 2 19" xfId="3885"/>
    <cellStyle name="Header2 32 2 19 2" xfId="7631"/>
    <cellStyle name="Header2 32 2 19 2 2" xfId="16110"/>
    <cellStyle name="Header2 32 2 19 2 2 2" xfId="19109"/>
    <cellStyle name="Header2 32 2 19 2 3" xfId="19105"/>
    <cellStyle name="Header2 32 2 19 3" xfId="13290"/>
    <cellStyle name="Header2 32 2 19 3 2" xfId="19886"/>
    <cellStyle name="Header2 32 2 19 4" xfId="18443"/>
    <cellStyle name="Header2 32 2 2" xfId="2300"/>
    <cellStyle name="Header2 32 2 2 2" xfId="5042"/>
    <cellStyle name="Header2 32 2 2 2 2" xfId="7978"/>
    <cellStyle name="Header2 32 2 2 2 2 2" xfId="16457"/>
    <cellStyle name="Header2 32 2 2 2 2 2 2" xfId="21556"/>
    <cellStyle name="Header2 32 2 2 2 2 3" xfId="21554"/>
    <cellStyle name="Header2 32 2 2 2 3" xfId="13590"/>
    <cellStyle name="Header2 32 2 2 2 3 2" xfId="19018"/>
    <cellStyle name="Header2 32 2 2 2 4" xfId="21552"/>
    <cellStyle name="Header2 32 2 2 3" xfId="6610"/>
    <cellStyle name="Header2 32 2 2 3 2" xfId="15089"/>
    <cellStyle name="Header2 32 2 2 3 2 2" xfId="21559"/>
    <cellStyle name="Header2 32 2 2 3 3" xfId="20859"/>
    <cellStyle name="Header2 32 2 2 4" xfId="11710"/>
    <cellStyle name="Header2 32 2 2 4 2" xfId="19655"/>
    <cellStyle name="Header2 32 2 2 5" xfId="21550"/>
    <cellStyle name="Header2 32 2 20" xfId="3937"/>
    <cellStyle name="Header2 32 2 20 2" xfId="7683"/>
    <cellStyle name="Header2 32 2 20 2 2" xfId="16162"/>
    <cellStyle name="Header2 32 2 20 2 2 2" xfId="21528"/>
    <cellStyle name="Header2 32 2 20 2 3" xfId="17945"/>
    <cellStyle name="Header2 32 2 20 3" xfId="13342"/>
    <cellStyle name="Header2 32 2 20 3 2" xfId="17949"/>
    <cellStyle name="Header2 32 2 20 4" xfId="17938"/>
    <cellStyle name="Header2 32 2 21" xfId="2187"/>
    <cellStyle name="Header2 32 2 21 2" xfId="6498"/>
    <cellStyle name="Header2 32 2 21 2 2" xfId="14977"/>
    <cellStyle name="Header2 32 2 21 2 2 2" xfId="20629"/>
    <cellStyle name="Header2 32 2 21 2 3" xfId="17588"/>
    <cellStyle name="Header2 32 2 21 3" xfId="11597"/>
    <cellStyle name="Header2 32 2 21 3 2" xfId="17611"/>
    <cellStyle name="Header2 32 2 21 4" xfId="17559"/>
    <cellStyle name="Header2 32 2 22" xfId="4929"/>
    <cellStyle name="Header2 32 2 22 2" xfId="7866"/>
    <cellStyle name="Header2 32 2 22 2 2" xfId="16345"/>
    <cellStyle name="Header2 32 2 22 2 2 2" xfId="21536"/>
    <cellStyle name="Header2 32 2 22 2 3" xfId="21532"/>
    <cellStyle name="Header2 32 2 22 3" xfId="13477"/>
    <cellStyle name="Header2 32 2 22 3 2" xfId="21540"/>
    <cellStyle name="Header2 32 2 22 4" xfId="17646"/>
    <cellStyle name="Header2 32 2 23" xfId="11462"/>
    <cellStyle name="Header2 32 2 23 2" xfId="18439"/>
    <cellStyle name="Header2 32 2 24" xfId="21191"/>
    <cellStyle name="Header2 32 2 3" xfId="2577"/>
    <cellStyle name="Header2 32 2 3 2" xfId="5319"/>
    <cellStyle name="Header2 32 2 3 2 2" xfId="8243"/>
    <cellStyle name="Header2 32 2 3 2 2 2" xfId="16722"/>
    <cellStyle name="Header2 32 2 3 2 2 2 2" xfId="21563"/>
    <cellStyle name="Header2 32 2 3 2 2 3" xfId="21561"/>
    <cellStyle name="Header2 32 2 3 2 3" xfId="13867"/>
    <cellStyle name="Header2 32 2 3 2 3 2" xfId="21565"/>
    <cellStyle name="Header2 32 2 3 2 4" xfId="20019"/>
    <cellStyle name="Header2 32 2 3 3" xfId="6875"/>
    <cellStyle name="Header2 32 2 3 3 2" xfId="15354"/>
    <cellStyle name="Header2 32 2 3 3 2 2" xfId="21569"/>
    <cellStyle name="Header2 32 2 3 3 3" xfId="21567"/>
    <cellStyle name="Header2 32 2 3 4" xfId="11987"/>
    <cellStyle name="Header2 32 2 3 4 2" xfId="18547"/>
    <cellStyle name="Header2 32 2 3 5" xfId="20016"/>
    <cellStyle name="Header2 32 2 4" xfId="2697"/>
    <cellStyle name="Header2 32 2 4 2" xfId="5439"/>
    <cellStyle name="Header2 32 2 4 2 2" xfId="8353"/>
    <cellStyle name="Header2 32 2 4 2 2 2" xfId="16832"/>
    <cellStyle name="Header2 32 2 4 2 2 2 2" xfId="18623"/>
    <cellStyle name="Header2 32 2 4 2 2 3" xfId="18617"/>
    <cellStyle name="Header2 32 2 4 2 3" xfId="13987"/>
    <cellStyle name="Header2 32 2 4 2 3 2" xfId="18627"/>
    <cellStyle name="Header2 32 2 4 2 4" xfId="18611"/>
    <cellStyle name="Header2 32 2 4 3" xfId="6985"/>
    <cellStyle name="Header2 32 2 4 3 2" xfId="15464"/>
    <cellStyle name="Header2 32 2 4 3 2 2" xfId="18645"/>
    <cellStyle name="Header2 32 2 4 3 3" xfId="18639"/>
    <cellStyle name="Header2 32 2 4 4" xfId="12107"/>
    <cellStyle name="Header2 32 2 4 4 2" xfId="18569"/>
    <cellStyle name="Header2 32 2 4 5" xfId="18604"/>
    <cellStyle name="Header2 32 2 5" xfId="2769"/>
    <cellStyle name="Header2 32 2 5 2" xfId="5511"/>
    <cellStyle name="Header2 32 2 5 2 2" xfId="8424"/>
    <cellStyle name="Header2 32 2 5 2 2 2" xfId="16903"/>
    <cellStyle name="Header2 32 2 5 2 2 2 2" xfId="17494"/>
    <cellStyle name="Header2 32 2 5 2 2 3" xfId="21571"/>
    <cellStyle name="Header2 32 2 5 2 3" xfId="14059"/>
    <cellStyle name="Header2 32 2 5 2 3 2" xfId="21573"/>
    <cellStyle name="Header2 32 2 5 2 4" xfId="18659"/>
    <cellStyle name="Header2 32 2 5 3" xfId="7056"/>
    <cellStyle name="Header2 32 2 5 3 2" xfId="15535"/>
    <cellStyle name="Header2 32 2 5 3 2 2" xfId="21575"/>
    <cellStyle name="Header2 32 2 5 3 3" xfId="18663"/>
    <cellStyle name="Header2 32 2 5 4" xfId="12179"/>
    <cellStyle name="Header2 32 2 5 4 2" xfId="18576"/>
    <cellStyle name="Header2 32 2 5 5" xfId="18655"/>
    <cellStyle name="Header2 32 2 6" xfId="2828"/>
    <cellStyle name="Header2 32 2 6 2" xfId="5570"/>
    <cellStyle name="Header2 32 2 6 2 2" xfId="8482"/>
    <cellStyle name="Header2 32 2 6 2 2 2" xfId="16961"/>
    <cellStyle name="Header2 32 2 6 2 2 2 2" xfId="21577"/>
    <cellStyle name="Header2 32 2 6 2 2 3" xfId="18674"/>
    <cellStyle name="Header2 32 2 6 2 3" xfId="14118"/>
    <cellStyle name="Header2 32 2 6 2 3 2" xfId="18676"/>
    <cellStyle name="Header2 32 2 6 2 4" xfId="18669"/>
    <cellStyle name="Header2 32 2 6 3" xfId="7114"/>
    <cellStyle name="Header2 32 2 6 3 2" xfId="15593"/>
    <cellStyle name="Header2 32 2 6 3 2 2" xfId="21579"/>
    <cellStyle name="Header2 32 2 6 3 3" xfId="18678"/>
    <cellStyle name="Header2 32 2 6 4" xfId="12238"/>
    <cellStyle name="Header2 32 2 6 4 2" xfId="18680"/>
    <cellStyle name="Header2 32 2 6 5" xfId="18665"/>
    <cellStyle name="Header2 32 2 7" xfId="2550"/>
    <cellStyle name="Header2 32 2 7 2" xfId="5292"/>
    <cellStyle name="Header2 32 2 7 2 2" xfId="8217"/>
    <cellStyle name="Header2 32 2 7 2 2 2" xfId="16696"/>
    <cellStyle name="Header2 32 2 7 2 2 2 2" xfId="20033"/>
    <cellStyle name="Header2 32 2 7 2 2 3" xfId="21581"/>
    <cellStyle name="Header2 32 2 7 2 3" xfId="13840"/>
    <cellStyle name="Header2 32 2 7 2 3 2" xfId="21583"/>
    <cellStyle name="Header2 32 2 7 2 4" xfId="18685"/>
    <cellStyle name="Header2 32 2 7 3" xfId="6849"/>
    <cellStyle name="Header2 32 2 7 3 2" xfId="15328"/>
    <cellStyle name="Header2 32 2 7 3 2 2" xfId="21586"/>
    <cellStyle name="Header2 32 2 7 3 3" xfId="18688"/>
    <cellStyle name="Header2 32 2 7 4" xfId="11960"/>
    <cellStyle name="Header2 32 2 7 4 2" xfId="18691"/>
    <cellStyle name="Header2 32 2 7 5" xfId="18683"/>
    <cellStyle name="Header2 32 2 8" xfId="2910"/>
    <cellStyle name="Header2 32 2 8 2" xfId="5652"/>
    <cellStyle name="Header2 32 2 8 2 2" xfId="8560"/>
    <cellStyle name="Header2 32 2 8 2 2 2" xfId="17039"/>
    <cellStyle name="Header2 32 2 8 2 2 2 2" xfId="21592"/>
    <cellStyle name="Header2 32 2 8 2 2 3" xfId="21590"/>
    <cellStyle name="Header2 32 2 8 2 3" xfId="14200"/>
    <cellStyle name="Header2 32 2 8 2 3 2" xfId="19237"/>
    <cellStyle name="Header2 32 2 8 2 4" xfId="21588"/>
    <cellStyle name="Header2 32 2 8 3" xfId="7192"/>
    <cellStyle name="Header2 32 2 8 3 2" xfId="15671"/>
    <cellStyle name="Header2 32 2 8 3 2 2" xfId="21597"/>
    <cellStyle name="Header2 32 2 8 3 3" xfId="21595"/>
    <cellStyle name="Header2 32 2 8 4" xfId="12320"/>
    <cellStyle name="Header2 32 2 8 4 2" xfId="18116"/>
    <cellStyle name="Header2 32 2 8 5" xfId="18696"/>
    <cellStyle name="Header2 32 2 9" xfId="2973"/>
    <cellStyle name="Header2 32 2 9 2" xfId="5715"/>
    <cellStyle name="Header2 32 2 9 2 2" xfId="8623"/>
    <cellStyle name="Header2 32 2 9 2 2 2" xfId="17102"/>
    <cellStyle name="Header2 32 2 9 2 2 2 2" xfId="21607"/>
    <cellStyle name="Header2 32 2 9 2 2 3" xfId="21604"/>
    <cellStyle name="Header2 32 2 9 2 3" xfId="14263"/>
    <cellStyle name="Header2 32 2 9 2 3 2" xfId="21610"/>
    <cellStyle name="Header2 32 2 9 2 4" xfId="21601"/>
    <cellStyle name="Header2 32 2 9 3" xfId="7255"/>
    <cellStyle name="Header2 32 2 9 3 2" xfId="15734"/>
    <cellStyle name="Header2 32 2 9 3 2 2" xfId="21615"/>
    <cellStyle name="Header2 32 2 9 3 3" xfId="21612"/>
    <cellStyle name="Header2 32 2 9 4" xfId="12383"/>
    <cellStyle name="Header2 32 2 9 4 2" xfId="17873"/>
    <cellStyle name="Header2 32 2 9 5" xfId="21599"/>
    <cellStyle name="Header2 32 3" xfId="4887"/>
    <cellStyle name="Header2 32 3 2" xfId="7839"/>
    <cellStyle name="Header2 32 3 2 2" xfId="16318"/>
    <cellStyle name="Header2 32 3 2 2 2" xfId="18335"/>
    <cellStyle name="Header2 32 3 2 3" xfId="21617"/>
    <cellStyle name="Header2 32 4" xfId="9635"/>
    <cellStyle name="Header2 32 4 2" xfId="17274"/>
    <cellStyle name="Header2 32 4 2 2" xfId="20758"/>
    <cellStyle name="Header2 32 4 3" xfId="20754"/>
    <cellStyle name="Header2 32 5" xfId="10545"/>
    <cellStyle name="Header2 32 6" xfId="31054"/>
    <cellStyle name="Header2 32 7" xfId="32032"/>
    <cellStyle name="Header2 32 8" xfId="1931"/>
    <cellStyle name="Header2 33" xfId="804"/>
    <cellStyle name="Header2 33 2" xfId="1994"/>
    <cellStyle name="Header2 33 2 10" xfId="3055"/>
    <cellStyle name="Header2 33 2 10 2" xfId="5797"/>
    <cellStyle name="Header2 33 2 10 2 2" xfId="8696"/>
    <cellStyle name="Header2 33 2 10 2 2 2" xfId="17175"/>
    <cellStyle name="Header2 33 2 10 2 2 2 2" xfId="20263"/>
    <cellStyle name="Header2 33 2 10 2 2 3" xfId="20255"/>
    <cellStyle name="Header2 33 2 10 2 3" xfId="14345"/>
    <cellStyle name="Header2 33 2 10 2 3 2" xfId="20271"/>
    <cellStyle name="Header2 33 2 10 2 4" xfId="18811"/>
    <cellStyle name="Header2 33 2 10 3" xfId="7328"/>
    <cellStyle name="Header2 33 2 10 3 2" xfId="15807"/>
    <cellStyle name="Header2 33 2 10 3 2 2" xfId="20279"/>
    <cellStyle name="Header2 33 2 10 3 3" xfId="18821"/>
    <cellStyle name="Header2 33 2 10 4" xfId="12465"/>
    <cellStyle name="Header2 33 2 10 4 2" xfId="20291"/>
    <cellStyle name="Header2 33 2 10 5" xfId="21620"/>
    <cellStyle name="Header2 33 2 11" xfId="3107"/>
    <cellStyle name="Header2 33 2 11 2" xfId="5849"/>
    <cellStyle name="Header2 33 2 11 2 2" xfId="14397"/>
    <cellStyle name="Header2 33 2 11 2 2 2" xfId="21622"/>
    <cellStyle name="Header2 33 2 11 2 3" xfId="19042"/>
    <cellStyle name="Header2 33 2 11 3" xfId="12517"/>
    <cellStyle name="Header2 33 2 11 3 2" xfId="17433"/>
    <cellStyle name="Header2 33 2 11 4" xfId="19040"/>
    <cellStyle name="Header2 33 2 12" xfId="3394"/>
    <cellStyle name="Header2 33 2 12 2" xfId="6136"/>
    <cellStyle name="Header2 33 2 12 2 2" xfId="14684"/>
    <cellStyle name="Header2 33 2 12 2 2 2" xfId="21626"/>
    <cellStyle name="Header2 33 2 12 2 3" xfId="21624"/>
    <cellStyle name="Header2 33 2 12 3" xfId="12804"/>
    <cellStyle name="Header2 33 2 12 3 2" xfId="21628"/>
    <cellStyle name="Header2 33 2 12 4" xfId="19048"/>
    <cellStyle name="Header2 33 2 13" xfId="3459"/>
    <cellStyle name="Header2 33 2 13 2" xfId="6201"/>
    <cellStyle name="Header2 33 2 13 2 2" xfId="14749"/>
    <cellStyle name="Header2 33 2 13 2 2 2" xfId="21089"/>
    <cellStyle name="Header2 33 2 13 2 3" xfId="19011"/>
    <cellStyle name="Header2 33 2 13 3" xfId="12869"/>
    <cellStyle name="Header2 33 2 13 3 2" xfId="21092"/>
    <cellStyle name="Header2 33 2 13 4" xfId="19006"/>
    <cellStyle name="Header2 33 2 14" xfId="3524"/>
    <cellStyle name="Header2 33 2 14 2" xfId="6266"/>
    <cellStyle name="Header2 33 2 14 2 2" xfId="14814"/>
    <cellStyle name="Header2 33 2 14 2 2 2" xfId="21630"/>
    <cellStyle name="Header2 33 2 14 2 3" xfId="21095"/>
    <cellStyle name="Header2 33 2 14 3" xfId="12934"/>
    <cellStyle name="Header2 33 2 14 3 2" xfId="21632"/>
    <cellStyle name="Header2 33 2 14 4" xfId="19052"/>
    <cellStyle name="Header2 33 2 15" xfId="3577"/>
    <cellStyle name="Header2 33 2 15 2" xfId="6319"/>
    <cellStyle name="Header2 33 2 15 2 2" xfId="14867"/>
    <cellStyle name="Header2 33 2 15 2 2 2" xfId="21641"/>
    <cellStyle name="Header2 33 2 15 2 3" xfId="21635"/>
    <cellStyle name="Header2 33 2 15 3" xfId="12987"/>
    <cellStyle name="Header2 33 2 15 3 2" xfId="21645"/>
    <cellStyle name="Header2 33 2 15 4" xfId="21099"/>
    <cellStyle name="Header2 33 2 16" xfId="3233"/>
    <cellStyle name="Header2 33 2 16 2" xfId="5975"/>
    <cellStyle name="Header2 33 2 16 2 2" xfId="14523"/>
    <cellStyle name="Header2 33 2 16 2 2 2" xfId="18467"/>
    <cellStyle name="Header2 33 2 16 2 3" xfId="18047"/>
    <cellStyle name="Header2 33 2 16 3" xfId="12643"/>
    <cellStyle name="Header2 33 2 16 3 2" xfId="21653"/>
    <cellStyle name="Header2 33 2 16 4" xfId="21649"/>
    <cellStyle name="Header2 33 2 17" xfId="3772"/>
    <cellStyle name="Header2 33 2 17 2" xfId="7522"/>
    <cellStyle name="Header2 33 2 17 2 2" xfId="16001"/>
    <cellStyle name="Header2 33 2 17 2 2 2" xfId="17863"/>
    <cellStyle name="Header2 33 2 17 2 3" xfId="17856"/>
    <cellStyle name="Header2 33 2 17 3" xfId="13181"/>
    <cellStyle name="Header2 33 2 17 3 2" xfId="21661"/>
    <cellStyle name="Header2 33 2 17 4" xfId="21657"/>
    <cellStyle name="Header2 33 2 18" xfId="3828"/>
    <cellStyle name="Header2 33 2 18 2" xfId="7574"/>
    <cellStyle name="Header2 33 2 18 2 2" xfId="16053"/>
    <cellStyle name="Header2 33 2 18 2 2 2" xfId="20323"/>
    <cellStyle name="Header2 33 2 18 2 3" xfId="20319"/>
    <cellStyle name="Header2 33 2 18 3" xfId="13233"/>
    <cellStyle name="Header2 33 2 18 3 2" xfId="20341"/>
    <cellStyle name="Header2 33 2 18 4" xfId="20227"/>
    <cellStyle name="Header2 33 2 19" xfId="3906"/>
    <cellStyle name="Header2 33 2 19 2" xfId="7652"/>
    <cellStyle name="Header2 33 2 19 2 2" xfId="16131"/>
    <cellStyle name="Header2 33 2 19 2 2 2" xfId="20482"/>
    <cellStyle name="Header2 33 2 19 2 3" xfId="20478"/>
    <cellStyle name="Header2 33 2 19 3" xfId="13311"/>
    <cellStyle name="Header2 33 2 19 3 2" xfId="21664"/>
    <cellStyle name="Header2 33 2 19 4" xfId="20476"/>
    <cellStyle name="Header2 33 2 2" xfId="2232"/>
    <cellStyle name="Header2 33 2 2 2" xfId="4974"/>
    <cellStyle name="Header2 33 2 2 2 2" xfId="7911"/>
    <cellStyle name="Header2 33 2 2 2 2 2" xfId="16390"/>
    <cellStyle name="Header2 33 2 2 2 2 2 2" xfId="19701"/>
    <cellStyle name="Header2 33 2 2 2 2 3" xfId="19698"/>
    <cellStyle name="Header2 33 2 2 2 3" xfId="13522"/>
    <cellStyle name="Header2 33 2 2 2 3 2" xfId="19705"/>
    <cellStyle name="Header2 33 2 2 2 4" xfId="18922"/>
    <cellStyle name="Header2 33 2 2 3" xfId="6543"/>
    <cellStyle name="Header2 33 2 2 3 2" xfId="15022"/>
    <cellStyle name="Header2 33 2 2 3 2 2" xfId="19715"/>
    <cellStyle name="Header2 33 2 2 3 3" xfId="19712"/>
    <cellStyle name="Header2 33 2 2 4" xfId="11642"/>
    <cellStyle name="Header2 33 2 2 4 2" xfId="19723"/>
    <cellStyle name="Header2 33 2 2 5" xfId="18918"/>
    <cellStyle name="Header2 33 2 20" xfId="3958"/>
    <cellStyle name="Header2 33 2 20 2" xfId="7704"/>
    <cellStyle name="Header2 33 2 20 2 2" xfId="16183"/>
    <cellStyle name="Header2 33 2 20 2 2 2" xfId="21640"/>
    <cellStyle name="Header2 33 2 20 2 3" xfId="21634"/>
    <cellStyle name="Header2 33 2 20 3" xfId="13363"/>
    <cellStyle name="Header2 33 2 20 3 2" xfId="21644"/>
    <cellStyle name="Header2 33 2 20 4" xfId="21098"/>
    <cellStyle name="Header2 33 2 21" xfId="2208"/>
    <cellStyle name="Header2 33 2 21 2" xfId="6519"/>
    <cellStyle name="Header2 33 2 21 2 2" xfId="14998"/>
    <cellStyle name="Header2 33 2 21 2 2 2" xfId="18466"/>
    <cellStyle name="Header2 33 2 21 2 3" xfId="18046"/>
    <cellStyle name="Header2 33 2 21 3" xfId="11618"/>
    <cellStyle name="Header2 33 2 21 3 2" xfId="21652"/>
    <cellStyle name="Header2 33 2 21 4" xfId="21648"/>
    <cellStyle name="Header2 33 2 22" xfId="4950"/>
    <cellStyle name="Header2 33 2 22 2" xfId="7887"/>
    <cellStyle name="Header2 33 2 22 2 2" xfId="16366"/>
    <cellStyle name="Header2 33 2 22 2 2 2" xfId="17862"/>
    <cellStyle name="Header2 33 2 22 2 3" xfId="17855"/>
    <cellStyle name="Header2 33 2 22 3" xfId="13498"/>
    <cellStyle name="Header2 33 2 22 3 2" xfId="21660"/>
    <cellStyle name="Header2 33 2 22 4" xfId="21656"/>
    <cellStyle name="Header2 33 2 23" xfId="11483"/>
    <cellStyle name="Header2 33 2 23 2" xfId="20226"/>
    <cellStyle name="Header2 33 2 24" xfId="18908"/>
    <cellStyle name="Header2 33 2 3" xfId="2536"/>
    <cellStyle name="Header2 33 2 3 2" xfId="5278"/>
    <cellStyle name="Header2 33 2 3 2 2" xfId="8203"/>
    <cellStyle name="Header2 33 2 3 2 2 2" xfId="16682"/>
    <cellStyle name="Header2 33 2 3 2 2 2 2" xfId="21668"/>
    <cellStyle name="Header2 33 2 3 2 2 3" xfId="21666"/>
    <cellStyle name="Header2 33 2 3 2 3" xfId="13826"/>
    <cellStyle name="Header2 33 2 3 2 3 2" xfId="21670"/>
    <cellStyle name="Header2 33 2 3 2 4" xfId="18929"/>
    <cellStyle name="Header2 33 2 3 3" xfId="6835"/>
    <cellStyle name="Header2 33 2 3 3 2" xfId="15314"/>
    <cellStyle name="Header2 33 2 3 3 2 2" xfId="21674"/>
    <cellStyle name="Header2 33 2 3 3 3" xfId="21672"/>
    <cellStyle name="Header2 33 2 3 4" xfId="11946"/>
    <cellStyle name="Header2 33 2 3 4 2" xfId="18616"/>
    <cellStyle name="Header2 33 2 3 5" xfId="18926"/>
    <cellStyle name="Header2 33 2 4" xfId="2718"/>
    <cellStyle name="Header2 33 2 4 2" xfId="5460"/>
    <cellStyle name="Header2 33 2 4 2 2" xfId="8374"/>
    <cellStyle name="Header2 33 2 4 2 2 2" xfId="16853"/>
    <cellStyle name="Header2 33 2 4 2 2 2 2" xfId="21333"/>
    <cellStyle name="Header2 33 2 4 2 2 3" xfId="21329"/>
    <cellStyle name="Header2 33 2 4 2 3" xfId="14008"/>
    <cellStyle name="Header2 33 2 4 2 3 2" xfId="21341"/>
    <cellStyle name="Header2 33 2 4 2 4" xfId="21676"/>
    <cellStyle name="Header2 33 2 4 3" xfId="7006"/>
    <cellStyle name="Header2 33 2 4 3 2" xfId="15485"/>
    <cellStyle name="Header2 33 2 4 3 2 2" xfId="21678"/>
    <cellStyle name="Header2 33 2 4 3 3" xfId="21362"/>
    <cellStyle name="Header2 33 2 4 4" xfId="12128"/>
    <cellStyle name="Header2 33 2 4 4 2" xfId="18644"/>
    <cellStyle name="Header2 33 2 4 5" xfId="20031"/>
    <cellStyle name="Header2 33 2 5" xfId="2790"/>
    <cellStyle name="Header2 33 2 5 2" xfId="5532"/>
    <cellStyle name="Header2 33 2 5 2 2" xfId="8445"/>
    <cellStyle name="Header2 33 2 5 2 2 2" xfId="16924"/>
    <cellStyle name="Header2 33 2 5 2 2 2 2" xfId="21686"/>
    <cellStyle name="Header2 33 2 5 2 2 3" xfId="21684"/>
    <cellStyle name="Header2 33 2 5 2 3" xfId="14080"/>
    <cellStyle name="Header2 33 2 5 2 3 2" xfId="21688"/>
    <cellStyle name="Header2 33 2 5 2 4" xfId="21682"/>
    <cellStyle name="Header2 33 2 5 3" xfId="7077"/>
    <cellStyle name="Header2 33 2 5 3 2" xfId="15556"/>
    <cellStyle name="Header2 33 2 5 3 2 2" xfId="21693"/>
    <cellStyle name="Header2 33 2 5 3 3" xfId="21690"/>
    <cellStyle name="Header2 33 2 5 4" xfId="12200"/>
    <cellStyle name="Header2 33 2 5 4 2" xfId="18650"/>
    <cellStyle name="Header2 33 2 5 5" xfId="21680"/>
    <cellStyle name="Header2 33 2 6" xfId="2849"/>
    <cellStyle name="Header2 33 2 6 2" xfId="5591"/>
    <cellStyle name="Header2 33 2 6 2 2" xfId="8503"/>
    <cellStyle name="Header2 33 2 6 2 2 2" xfId="16982"/>
    <cellStyle name="Header2 33 2 6 2 2 2 2" xfId="21703"/>
    <cellStyle name="Header2 33 2 6 2 2 3" xfId="21701"/>
    <cellStyle name="Header2 33 2 6 2 3" xfId="14139"/>
    <cellStyle name="Header2 33 2 6 2 3 2" xfId="21705"/>
    <cellStyle name="Header2 33 2 6 2 4" xfId="21699"/>
    <cellStyle name="Header2 33 2 6 3" xfId="7135"/>
    <cellStyle name="Header2 33 2 6 3 2" xfId="15614"/>
    <cellStyle name="Header2 33 2 6 3 2 2" xfId="21709"/>
    <cellStyle name="Header2 33 2 6 3 3" xfId="21707"/>
    <cellStyle name="Header2 33 2 6 4" xfId="12259"/>
    <cellStyle name="Header2 33 2 6 4 2" xfId="21711"/>
    <cellStyle name="Header2 33 2 6 5" xfId="21697"/>
    <cellStyle name="Header2 33 2 7" xfId="2345"/>
    <cellStyle name="Header2 33 2 7 2" xfId="5087"/>
    <cellStyle name="Header2 33 2 7 2 2" xfId="8020"/>
    <cellStyle name="Header2 33 2 7 2 2 2" xfId="16499"/>
    <cellStyle name="Header2 33 2 7 2 2 2 2" xfId="21713"/>
    <cellStyle name="Header2 33 2 7 2 2 3" xfId="19376"/>
    <cellStyle name="Header2 33 2 7 2 3" xfId="13635"/>
    <cellStyle name="Header2 33 2 7 2 3 2" xfId="21715"/>
    <cellStyle name="Header2 33 2 7 2 4" xfId="17600"/>
    <cellStyle name="Header2 33 2 7 3" xfId="6652"/>
    <cellStyle name="Header2 33 2 7 3 2" xfId="15131"/>
    <cellStyle name="Header2 33 2 7 3 2 2" xfId="19762"/>
    <cellStyle name="Header2 33 2 7 3 3" xfId="17593"/>
    <cellStyle name="Header2 33 2 7 4" xfId="11755"/>
    <cellStyle name="Header2 33 2 7 4 2" xfId="17609"/>
    <cellStyle name="Header2 33 2 7 5" xfId="19373"/>
    <cellStyle name="Header2 33 2 8" xfId="2931"/>
    <cellStyle name="Header2 33 2 8 2" xfId="5673"/>
    <cellStyle name="Header2 33 2 8 2 2" xfId="8581"/>
    <cellStyle name="Header2 33 2 8 2 2 2" xfId="17060"/>
    <cellStyle name="Header2 33 2 8 2 2 2 2" xfId="21695"/>
    <cellStyle name="Header2 33 2 8 2 2 3" xfId="21717"/>
    <cellStyle name="Header2 33 2 8 2 3" xfId="14221"/>
    <cellStyle name="Header2 33 2 8 2 3 2" xfId="20082"/>
    <cellStyle name="Header2 33 2 8 2 4" xfId="17622"/>
    <cellStyle name="Header2 33 2 8 3" xfId="7213"/>
    <cellStyle name="Header2 33 2 8 3 2" xfId="15692"/>
    <cellStyle name="Header2 33 2 8 3 2 2" xfId="21719"/>
    <cellStyle name="Header2 33 2 8 3 3" xfId="17626"/>
    <cellStyle name="Header2 33 2 8 4" xfId="12341"/>
    <cellStyle name="Header2 33 2 8 4 2" xfId="18158"/>
    <cellStyle name="Header2 33 2 8 5" xfId="18319"/>
    <cellStyle name="Header2 33 2 9" xfId="2994"/>
    <cellStyle name="Header2 33 2 9 2" xfId="5736"/>
    <cellStyle name="Header2 33 2 9 2 2" xfId="8644"/>
    <cellStyle name="Header2 33 2 9 2 2 2" xfId="17123"/>
    <cellStyle name="Header2 33 2 9 2 2 2 2" xfId="18941"/>
    <cellStyle name="Header2 33 2 9 2 2 3" xfId="18936"/>
    <cellStyle name="Header2 33 2 9 2 3" xfId="14284"/>
    <cellStyle name="Header2 33 2 9 2 3 2" xfId="21522"/>
    <cellStyle name="Header2 33 2 9 2 4" xfId="21721"/>
    <cellStyle name="Header2 33 2 9 3" xfId="7276"/>
    <cellStyle name="Header2 33 2 9 3 2" xfId="15755"/>
    <cellStyle name="Header2 33 2 9 3 2 2" xfId="21726"/>
    <cellStyle name="Header2 33 2 9 3 3" xfId="21723"/>
    <cellStyle name="Header2 33 2 9 4" xfId="12404"/>
    <cellStyle name="Header2 33 2 9 4 2" xfId="18178"/>
    <cellStyle name="Header2 33 2 9 5" xfId="18322"/>
    <cellStyle name="Header2 33 3" xfId="4762"/>
    <cellStyle name="Header2 33 3 2" xfId="7816"/>
    <cellStyle name="Header2 33 3 2 2" xfId="16295"/>
    <cellStyle name="Header2 33 3 2 2 2" xfId="18960"/>
    <cellStyle name="Header2 33 3 2 3" xfId="18958"/>
    <cellStyle name="Header2 33 4" xfId="9510"/>
    <cellStyle name="Header2 33 4 2" xfId="17251"/>
    <cellStyle name="Header2 33 4 2 2" xfId="18981"/>
    <cellStyle name="Header2 33 4 3" xfId="18967"/>
    <cellStyle name="Header2 33 5" xfId="10420"/>
    <cellStyle name="Header2 33 6" xfId="30929"/>
    <cellStyle name="Header2 33 7" xfId="31907"/>
    <cellStyle name="Header2 33 8" xfId="1806"/>
    <cellStyle name="Header2 34" xfId="870"/>
    <cellStyle name="Header2 34 2" xfId="1990"/>
    <cellStyle name="Header2 34 2 10" xfId="3051"/>
    <cellStyle name="Header2 34 2 10 2" xfId="5793"/>
    <cellStyle name="Header2 34 2 10 2 2" xfId="8692"/>
    <cellStyle name="Header2 34 2 10 2 2 2" xfId="17171"/>
    <cellStyle name="Header2 34 2 10 2 2 2 2" xfId="20643"/>
    <cellStyle name="Header2 34 2 10 2 2 3" xfId="21730"/>
    <cellStyle name="Header2 34 2 10 2 3" xfId="14341"/>
    <cellStyle name="Header2 34 2 10 2 3 2" xfId="20649"/>
    <cellStyle name="Header2 34 2 10 2 4" xfId="21728"/>
    <cellStyle name="Header2 34 2 10 3" xfId="7324"/>
    <cellStyle name="Header2 34 2 10 3 2" xfId="15803"/>
    <cellStyle name="Header2 34 2 10 3 2 2" xfId="21732"/>
    <cellStyle name="Header2 34 2 10 3 3" xfId="19095"/>
    <cellStyle name="Header2 34 2 10 4" xfId="12461"/>
    <cellStyle name="Header2 34 2 10 4 2" xfId="19099"/>
    <cellStyle name="Header2 34 2 10 5" xfId="18367"/>
    <cellStyle name="Header2 34 2 11" xfId="3103"/>
    <cellStyle name="Header2 34 2 11 2" xfId="5845"/>
    <cellStyle name="Header2 34 2 11 2 2" xfId="14393"/>
    <cellStyle name="Header2 34 2 11 2 2 2" xfId="21737"/>
    <cellStyle name="Header2 34 2 11 2 3" xfId="21734"/>
    <cellStyle name="Header2 34 2 11 3" xfId="12513"/>
    <cellStyle name="Header2 34 2 11 3 2" xfId="17672"/>
    <cellStyle name="Header2 34 2 11 4" xfId="18369"/>
    <cellStyle name="Header2 34 2 12" xfId="3390"/>
    <cellStyle name="Header2 34 2 12 2" xfId="6132"/>
    <cellStyle name="Header2 34 2 12 2 2" xfId="14680"/>
    <cellStyle name="Header2 34 2 12 2 2 2" xfId="17834"/>
    <cellStyle name="Header2 34 2 12 2 3" xfId="21739"/>
    <cellStyle name="Header2 34 2 12 3" xfId="12800"/>
    <cellStyle name="Header2 34 2 12 3 2" xfId="21741"/>
    <cellStyle name="Header2 34 2 12 4" xfId="18371"/>
    <cellStyle name="Header2 34 2 13" xfId="3455"/>
    <cellStyle name="Header2 34 2 13 2" xfId="6197"/>
    <cellStyle name="Header2 34 2 13 2 2" xfId="14745"/>
    <cellStyle name="Header2 34 2 13 2 2 2" xfId="17891"/>
    <cellStyle name="Header2 34 2 13 2 3" xfId="21745"/>
    <cellStyle name="Header2 34 2 13 3" xfId="12865"/>
    <cellStyle name="Header2 34 2 13 3 2" xfId="21747"/>
    <cellStyle name="Header2 34 2 13 4" xfId="21743"/>
    <cellStyle name="Header2 34 2 14" xfId="3520"/>
    <cellStyle name="Header2 34 2 14 2" xfId="6262"/>
    <cellStyle name="Header2 34 2 14 2 2" xfId="14810"/>
    <cellStyle name="Header2 34 2 14 2 2 2" xfId="17628"/>
    <cellStyle name="Header2 34 2 14 2 3" xfId="17974"/>
    <cellStyle name="Header2 34 2 14 3" xfId="12930"/>
    <cellStyle name="Header2 34 2 14 3 2" xfId="17979"/>
    <cellStyle name="Header2 34 2 14 4" xfId="21749"/>
    <cellStyle name="Header2 34 2 15" xfId="3573"/>
    <cellStyle name="Header2 34 2 15 2" xfId="6315"/>
    <cellStyle name="Header2 34 2 15 2 2" xfId="14863"/>
    <cellStyle name="Header2 34 2 15 2 2 2" xfId="17714"/>
    <cellStyle name="Header2 34 2 15 2 3" xfId="18000"/>
    <cellStyle name="Header2 34 2 15 3" xfId="12983"/>
    <cellStyle name="Header2 34 2 15 3 2" xfId="21756"/>
    <cellStyle name="Header2 34 2 15 4" xfId="17986"/>
    <cellStyle name="Header2 34 2 16" xfId="3244"/>
    <cellStyle name="Header2 34 2 16 2" xfId="5986"/>
    <cellStyle name="Header2 34 2 16 2 2" xfId="14534"/>
    <cellStyle name="Header2 34 2 16 2 2 2" xfId="18038"/>
    <cellStyle name="Header2 34 2 16 2 3" xfId="18007"/>
    <cellStyle name="Header2 34 2 16 3" xfId="12654"/>
    <cellStyle name="Header2 34 2 16 3 2" xfId="21760"/>
    <cellStyle name="Header2 34 2 16 4" xfId="17992"/>
    <cellStyle name="Header2 34 2 17" xfId="3768"/>
    <cellStyle name="Header2 34 2 17 2" xfId="7518"/>
    <cellStyle name="Header2 34 2 17 2 2" xfId="15997"/>
    <cellStyle name="Header2 34 2 17 2 2 2" xfId="18094"/>
    <cellStyle name="Header2 34 2 17 2 3" xfId="17710"/>
    <cellStyle name="Header2 34 2 17 3" xfId="13177"/>
    <cellStyle name="Header2 34 2 17 3 2" xfId="21231"/>
    <cellStyle name="Header2 34 2 17 4" xfId="17996"/>
    <cellStyle name="Header2 34 2 18" xfId="3824"/>
    <cellStyle name="Header2 34 2 18 2" xfId="7570"/>
    <cellStyle name="Header2 34 2 18 2 2" xfId="16049"/>
    <cellStyle name="Header2 34 2 18 2 2 2" xfId="21763"/>
    <cellStyle name="Header2 34 2 18 2 3" xfId="18521"/>
    <cellStyle name="Header2 34 2 18 3" xfId="13229"/>
    <cellStyle name="Header2 34 2 18 3 2" xfId="21765"/>
    <cellStyle name="Header2 34 2 18 4" xfId="21752"/>
    <cellStyle name="Header2 34 2 19" xfId="3902"/>
    <cellStyle name="Header2 34 2 19 2" xfId="7648"/>
    <cellStyle name="Header2 34 2 19 2 2" xfId="16127"/>
    <cellStyle name="Header2 34 2 19 2 2 2" xfId="21771"/>
    <cellStyle name="Header2 34 2 19 2 3" xfId="21769"/>
    <cellStyle name="Header2 34 2 19 3" xfId="13307"/>
    <cellStyle name="Header2 34 2 19 3 2" xfId="21773"/>
    <cellStyle name="Header2 34 2 19 4" xfId="21767"/>
    <cellStyle name="Header2 34 2 2" xfId="2234"/>
    <cellStyle name="Header2 34 2 2 2" xfId="4976"/>
    <cellStyle name="Header2 34 2 2 2 2" xfId="7913"/>
    <cellStyle name="Header2 34 2 2 2 2 2" xfId="16392"/>
    <cellStyle name="Header2 34 2 2 2 2 2 2" xfId="21781"/>
    <cellStyle name="Header2 34 2 2 2 2 3" xfId="21779"/>
    <cellStyle name="Header2 34 2 2 2 3" xfId="13524"/>
    <cellStyle name="Header2 34 2 2 2 3 2" xfId="21783"/>
    <cellStyle name="Header2 34 2 2 2 4" xfId="21777"/>
    <cellStyle name="Header2 34 2 2 3" xfId="6545"/>
    <cellStyle name="Header2 34 2 2 3 2" xfId="15024"/>
    <cellStyle name="Header2 34 2 2 3 2 2" xfId="21787"/>
    <cellStyle name="Header2 34 2 2 3 3" xfId="21785"/>
    <cellStyle name="Header2 34 2 2 4" xfId="11644"/>
    <cellStyle name="Header2 34 2 2 4 2" xfId="18406"/>
    <cellStyle name="Header2 34 2 2 5" xfId="21775"/>
    <cellStyle name="Header2 34 2 20" xfId="3954"/>
    <cellStyle name="Header2 34 2 20 2" xfId="7700"/>
    <cellStyle name="Header2 34 2 20 2 2" xfId="16179"/>
    <cellStyle name="Header2 34 2 20 2 2 2" xfId="17713"/>
    <cellStyle name="Header2 34 2 20 2 3" xfId="17999"/>
    <cellStyle name="Header2 34 2 20 3" xfId="13359"/>
    <cellStyle name="Header2 34 2 20 3 2" xfId="21755"/>
    <cellStyle name="Header2 34 2 20 4" xfId="17985"/>
    <cellStyle name="Header2 34 2 21" xfId="2204"/>
    <cellStyle name="Header2 34 2 21 2" xfId="6515"/>
    <cellStyle name="Header2 34 2 21 2 2" xfId="14994"/>
    <cellStyle name="Header2 34 2 21 2 2 2" xfId="18037"/>
    <cellStyle name="Header2 34 2 21 2 3" xfId="18006"/>
    <cellStyle name="Header2 34 2 21 3" xfId="11614"/>
    <cellStyle name="Header2 34 2 21 3 2" xfId="21759"/>
    <cellStyle name="Header2 34 2 21 4" xfId="17991"/>
    <cellStyle name="Header2 34 2 22" xfId="4946"/>
    <cellStyle name="Header2 34 2 22 2" xfId="7883"/>
    <cellStyle name="Header2 34 2 22 2 2" xfId="16362"/>
    <cellStyle name="Header2 34 2 22 2 2 2" xfId="18093"/>
    <cellStyle name="Header2 34 2 22 2 3" xfId="17709"/>
    <cellStyle name="Header2 34 2 22 3" xfId="13494"/>
    <cellStyle name="Header2 34 2 22 3 2" xfId="21230"/>
    <cellStyle name="Header2 34 2 22 4" xfId="17995"/>
    <cellStyle name="Header2 34 2 23" xfId="11479"/>
    <cellStyle name="Header2 34 2 23 2" xfId="21751"/>
    <cellStyle name="Header2 34 2 24" xfId="21450"/>
    <cellStyle name="Header2 34 2 3" xfId="2499"/>
    <cellStyle name="Header2 34 2 3 2" xfId="5241"/>
    <cellStyle name="Header2 34 2 3 2 2" xfId="8166"/>
    <cellStyle name="Header2 34 2 3 2 2 2" xfId="16645"/>
    <cellStyle name="Header2 34 2 3 2 2 2 2" xfId="21791"/>
    <cellStyle name="Header2 34 2 3 2 2 3" xfId="21789"/>
    <cellStyle name="Header2 34 2 3 2 3" xfId="13789"/>
    <cellStyle name="Header2 34 2 3 2 3 2" xfId="21793"/>
    <cellStyle name="Header2 34 2 3 2 4" xfId="20045"/>
    <cellStyle name="Header2 34 2 3 3" xfId="6798"/>
    <cellStyle name="Header2 34 2 3 3 2" xfId="15277"/>
    <cellStyle name="Header2 34 2 3 3 2 2" xfId="19174"/>
    <cellStyle name="Header2 34 2 3 3 3" xfId="21795"/>
    <cellStyle name="Header2 34 2 3 4" xfId="11909"/>
    <cellStyle name="Header2 34 2 3 4 2" xfId="18410"/>
    <cellStyle name="Header2 34 2 3 5" xfId="20042"/>
    <cellStyle name="Header2 34 2 4" xfId="2714"/>
    <cellStyle name="Header2 34 2 4 2" xfId="5456"/>
    <cellStyle name="Header2 34 2 4 2 2" xfId="8370"/>
    <cellStyle name="Header2 34 2 4 2 2 2" xfId="16849"/>
    <cellStyle name="Header2 34 2 4 2 2 2 2" xfId="19217"/>
    <cellStyle name="Header2 34 2 4 2 2 3" xfId="20912"/>
    <cellStyle name="Header2 34 2 4 2 3" xfId="14004"/>
    <cellStyle name="Header2 34 2 4 2 3 2" xfId="20916"/>
    <cellStyle name="Header2 34 2 4 2 4" xfId="21797"/>
    <cellStyle name="Header2 34 2 4 3" xfId="7002"/>
    <cellStyle name="Header2 34 2 4 3 2" xfId="15481"/>
    <cellStyle name="Header2 34 2 4 3 2 2" xfId="19189"/>
    <cellStyle name="Header2 34 2 4 3 3" xfId="21799"/>
    <cellStyle name="Header2 34 2 4 4" xfId="12124"/>
    <cellStyle name="Header2 34 2 4 4 2" xfId="18423"/>
    <cellStyle name="Header2 34 2 4 5" xfId="20048"/>
    <cellStyle name="Header2 34 2 5" xfId="2786"/>
    <cellStyle name="Header2 34 2 5 2" xfId="5528"/>
    <cellStyle name="Header2 34 2 5 2 2" xfId="8441"/>
    <cellStyle name="Header2 34 2 5 2 2 2" xfId="16920"/>
    <cellStyle name="Header2 34 2 5 2 2 2 2" xfId="17423"/>
    <cellStyle name="Header2 34 2 5 2 2 3" xfId="18510"/>
    <cellStyle name="Header2 34 2 5 2 3" xfId="14076"/>
    <cellStyle name="Header2 34 2 5 2 3 2" xfId="21081"/>
    <cellStyle name="Header2 34 2 5 2 4" xfId="21803"/>
    <cellStyle name="Header2 34 2 5 3" xfId="7073"/>
    <cellStyle name="Header2 34 2 5 3 2" xfId="15552"/>
    <cellStyle name="Header2 34 2 5 3 2 2" xfId="19046"/>
    <cellStyle name="Header2 34 2 5 3 3" xfId="21805"/>
    <cellStyle name="Header2 34 2 5 4" xfId="12196"/>
    <cellStyle name="Header2 34 2 5 4 2" xfId="18432"/>
    <cellStyle name="Header2 34 2 5 5" xfId="21801"/>
    <cellStyle name="Header2 34 2 6" xfId="2845"/>
    <cellStyle name="Header2 34 2 6 2" xfId="5587"/>
    <cellStyle name="Header2 34 2 6 2 2" xfId="8499"/>
    <cellStyle name="Header2 34 2 6 2 2 2" xfId="16978"/>
    <cellStyle name="Header2 34 2 6 2 2 2 2" xfId="17397"/>
    <cellStyle name="Header2 34 2 6 2 2 3" xfId="18131"/>
    <cellStyle name="Header2 34 2 6 2 3" xfId="14135"/>
    <cellStyle name="Header2 34 2 6 2 3 2" xfId="18136"/>
    <cellStyle name="Header2 34 2 6 2 4" xfId="21809"/>
    <cellStyle name="Header2 34 2 6 3" xfId="7131"/>
    <cellStyle name="Header2 34 2 6 3 2" xfId="15610"/>
    <cellStyle name="Header2 34 2 6 3 2 2" xfId="18144"/>
    <cellStyle name="Header2 34 2 6 3 3" xfId="21638"/>
    <cellStyle name="Header2 34 2 6 4" xfId="12255"/>
    <cellStyle name="Header2 34 2 6 4 2" xfId="21811"/>
    <cellStyle name="Header2 34 2 6 5" xfId="21807"/>
    <cellStyle name="Header2 34 2 7" xfId="2452"/>
    <cellStyle name="Header2 34 2 7 2" xfId="5194"/>
    <cellStyle name="Header2 34 2 7 2 2" xfId="8123"/>
    <cellStyle name="Header2 34 2 7 2 2 2" xfId="16602"/>
    <cellStyle name="Header2 34 2 7 2 2 2 2" xfId="18190"/>
    <cellStyle name="Header2 34 2 7 2 2 3" xfId="18184"/>
    <cellStyle name="Header2 34 2 7 2 3" xfId="13742"/>
    <cellStyle name="Header2 34 2 7 2 3 2" xfId="18194"/>
    <cellStyle name="Header2 34 2 7 2 4" xfId="21815"/>
    <cellStyle name="Header2 34 2 7 3" xfId="6755"/>
    <cellStyle name="Header2 34 2 7 3 2" xfId="15234"/>
    <cellStyle name="Header2 34 2 7 3 2 2" xfId="18204"/>
    <cellStyle name="Header2 34 2 7 3 3" xfId="21817"/>
    <cellStyle name="Header2 34 2 7 4" xfId="11862"/>
    <cellStyle name="Header2 34 2 7 4 2" xfId="21819"/>
    <cellStyle name="Header2 34 2 7 5" xfId="21813"/>
    <cellStyle name="Header2 34 2 8" xfId="2927"/>
    <cellStyle name="Header2 34 2 8 2" xfId="5669"/>
    <cellStyle name="Header2 34 2 8 2 2" xfId="8577"/>
    <cellStyle name="Header2 34 2 8 2 2 2" xfId="17056"/>
    <cellStyle name="Header2 34 2 8 2 2 2 2" xfId="18269"/>
    <cellStyle name="Header2 34 2 8 2 2 3" xfId="18264"/>
    <cellStyle name="Header2 34 2 8 2 3" xfId="14217"/>
    <cellStyle name="Header2 34 2 8 2 3 2" xfId="18276"/>
    <cellStyle name="Header2 34 2 8 2 4" xfId="21823"/>
    <cellStyle name="Header2 34 2 8 3" xfId="7209"/>
    <cellStyle name="Header2 34 2 8 3 2" xfId="15688"/>
    <cellStyle name="Header2 34 2 8 3 2 2" xfId="18286"/>
    <cellStyle name="Header2 34 2 8 3 3" xfId="21825"/>
    <cellStyle name="Header2 34 2 8 4" xfId="12337"/>
    <cellStyle name="Header2 34 2 8 4 2" xfId="18224"/>
    <cellStyle name="Header2 34 2 8 5" xfId="21821"/>
    <cellStyle name="Header2 34 2 9" xfId="2990"/>
    <cellStyle name="Header2 34 2 9 2" xfId="5732"/>
    <cellStyle name="Header2 34 2 9 2 2" xfId="8640"/>
    <cellStyle name="Header2 34 2 9 2 2 2" xfId="17119"/>
    <cellStyle name="Header2 34 2 9 2 2 2 2" xfId="18316"/>
    <cellStyle name="Header2 34 2 9 2 2 3" xfId="18312"/>
    <cellStyle name="Header2 34 2 9 2 3" xfId="14280"/>
    <cellStyle name="Header2 34 2 9 2 3 2" xfId="18327"/>
    <cellStyle name="Header2 34 2 9 2 4" xfId="19754"/>
    <cellStyle name="Header2 34 2 9 3" xfId="7272"/>
    <cellStyle name="Header2 34 2 9 3 2" xfId="15751"/>
    <cellStyle name="Header2 34 2 9 3 2 2" xfId="18332"/>
    <cellStyle name="Header2 34 2 9 3 3" xfId="21827"/>
    <cellStyle name="Header2 34 2 9 4" xfId="12400"/>
    <cellStyle name="Header2 34 2 9 4 2" xfId="18257"/>
    <cellStyle name="Header2 34 2 9 5" xfId="19749"/>
    <cellStyle name="Header2 34 3" xfId="4828"/>
    <cellStyle name="Header2 34 3 2" xfId="7820"/>
    <cellStyle name="Header2 34 3 2 2" xfId="16299"/>
    <cellStyle name="Header2 34 3 2 2 2" xfId="17468"/>
    <cellStyle name="Header2 34 3 2 3" xfId="21830"/>
    <cellStyle name="Header2 34 4" xfId="9576"/>
    <cellStyle name="Header2 34 4 2" xfId="17255"/>
    <cellStyle name="Header2 34 4 2 2" xfId="20781"/>
    <cellStyle name="Header2 34 4 3" xfId="20775"/>
    <cellStyle name="Header2 34 5" xfId="10486"/>
    <cellStyle name="Header2 34 6" xfId="30995"/>
    <cellStyle name="Header2 34 7" xfId="31973"/>
    <cellStyle name="Header2 34 8" xfId="1872"/>
    <cellStyle name="Header2 35" xfId="926"/>
    <cellStyle name="Header2 35 2" xfId="1985"/>
    <cellStyle name="Header2 35 2 10" xfId="3046"/>
    <cellStyle name="Header2 35 2 10 2" xfId="5788"/>
    <cellStyle name="Header2 35 2 10 2 2" xfId="8687"/>
    <cellStyle name="Header2 35 2 10 2 2 2" xfId="17166"/>
    <cellStyle name="Header2 35 2 10 2 2 2 2" xfId="21904"/>
    <cellStyle name="Header2 35 2 10 2 2 3" xfId="21902"/>
    <cellStyle name="Header2 35 2 10 2 3" xfId="14336"/>
    <cellStyle name="Header2 35 2 10 2 3 2" xfId="21889"/>
    <cellStyle name="Header2 35 2 10 2 4" xfId="21900"/>
    <cellStyle name="Header2 35 2 10 3" xfId="7319"/>
    <cellStyle name="Header2 35 2 10 3 2" xfId="15798"/>
    <cellStyle name="Header2 35 2 10 3 2 2" xfId="21909"/>
    <cellStyle name="Header2 35 2 10 3 3" xfId="21906"/>
    <cellStyle name="Header2 35 2 10 4" xfId="12456"/>
    <cellStyle name="Header2 35 2 10 4 2" xfId="21911"/>
    <cellStyle name="Header2 35 2 10 5" xfId="21898"/>
    <cellStyle name="Header2 35 2 11" xfId="3098"/>
    <cellStyle name="Header2 35 2 11 2" xfId="5840"/>
    <cellStyle name="Header2 35 2 11 2 2" xfId="14388"/>
    <cellStyle name="Header2 35 2 11 2 2 2" xfId="21917"/>
    <cellStyle name="Header2 35 2 11 2 3" xfId="21915"/>
    <cellStyle name="Header2 35 2 11 3" xfId="12508"/>
    <cellStyle name="Header2 35 2 11 3 2" xfId="21919"/>
    <cellStyle name="Header2 35 2 11 4" xfId="21913"/>
    <cellStyle name="Header2 35 2 12" xfId="3385"/>
    <cellStyle name="Header2 35 2 12 2" xfId="6127"/>
    <cellStyle name="Header2 35 2 12 2 2" xfId="14675"/>
    <cellStyle name="Header2 35 2 12 2 2 2" xfId="21929"/>
    <cellStyle name="Header2 35 2 12 2 3" xfId="21925"/>
    <cellStyle name="Header2 35 2 12 3" xfId="12795"/>
    <cellStyle name="Header2 35 2 12 3 2" xfId="21933"/>
    <cellStyle name="Header2 35 2 12 4" xfId="21921"/>
    <cellStyle name="Header2 35 2 13" xfId="3450"/>
    <cellStyle name="Header2 35 2 13 2" xfId="6192"/>
    <cellStyle name="Header2 35 2 13 2 2" xfId="14740"/>
    <cellStyle name="Header2 35 2 13 2 2 2" xfId="21939"/>
    <cellStyle name="Header2 35 2 13 2 3" xfId="21937"/>
    <cellStyle name="Header2 35 2 13 3" xfId="12860"/>
    <cellStyle name="Header2 35 2 13 3 2" xfId="21941"/>
    <cellStyle name="Header2 35 2 13 4" xfId="21935"/>
    <cellStyle name="Header2 35 2 14" xfId="3515"/>
    <cellStyle name="Header2 35 2 14 2" xfId="6257"/>
    <cellStyle name="Header2 35 2 14 2 2" xfId="14805"/>
    <cellStyle name="Header2 35 2 14 2 2 2" xfId="21947"/>
    <cellStyle name="Header2 35 2 14 2 3" xfId="21945"/>
    <cellStyle name="Header2 35 2 14 3" xfId="12925"/>
    <cellStyle name="Header2 35 2 14 3 2" xfId="21949"/>
    <cellStyle name="Header2 35 2 14 4" xfId="21943"/>
    <cellStyle name="Header2 35 2 15" xfId="3568"/>
    <cellStyle name="Header2 35 2 15 2" xfId="6310"/>
    <cellStyle name="Header2 35 2 15 2 2" xfId="14858"/>
    <cellStyle name="Header2 35 2 15 2 2 2" xfId="18534"/>
    <cellStyle name="Header2 35 2 15 2 3" xfId="21957"/>
    <cellStyle name="Header2 35 2 15 3" xfId="12978"/>
    <cellStyle name="Header2 35 2 15 3 2" xfId="21961"/>
    <cellStyle name="Header2 35 2 15 4" xfId="21953"/>
    <cellStyle name="Header2 35 2 16" xfId="3295"/>
    <cellStyle name="Header2 35 2 16 2" xfId="6037"/>
    <cellStyle name="Header2 35 2 16 2 2" xfId="14585"/>
    <cellStyle name="Header2 35 2 16 2 2 2" xfId="21973"/>
    <cellStyle name="Header2 35 2 16 2 3" xfId="21969"/>
    <cellStyle name="Header2 35 2 16 3" xfId="12705"/>
    <cellStyle name="Header2 35 2 16 3 2" xfId="21977"/>
    <cellStyle name="Header2 35 2 16 4" xfId="21965"/>
    <cellStyle name="Header2 35 2 17" xfId="3763"/>
    <cellStyle name="Header2 35 2 17 2" xfId="7513"/>
    <cellStyle name="Header2 35 2 17 2 2" xfId="15992"/>
    <cellStyle name="Header2 35 2 17 2 2 2" xfId="21993"/>
    <cellStyle name="Header2 35 2 17 2 3" xfId="21987"/>
    <cellStyle name="Header2 35 2 17 3" xfId="13172"/>
    <cellStyle name="Header2 35 2 17 3 2" xfId="21999"/>
    <cellStyle name="Header2 35 2 17 4" xfId="21981"/>
    <cellStyle name="Header2 35 2 18" xfId="3819"/>
    <cellStyle name="Header2 35 2 18 2" xfId="7565"/>
    <cellStyle name="Header2 35 2 18 2 2" xfId="16044"/>
    <cellStyle name="Header2 35 2 18 2 2 2" xfId="22007"/>
    <cellStyle name="Header2 35 2 18 2 3" xfId="22005"/>
    <cellStyle name="Header2 35 2 18 3" xfId="13224"/>
    <cellStyle name="Header2 35 2 18 3 2" xfId="22010"/>
    <cellStyle name="Header2 35 2 18 4" xfId="22003"/>
    <cellStyle name="Header2 35 2 19" xfId="3897"/>
    <cellStyle name="Header2 35 2 19 2" xfId="7643"/>
    <cellStyle name="Header2 35 2 19 2 2" xfId="16122"/>
    <cellStyle name="Header2 35 2 19 2 2 2" xfId="22016"/>
    <cellStyle name="Header2 35 2 19 2 3" xfId="22014"/>
    <cellStyle name="Header2 35 2 19 3" xfId="13302"/>
    <cellStyle name="Header2 35 2 19 3 2" xfId="22019"/>
    <cellStyle name="Header2 35 2 19 4" xfId="22012"/>
    <cellStyle name="Header2 35 2 2" xfId="2093"/>
    <cellStyle name="Header2 35 2 2 2" xfId="3987"/>
    <cellStyle name="Header2 35 2 2 2 2" xfId="7725"/>
    <cellStyle name="Header2 35 2 2 2 2 2" xfId="16204"/>
    <cellStyle name="Header2 35 2 2 2 2 2 2" xfId="22032"/>
    <cellStyle name="Header2 35 2 2 2 2 3" xfId="22027"/>
    <cellStyle name="Header2 35 2 2 2 3" xfId="13384"/>
    <cellStyle name="Header2 35 2 2 2 3 2" xfId="22036"/>
    <cellStyle name="Header2 35 2 2 2 4" xfId="22024"/>
    <cellStyle name="Header2 35 2 2 3" xfId="6409"/>
    <cellStyle name="Header2 35 2 2 3 2" xfId="14888"/>
    <cellStyle name="Header2 35 2 2 3 2 2" xfId="22042"/>
    <cellStyle name="Header2 35 2 2 3 3" xfId="22039"/>
    <cellStyle name="Header2 35 2 2 4" xfId="11504"/>
    <cellStyle name="Header2 35 2 2 4 2" xfId="22045"/>
    <cellStyle name="Header2 35 2 2 5" xfId="22021"/>
    <cellStyle name="Header2 35 2 20" xfId="3949"/>
    <cellStyle name="Header2 35 2 20 2" xfId="7695"/>
    <cellStyle name="Header2 35 2 20 2 2" xfId="16174"/>
    <cellStyle name="Header2 35 2 20 2 2 2" xfId="18533"/>
    <cellStyle name="Header2 35 2 20 2 3" xfId="21956"/>
    <cellStyle name="Header2 35 2 20 3" xfId="13354"/>
    <cellStyle name="Header2 35 2 20 3 2" xfId="21960"/>
    <cellStyle name="Header2 35 2 20 4" xfId="21952"/>
    <cellStyle name="Header2 35 2 21" xfId="2199"/>
    <cellStyle name="Header2 35 2 21 2" xfId="6510"/>
    <cellStyle name="Header2 35 2 21 2 2" xfId="14989"/>
    <cellStyle name="Header2 35 2 21 2 2 2" xfId="21972"/>
    <cellStyle name="Header2 35 2 21 2 3" xfId="21968"/>
    <cellStyle name="Header2 35 2 21 3" xfId="11609"/>
    <cellStyle name="Header2 35 2 21 3 2" xfId="21976"/>
    <cellStyle name="Header2 35 2 21 4" xfId="21964"/>
    <cellStyle name="Header2 35 2 22" xfId="4941"/>
    <cellStyle name="Header2 35 2 22 2" xfId="7878"/>
    <cellStyle name="Header2 35 2 22 2 2" xfId="16357"/>
    <cellStyle name="Header2 35 2 22 2 2 2" xfId="21992"/>
    <cellStyle name="Header2 35 2 22 2 3" xfId="21986"/>
    <cellStyle name="Header2 35 2 22 3" xfId="13489"/>
    <cellStyle name="Header2 35 2 22 3 2" xfId="21998"/>
    <cellStyle name="Header2 35 2 22 4" xfId="21980"/>
    <cellStyle name="Header2 35 2 23" xfId="11474"/>
    <cellStyle name="Header2 35 2 23 2" xfId="22002"/>
    <cellStyle name="Header2 35 2 24" xfId="21896"/>
    <cellStyle name="Header2 35 2 3" xfId="2504"/>
    <cellStyle name="Header2 35 2 3 2" xfId="5246"/>
    <cellStyle name="Header2 35 2 3 2 2" xfId="8171"/>
    <cellStyle name="Header2 35 2 3 2 2 2" xfId="16650"/>
    <cellStyle name="Header2 35 2 3 2 2 2 2" xfId="22058"/>
    <cellStyle name="Header2 35 2 3 2 2 3" xfId="22053"/>
    <cellStyle name="Header2 35 2 3 2 3" xfId="13794"/>
    <cellStyle name="Header2 35 2 3 2 3 2" xfId="22061"/>
    <cellStyle name="Header2 35 2 3 2 4" xfId="22050"/>
    <cellStyle name="Header2 35 2 3 3" xfId="6803"/>
    <cellStyle name="Header2 35 2 3 3 2" xfId="15282"/>
    <cellStyle name="Header2 35 2 3 3 2 2" xfId="22067"/>
    <cellStyle name="Header2 35 2 3 3 3" xfId="22064"/>
    <cellStyle name="Header2 35 2 3 4" xfId="11914"/>
    <cellStyle name="Header2 35 2 3 4 2" xfId="22070"/>
    <cellStyle name="Header2 35 2 3 5" xfId="22047"/>
    <cellStyle name="Header2 35 2 4" xfId="2709"/>
    <cellStyle name="Header2 35 2 4 2" xfId="5451"/>
    <cellStyle name="Header2 35 2 4 2 2" xfId="8365"/>
    <cellStyle name="Header2 35 2 4 2 2 2" xfId="16844"/>
    <cellStyle name="Header2 35 2 4 2 2 2 2" xfId="22082"/>
    <cellStyle name="Header2 35 2 4 2 2 3" xfId="22079"/>
    <cellStyle name="Header2 35 2 4 2 3" xfId="13999"/>
    <cellStyle name="Header2 35 2 4 2 3 2" xfId="22085"/>
    <cellStyle name="Header2 35 2 4 2 4" xfId="22076"/>
    <cellStyle name="Header2 35 2 4 3" xfId="6997"/>
    <cellStyle name="Header2 35 2 4 3 2" xfId="15476"/>
    <cellStyle name="Header2 35 2 4 3 2 2" xfId="22093"/>
    <cellStyle name="Header2 35 2 4 3 3" xfId="22089"/>
    <cellStyle name="Header2 35 2 4 4" xfId="12119"/>
    <cellStyle name="Header2 35 2 4 4 2" xfId="22098"/>
    <cellStyle name="Header2 35 2 4 5" xfId="22073"/>
    <cellStyle name="Header2 35 2 5" xfId="2781"/>
    <cellStyle name="Header2 35 2 5 2" xfId="5523"/>
    <cellStyle name="Header2 35 2 5 2 2" xfId="8436"/>
    <cellStyle name="Header2 35 2 5 2 2 2" xfId="16915"/>
    <cellStyle name="Header2 35 2 5 2 2 2 2" xfId="22109"/>
    <cellStyle name="Header2 35 2 5 2 2 3" xfId="22106"/>
    <cellStyle name="Header2 35 2 5 2 3" xfId="14071"/>
    <cellStyle name="Header2 35 2 5 2 3 2" xfId="22112"/>
    <cellStyle name="Header2 35 2 5 2 4" xfId="22103"/>
    <cellStyle name="Header2 35 2 5 3" xfId="7068"/>
    <cellStyle name="Header2 35 2 5 3 2" xfId="15547"/>
    <cellStyle name="Header2 35 2 5 3 2 2" xfId="22121"/>
    <cellStyle name="Header2 35 2 5 3 3" xfId="22116"/>
    <cellStyle name="Header2 35 2 5 4" xfId="12191"/>
    <cellStyle name="Header2 35 2 5 4 2" xfId="22124"/>
    <cellStyle name="Header2 35 2 5 5" xfId="22100"/>
    <cellStyle name="Header2 35 2 6" xfId="2840"/>
    <cellStyle name="Header2 35 2 6 2" xfId="5582"/>
    <cellStyle name="Header2 35 2 6 2 2" xfId="8494"/>
    <cellStyle name="Header2 35 2 6 2 2 2" xfId="16973"/>
    <cellStyle name="Header2 35 2 6 2 2 2 2" xfId="22134"/>
    <cellStyle name="Header2 35 2 6 2 2 3" xfId="22131"/>
    <cellStyle name="Header2 35 2 6 2 3" xfId="14130"/>
    <cellStyle name="Header2 35 2 6 2 3 2" xfId="22137"/>
    <cellStyle name="Header2 35 2 6 2 4" xfId="22128"/>
    <cellStyle name="Header2 35 2 6 3" xfId="7126"/>
    <cellStyle name="Header2 35 2 6 3 2" xfId="15605"/>
    <cellStyle name="Header2 35 2 6 3 2 2" xfId="22142"/>
    <cellStyle name="Header2 35 2 6 3 3" xfId="22139"/>
    <cellStyle name="Header2 35 2 6 4" xfId="12250"/>
    <cellStyle name="Header2 35 2 6 4 2" xfId="22144"/>
    <cellStyle name="Header2 35 2 6 5" xfId="22126"/>
    <cellStyle name="Header2 35 2 7" xfId="2627"/>
    <cellStyle name="Header2 35 2 7 2" xfId="5369"/>
    <cellStyle name="Header2 35 2 7 2 2" xfId="8286"/>
    <cellStyle name="Header2 35 2 7 2 2 2" xfId="16765"/>
    <cellStyle name="Header2 35 2 7 2 2 2 2" xfId="22150"/>
    <cellStyle name="Header2 35 2 7 2 2 3" xfId="17439"/>
    <cellStyle name="Header2 35 2 7 2 3" xfId="13917"/>
    <cellStyle name="Header2 35 2 7 2 3 2" xfId="17445"/>
    <cellStyle name="Header2 35 2 7 2 4" xfId="22148"/>
    <cellStyle name="Header2 35 2 7 3" xfId="6918"/>
    <cellStyle name="Header2 35 2 7 3 2" xfId="15397"/>
    <cellStyle name="Header2 35 2 7 3 2 2" xfId="22156"/>
    <cellStyle name="Header2 35 2 7 3 3" xfId="22153"/>
    <cellStyle name="Header2 35 2 7 4" xfId="12037"/>
    <cellStyle name="Header2 35 2 7 4 2" xfId="22159"/>
    <cellStyle name="Header2 35 2 7 5" xfId="22146"/>
    <cellStyle name="Header2 35 2 8" xfId="2922"/>
    <cellStyle name="Header2 35 2 8 2" xfId="5664"/>
    <cellStyle name="Header2 35 2 8 2 2" xfId="8572"/>
    <cellStyle name="Header2 35 2 8 2 2 2" xfId="17051"/>
    <cellStyle name="Header2 35 2 8 2 2 2 2" xfId="22171"/>
    <cellStyle name="Header2 35 2 8 2 2 3" xfId="22168"/>
    <cellStyle name="Header2 35 2 8 2 3" xfId="14212"/>
    <cellStyle name="Header2 35 2 8 2 3 2" xfId="22174"/>
    <cellStyle name="Header2 35 2 8 2 4" xfId="22165"/>
    <cellStyle name="Header2 35 2 8 3" xfId="7204"/>
    <cellStyle name="Header2 35 2 8 3 2" xfId="15683"/>
    <cellStyle name="Header2 35 2 8 3 2 2" xfId="22181"/>
    <cellStyle name="Header2 35 2 8 3 3" xfId="22178"/>
    <cellStyle name="Header2 35 2 8 4" xfId="12332"/>
    <cellStyle name="Header2 35 2 8 4 2" xfId="22184"/>
    <cellStyle name="Header2 35 2 8 5" xfId="22162"/>
    <cellStyle name="Header2 35 2 9" xfId="2985"/>
    <cellStyle name="Header2 35 2 9 2" xfId="5727"/>
    <cellStyle name="Header2 35 2 9 2 2" xfId="8635"/>
    <cellStyle name="Header2 35 2 9 2 2 2" xfId="17114"/>
    <cellStyle name="Header2 35 2 9 2 2 2 2" xfId="18849"/>
    <cellStyle name="Header2 35 2 9 2 2 3" xfId="22190"/>
    <cellStyle name="Header2 35 2 9 2 3" xfId="14275"/>
    <cellStyle name="Header2 35 2 9 2 3 2" xfId="22192"/>
    <cellStyle name="Header2 35 2 9 2 4" xfId="22188"/>
    <cellStyle name="Header2 35 2 9 3" xfId="7267"/>
    <cellStyle name="Header2 35 2 9 3 2" xfId="15746"/>
    <cellStyle name="Header2 35 2 9 3 2 2" xfId="22196"/>
    <cellStyle name="Header2 35 2 9 3 3" xfId="22194"/>
    <cellStyle name="Header2 35 2 9 4" xfId="12395"/>
    <cellStyle name="Header2 35 2 9 4 2" xfId="22198"/>
    <cellStyle name="Header2 35 2 9 5" xfId="22186"/>
    <cellStyle name="Header2 35 3" xfId="4884"/>
    <cellStyle name="Header2 35 3 2" xfId="7837"/>
    <cellStyle name="Header2 35 3 2 2" xfId="16316"/>
    <cellStyle name="Header2 35 3 2 2 2" xfId="22202"/>
    <cellStyle name="Header2 35 3 2 3" xfId="22200"/>
    <cellStyle name="Header2 35 4" xfId="9632"/>
    <cellStyle name="Header2 35 4 2" xfId="17272"/>
    <cellStyle name="Header2 35 4 2 2" xfId="22206"/>
    <cellStyle name="Header2 35 4 3" xfId="22204"/>
    <cellStyle name="Header2 35 5" xfId="10542"/>
    <cellStyle name="Header2 35 6" xfId="31051"/>
    <cellStyle name="Header2 35 7" xfId="32029"/>
    <cellStyle name="Header2 35 8" xfId="1928"/>
    <cellStyle name="Header2 36" xfId="932"/>
    <cellStyle name="Header2 36 2" xfId="1975"/>
    <cellStyle name="Header2 36 2 10" xfId="3036"/>
    <cellStyle name="Header2 36 2 10 2" xfId="5778"/>
    <cellStyle name="Header2 36 2 10 2 2" xfId="8677"/>
    <cellStyle name="Header2 36 2 10 2 2 2" xfId="17156"/>
    <cellStyle name="Header2 36 2 10 2 2 2 2" xfId="22215"/>
    <cellStyle name="Header2 36 2 10 2 2 3" xfId="22213"/>
    <cellStyle name="Header2 36 2 10 2 3" xfId="14326"/>
    <cellStyle name="Header2 36 2 10 2 3 2" xfId="22218"/>
    <cellStyle name="Header2 36 2 10 2 4" xfId="22211"/>
    <cellStyle name="Header2 36 2 10 3" xfId="7309"/>
    <cellStyle name="Header2 36 2 10 3 2" xfId="15788"/>
    <cellStyle name="Header2 36 2 10 3 2 2" xfId="22222"/>
    <cellStyle name="Header2 36 2 10 3 3" xfId="22220"/>
    <cellStyle name="Header2 36 2 10 4" xfId="12446"/>
    <cellStyle name="Header2 36 2 10 4 2" xfId="22224"/>
    <cellStyle name="Header2 36 2 10 5" xfId="22209"/>
    <cellStyle name="Header2 36 2 11" xfId="3088"/>
    <cellStyle name="Header2 36 2 11 2" xfId="5830"/>
    <cellStyle name="Header2 36 2 11 2 2" xfId="14378"/>
    <cellStyle name="Header2 36 2 11 2 2 2" xfId="22232"/>
    <cellStyle name="Header2 36 2 11 2 3" xfId="22230"/>
    <cellStyle name="Header2 36 2 11 3" xfId="12498"/>
    <cellStyle name="Header2 36 2 11 3 2" xfId="22234"/>
    <cellStyle name="Header2 36 2 11 4" xfId="22227"/>
    <cellStyle name="Header2 36 2 12" xfId="3375"/>
    <cellStyle name="Header2 36 2 12 2" xfId="6117"/>
    <cellStyle name="Header2 36 2 12 2 2" xfId="14665"/>
    <cellStyle name="Header2 36 2 12 2 2 2" xfId="22239"/>
    <cellStyle name="Header2 36 2 12 2 3" xfId="19037"/>
    <cellStyle name="Header2 36 2 12 3" xfId="12785"/>
    <cellStyle name="Header2 36 2 12 3 2" xfId="22241"/>
    <cellStyle name="Header2 36 2 12 4" xfId="22237"/>
    <cellStyle name="Header2 36 2 13" xfId="3440"/>
    <cellStyle name="Header2 36 2 13 2" xfId="6182"/>
    <cellStyle name="Header2 36 2 13 2 2" xfId="14730"/>
    <cellStyle name="Header2 36 2 13 2 2 2" xfId="22247"/>
    <cellStyle name="Header2 36 2 13 2 3" xfId="22245"/>
    <cellStyle name="Header2 36 2 13 3" xfId="12850"/>
    <cellStyle name="Header2 36 2 13 3 2" xfId="22249"/>
    <cellStyle name="Header2 36 2 13 4" xfId="22243"/>
    <cellStyle name="Header2 36 2 14" xfId="3505"/>
    <cellStyle name="Header2 36 2 14 2" xfId="6247"/>
    <cellStyle name="Header2 36 2 14 2 2" xfId="14795"/>
    <cellStyle name="Header2 36 2 14 2 2 2" xfId="22255"/>
    <cellStyle name="Header2 36 2 14 2 3" xfId="22253"/>
    <cellStyle name="Header2 36 2 14 3" xfId="12915"/>
    <cellStyle name="Header2 36 2 14 3 2" xfId="22257"/>
    <cellStyle name="Header2 36 2 14 4" xfId="22251"/>
    <cellStyle name="Header2 36 2 15" xfId="3558"/>
    <cellStyle name="Header2 36 2 15 2" xfId="6300"/>
    <cellStyle name="Header2 36 2 15 2 2" xfId="14848"/>
    <cellStyle name="Header2 36 2 15 2 2 2" xfId="22269"/>
    <cellStyle name="Header2 36 2 15 2 3" xfId="22265"/>
    <cellStyle name="Header2 36 2 15 3" xfId="12968"/>
    <cellStyle name="Header2 36 2 15 3 2" xfId="22273"/>
    <cellStyle name="Header2 36 2 15 4" xfId="22261"/>
    <cellStyle name="Header2 36 2 16" xfId="3185"/>
    <cellStyle name="Header2 36 2 16 2" xfId="5927"/>
    <cellStyle name="Header2 36 2 16 2 2" xfId="14475"/>
    <cellStyle name="Header2 36 2 16 2 2 2" xfId="22285"/>
    <cellStyle name="Header2 36 2 16 2 3" xfId="22281"/>
    <cellStyle name="Header2 36 2 16 3" xfId="12595"/>
    <cellStyle name="Header2 36 2 16 3 2" xfId="22289"/>
    <cellStyle name="Header2 36 2 16 4" xfId="22277"/>
    <cellStyle name="Header2 36 2 17" xfId="3753"/>
    <cellStyle name="Header2 36 2 17 2" xfId="7503"/>
    <cellStyle name="Header2 36 2 17 2 2" xfId="15982"/>
    <cellStyle name="Header2 36 2 17 2 2 2" xfId="22304"/>
    <cellStyle name="Header2 36 2 17 2 3" xfId="22299"/>
    <cellStyle name="Header2 36 2 17 3" xfId="13162"/>
    <cellStyle name="Header2 36 2 17 3 2" xfId="22310"/>
    <cellStyle name="Header2 36 2 17 4" xfId="22294"/>
    <cellStyle name="Header2 36 2 18" xfId="3809"/>
    <cellStyle name="Header2 36 2 18 2" xfId="7555"/>
    <cellStyle name="Header2 36 2 18 2 2" xfId="16034"/>
    <cellStyle name="Header2 36 2 18 2 2 2" xfId="22320"/>
    <cellStyle name="Header2 36 2 18 2 3" xfId="22318"/>
    <cellStyle name="Header2 36 2 18 3" xfId="13214"/>
    <cellStyle name="Header2 36 2 18 3 2" xfId="22323"/>
    <cellStyle name="Header2 36 2 18 4" xfId="22315"/>
    <cellStyle name="Header2 36 2 19" xfId="3887"/>
    <cellStyle name="Header2 36 2 19 2" xfId="7633"/>
    <cellStyle name="Header2 36 2 19 2 2" xfId="16112"/>
    <cellStyle name="Header2 36 2 19 2 2 2" xfId="22330"/>
    <cellStyle name="Header2 36 2 19 2 3" xfId="22328"/>
    <cellStyle name="Header2 36 2 19 3" xfId="13292"/>
    <cellStyle name="Header2 36 2 19 3 2" xfId="22332"/>
    <cellStyle name="Header2 36 2 19 4" xfId="22326"/>
    <cellStyle name="Header2 36 2 2" xfId="2299"/>
    <cellStyle name="Header2 36 2 2 2" xfId="5041"/>
    <cellStyle name="Header2 36 2 2 2 2" xfId="7977"/>
    <cellStyle name="Header2 36 2 2 2 2 2" xfId="16456"/>
    <cellStyle name="Header2 36 2 2 2 2 2 2" xfId="22338"/>
    <cellStyle name="Header2 36 2 2 2 2 3" xfId="22336"/>
    <cellStyle name="Header2 36 2 2 2 3" xfId="13589"/>
    <cellStyle name="Header2 36 2 2 2 3 2" xfId="22341"/>
    <cellStyle name="Header2 36 2 2 2 4" xfId="22334"/>
    <cellStyle name="Header2 36 2 2 3" xfId="6609"/>
    <cellStyle name="Header2 36 2 2 3 2" xfId="15088"/>
    <cellStyle name="Header2 36 2 2 3 2 2" xfId="22345"/>
    <cellStyle name="Header2 36 2 2 3 3" xfId="22343"/>
    <cellStyle name="Header2 36 2 2 4" xfId="11709"/>
    <cellStyle name="Header2 36 2 2 4 2" xfId="22347"/>
    <cellStyle name="Header2 36 2 2 5" xfId="19025"/>
    <cellStyle name="Header2 36 2 20" xfId="3939"/>
    <cellStyle name="Header2 36 2 20 2" xfId="7685"/>
    <cellStyle name="Header2 36 2 20 2 2" xfId="16164"/>
    <cellStyle name="Header2 36 2 20 2 2 2" xfId="22268"/>
    <cellStyle name="Header2 36 2 20 2 3" xfId="22264"/>
    <cellStyle name="Header2 36 2 20 3" xfId="13344"/>
    <cellStyle name="Header2 36 2 20 3 2" xfId="22272"/>
    <cellStyle name="Header2 36 2 20 4" xfId="22260"/>
    <cellStyle name="Header2 36 2 21" xfId="2189"/>
    <cellStyle name="Header2 36 2 21 2" xfId="6500"/>
    <cellStyle name="Header2 36 2 21 2 2" xfId="14979"/>
    <cellStyle name="Header2 36 2 21 2 2 2" xfId="22284"/>
    <cellStyle name="Header2 36 2 21 2 3" xfId="22280"/>
    <cellStyle name="Header2 36 2 21 3" xfId="11599"/>
    <cellStyle name="Header2 36 2 21 3 2" xfId="22288"/>
    <cellStyle name="Header2 36 2 21 4" xfId="22276"/>
    <cellStyle name="Header2 36 2 22" xfId="4931"/>
    <cellStyle name="Header2 36 2 22 2" xfId="7868"/>
    <cellStyle name="Header2 36 2 22 2 2" xfId="16347"/>
    <cellStyle name="Header2 36 2 22 2 2 2" xfId="22303"/>
    <cellStyle name="Header2 36 2 22 2 3" xfId="22298"/>
    <cellStyle name="Header2 36 2 22 3" xfId="13479"/>
    <cellStyle name="Header2 36 2 22 3 2" xfId="22309"/>
    <cellStyle name="Header2 36 2 22 4" xfId="22293"/>
    <cellStyle name="Header2 36 2 23" xfId="11464"/>
    <cellStyle name="Header2 36 2 23 2" xfId="22314"/>
    <cellStyle name="Header2 36 2 24" xfId="19023"/>
    <cellStyle name="Header2 36 2 3" xfId="2420"/>
    <cellStyle name="Header2 36 2 3 2" xfId="5162"/>
    <cellStyle name="Header2 36 2 3 2 2" xfId="8093"/>
    <cellStyle name="Header2 36 2 3 2 2 2" xfId="16572"/>
    <cellStyle name="Header2 36 2 3 2 2 2 2" xfId="22355"/>
    <cellStyle name="Header2 36 2 3 2 2 3" xfId="22353"/>
    <cellStyle name="Header2 36 2 3 2 3" xfId="13710"/>
    <cellStyle name="Header2 36 2 3 2 3 2" xfId="22357"/>
    <cellStyle name="Header2 36 2 3 2 4" xfId="22351"/>
    <cellStyle name="Header2 36 2 3 3" xfId="6725"/>
    <cellStyle name="Header2 36 2 3 3 2" xfId="15204"/>
    <cellStyle name="Header2 36 2 3 3 2 2" xfId="22361"/>
    <cellStyle name="Header2 36 2 3 3 3" xfId="22359"/>
    <cellStyle name="Header2 36 2 3 4" xfId="11830"/>
    <cellStyle name="Header2 36 2 3 4 2" xfId="22363"/>
    <cellStyle name="Header2 36 2 3 5" xfId="22349"/>
    <cellStyle name="Header2 36 2 4" xfId="2699"/>
    <cellStyle name="Header2 36 2 4 2" xfId="5441"/>
    <cellStyle name="Header2 36 2 4 2 2" xfId="8355"/>
    <cellStyle name="Header2 36 2 4 2 2 2" xfId="16834"/>
    <cellStyle name="Header2 36 2 4 2 2 2 2" xfId="21022"/>
    <cellStyle name="Header2 36 2 4 2 2 3" xfId="21017"/>
    <cellStyle name="Header2 36 2 4 2 3" xfId="13989"/>
    <cellStyle name="Header2 36 2 4 2 3 2" xfId="20236"/>
    <cellStyle name="Header2 36 2 4 2 4" xfId="22367"/>
    <cellStyle name="Header2 36 2 4 3" xfId="6987"/>
    <cellStyle name="Header2 36 2 4 3 2" xfId="15466"/>
    <cellStyle name="Header2 36 2 4 3 2 2" xfId="22371"/>
    <cellStyle name="Header2 36 2 4 3 3" xfId="22369"/>
    <cellStyle name="Header2 36 2 4 4" xfId="12109"/>
    <cellStyle name="Header2 36 2 4 4 2" xfId="22373"/>
    <cellStyle name="Header2 36 2 4 5" xfId="22365"/>
    <cellStyle name="Header2 36 2 5" xfId="2771"/>
    <cellStyle name="Header2 36 2 5 2" xfId="5513"/>
    <cellStyle name="Header2 36 2 5 2 2" xfId="8426"/>
    <cellStyle name="Header2 36 2 5 2 2 2" xfId="16905"/>
    <cellStyle name="Header2 36 2 5 2 2 2 2" xfId="22381"/>
    <cellStyle name="Header2 36 2 5 2 2 3" xfId="22379"/>
    <cellStyle name="Header2 36 2 5 2 3" xfId="14061"/>
    <cellStyle name="Header2 36 2 5 2 3 2" xfId="22383"/>
    <cellStyle name="Header2 36 2 5 2 4" xfId="22377"/>
    <cellStyle name="Header2 36 2 5 3" xfId="7058"/>
    <cellStyle name="Header2 36 2 5 3 2" xfId="15537"/>
    <cellStyle name="Header2 36 2 5 3 2 2" xfId="22388"/>
    <cellStyle name="Header2 36 2 5 3 3" xfId="22386"/>
    <cellStyle name="Header2 36 2 5 4" xfId="12181"/>
    <cellStyle name="Header2 36 2 5 4 2" xfId="22390"/>
    <cellStyle name="Header2 36 2 5 5" xfId="22375"/>
    <cellStyle name="Header2 36 2 6" xfId="2830"/>
    <cellStyle name="Header2 36 2 6 2" xfId="5572"/>
    <cellStyle name="Header2 36 2 6 2 2" xfId="8484"/>
    <cellStyle name="Header2 36 2 6 2 2 2" xfId="16963"/>
    <cellStyle name="Header2 36 2 6 2 2 2 2" xfId="22398"/>
    <cellStyle name="Header2 36 2 6 2 2 3" xfId="22396"/>
    <cellStyle name="Header2 36 2 6 2 3" xfId="14120"/>
    <cellStyle name="Header2 36 2 6 2 3 2" xfId="22400"/>
    <cellStyle name="Header2 36 2 6 2 4" xfId="22394"/>
    <cellStyle name="Header2 36 2 6 3" xfId="7116"/>
    <cellStyle name="Header2 36 2 6 3 2" xfId="15595"/>
    <cellStyle name="Header2 36 2 6 3 2 2" xfId="22404"/>
    <cellStyle name="Header2 36 2 6 3 3" xfId="22402"/>
    <cellStyle name="Header2 36 2 6 4" xfId="12240"/>
    <cellStyle name="Header2 36 2 6 4 2" xfId="22406"/>
    <cellStyle name="Header2 36 2 6 5" xfId="22392"/>
    <cellStyle name="Header2 36 2 7" xfId="2369"/>
    <cellStyle name="Header2 36 2 7 2" xfId="5111"/>
    <cellStyle name="Header2 36 2 7 2 2" xfId="8044"/>
    <cellStyle name="Header2 36 2 7 2 2 2" xfId="16523"/>
    <cellStyle name="Header2 36 2 7 2 2 2 2" xfId="22408"/>
    <cellStyle name="Header2 36 2 7 2 2 3" xfId="17520"/>
    <cellStyle name="Header2 36 2 7 2 3" xfId="13659"/>
    <cellStyle name="Header2 36 2 7 2 3 2" xfId="22410"/>
    <cellStyle name="Header2 36 2 7 2 4" xfId="20574"/>
    <cellStyle name="Header2 36 2 7 3" xfId="6676"/>
    <cellStyle name="Header2 36 2 7 3 2" xfId="15155"/>
    <cellStyle name="Header2 36 2 7 3 2 2" xfId="22412"/>
    <cellStyle name="Header2 36 2 7 3 3" xfId="20578"/>
    <cellStyle name="Header2 36 2 7 4" xfId="11779"/>
    <cellStyle name="Header2 36 2 7 4 2" xfId="22414"/>
    <cellStyle name="Header2 36 2 7 5" xfId="18895"/>
    <cellStyle name="Header2 36 2 8" xfId="2912"/>
    <cellStyle name="Header2 36 2 8 2" xfId="5654"/>
    <cellStyle name="Header2 36 2 8 2 2" xfId="8562"/>
    <cellStyle name="Header2 36 2 8 2 2 2" xfId="17041"/>
    <cellStyle name="Header2 36 2 8 2 2 2 2" xfId="22420"/>
    <cellStyle name="Header2 36 2 8 2 2 3" xfId="22417"/>
    <cellStyle name="Header2 36 2 8 2 3" xfId="14202"/>
    <cellStyle name="Header2 36 2 8 2 3 2" xfId="22423"/>
    <cellStyle name="Header2 36 2 8 2 4" xfId="20589"/>
    <cellStyle name="Header2 36 2 8 3" xfId="7194"/>
    <cellStyle name="Header2 36 2 8 3 2" xfId="15673"/>
    <cellStyle name="Header2 36 2 8 3 2 2" xfId="22429"/>
    <cellStyle name="Header2 36 2 8 3 3" xfId="22426"/>
    <cellStyle name="Header2 36 2 8 4" xfId="12322"/>
    <cellStyle name="Header2 36 2 8 4 2" xfId="22432"/>
    <cellStyle name="Header2 36 2 8 5" xfId="20584"/>
    <cellStyle name="Header2 36 2 9" xfId="2975"/>
    <cellStyle name="Header2 36 2 9 2" xfId="5717"/>
    <cellStyle name="Header2 36 2 9 2 2" xfId="8625"/>
    <cellStyle name="Header2 36 2 9 2 2 2" xfId="17104"/>
    <cellStyle name="Header2 36 2 9 2 2 2 2" xfId="21503"/>
    <cellStyle name="Header2 36 2 9 2 2 3" xfId="21496"/>
    <cellStyle name="Header2 36 2 9 2 3" xfId="14265"/>
    <cellStyle name="Header2 36 2 9 2 3 2" xfId="21510"/>
    <cellStyle name="Header2 36 2 9 2 4" xfId="22435"/>
    <cellStyle name="Header2 36 2 9 3" xfId="7257"/>
    <cellStyle name="Header2 36 2 9 3 2" xfId="15736"/>
    <cellStyle name="Header2 36 2 9 3 2 2" xfId="22441"/>
    <cellStyle name="Header2 36 2 9 3 3" xfId="22438"/>
    <cellStyle name="Header2 36 2 9 4" xfId="12385"/>
    <cellStyle name="Header2 36 2 9 4 2" xfId="22444"/>
    <cellStyle name="Header2 36 2 9 5" xfId="20596"/>
    <cellStyle name="Header2 36 3" xfId="4890"/>
    <cellStyle name="Header2 36 3 2" xfId="7840"/>
    <cellStyle name="Header2 36 3 2 2" xfId="16319"/>
    <cellStyle name="Header2 36 3 2 2 2" xfId="22446"/>
    <cellStyle name="Header2 36 3 2 3" xfId="17729"/>
    <cellStyle name="Header2 36 4" xfId="9638"/>
    <cellStyle name="Header2 36 4 2" xfId="17275"/>
    <cellStyle name="Header2 36 4 2 2" xfId="22450"/>
    <cellStyle name="Header2 36 4 3" xfId="22448"/>
    <cellStyle name="Header2 36 5" xfId="10548"/>
    <cellStyle name="Header2 36 6" xfId="31057"/>
    <cellStyle name="Header2 36 7" xfId="32035"/>
    <cellStyle name="Header2 36 8" xfId="1934"/>
    <cellStyle name="Header2 37" xfId="933"/>
    <cellStyle name="Header2 37 2" xfId="1987"/>
    <cellStyle name="Header2 37 2 10" xfId="3048"/>
    <cellStyle name="Header2 37 2 10 2" xfId="5790"/>
    <cellStyle name="Header2 37 2 10 2 2" xfId="8689"/>
    <cellStyle name="Header2 37 2 10 2 2 2" xfId="17168"/>
    <cellStyle name="Header2 37 2 10 2 2 2 2" xfId="22462"/>
    <cellStyle name="Header2 37 2 10 2 2 3" xfId="22460"/>
    <cellStyle name="Header2 37 2 10 2 3" xfId="14338"/>
    <cellStyle name="Header2 37 2 10 2 3 2" xfId="22464"/>
    <cellStyle name="Header2 37 2 10 2 4" xfId="22457"/>
    <cellStyle name="Header2 37 2 10 3" xfId="7321"/>
    <cellStyle name="Header2 37 2 10 3 2" xfId="15800"/>
    <cellStyle name="Header2 37 2 10 3 2 2" xfId="22469"/>
    <cellStyle name="Header2 37 2 10 3 3" xfId="22466"/>
    <cellStyle name="Header2 37 2 10 4" xfId="12458"/>
    <cellStyle name="Header2 37 2 10 4 2" xfId="22471"/>
    <cellStyle name="Header2 37 2 10 5" xfId="22455"/>
    <cellStyle name="Header2 37 2 11" xfId="3100"/>
    <cellStyle name="Header2 37 2 11 2" xfId="5842"/>
    <cellStyle name="Header2 37 2 11 2 2" xfId="14390"/>
    <cellStyle name="Header2 37 2 11 2 2 2" xfId="22475"/>
    <cellStyle name="Header2 37 2 11 2 3" xfId="22473"/>
    <cellStyle name="Header2 37 2 11 3" xfId="12510"/>
    <cellStyle name="Header2 37 2 11 3 2" xfId="18842"/>
    <cellStyle name="Header2 37 2 11 4" xfId="17537"/>
    <cellStyle name="Header2 37 2 12" xfId="3387"/>
    <cellStyle name="Header2 37 2 12 2" xfId="6129"/>
    <cellStyle name="Header2 37 2 12 2 2" xfId="14677"/>
    <cellStyle name="Header2 37 2 12 2 2 2" xfId="22480"/>
    <cellStyle name="Header2 37 2 12 2 3" xfId="22477"/>
    <cellStyle name="Header2 37 2 12 3" xfId="12797"/>
    <cellStyle name="Header2 37 2 12 3 2" xfId="22482"/>
    <cellStyle name="Header2 37 2 12 4" xfId="17540"/>
    <cellStyle name="Header2 37 2 13" xfId="3452"/>
    <cellStyle name="Header2 37 2 13 2" xfId="6194"/>
    <cellStyle name="Header2 37 2 13 2 2" xfId="14742"/>
    <cellStyle name="Header2 37 2 13 2 2 2" xfId="22488"/>
    <cellStyle name="Header2 37 2 13 2 3" xfId="22486"/>
    <cellStyle name="Header2 37 2 13 3" xfId="12862"/>
    <cellStyle name="Header2 37 2 13 3 2" xfId="22490"/>
    <cellStyle name="Header2 37 2 13 4" xfId="22484"/>
    <cellStyle name="Header2 37 2 14" xfId="3517"/>
    <cellStyle name="Header2 37 2 14 2" xfId="6259"/>
    <cellStyle name="Header2 37 2 14 2 2" xfId="14807"/>
    <cellStyle name="Header2 37 2 14 2 2 2" xfId="22496"/>
    <cellStyle name="Header2 37 2 14 2 3" xfId="22494"/>
    <cellStyle name="Header2 37 2 14 3" xfId="12927"/>
    <cellStyle name="Header2 37 2 14 3 2" xfId="22498"/>
    <cellStyle name="Header2 37 2 14 4" xfId="22492"/>
    <cellStyle name="Header2 37 2 15" xfId="3570"/>
    <cellStyle name="Header2 37 2 15 2" xfId="6312"/>
    <cellStyle name="Header2 37 2 15 2 2" xfId="14860"/>
    <cellStyle name="Header2 37 2 15 2 2 2" xfId="22510"/>
    <cellStyle name="Header2 37 2 15 2 3" xfId="22506"/>
    <cellStyle name="Header2 37 2 15 3" xfId="12980"/>
    <cellStyle name="Header2 37 2 15 3 2" xfId="22514"/>
    <cellStyle name="Header2 37 2 15 4" xfId="22502"/>
    <cellStyle name="Header2 37 2 16" xfId="3417"/>
    <cellStyle name="Header2 37 2 16 2" xfId="6159"/>
    <cellStyle name="Header2 37 2 16 2 2" xfId="14707"/>
    <cellStyle name="Header2 37 2 16 2 2 2" xfId="22522"/>
    <cellStyle name="Header2 37 2 16 2 3" xfId="20660"/>
    <cellStyle name="Header2 37 2 16 3" xfId="12827"/>
    <cellStyle name="Header2 37 2 16 3 2" xfId="22526"/>
    <cellStyle name="Header2 37 2 16 4" xfId="22518"/>
    <cellStyle name="Header2 37 2 17" xfId="3765"/>
    <cellStyle name="Header2 37 2 17 2" xfId="7515"/>
    <cellStyle name="Header2 37 2 17 2 2" xfId="15994"/>
    <cellStyle name="Header2 37 2 17 2 2 2" xfId="22539"/>
    <cellStyle name="Header2 37 2 17 2 3" xfId="22534"/>
    <cellStyle name="Header2 37 2 17 3" xfId="13174"/>
    <cellStyle name="Header2 37 2 17 3 2" xfId="22544"/>
    <cellStyle name="Header2 37 2 17 4" xfId="22530"/>
    <cellStyle name="Header2 37 2 18" xfId="3821"/>
    <cellStyle name="Header2 37 2 18 2" xfId="7567"/>
    <cellStyle name="Header2 37 2 18 2 2" xfId="16046"/>
    <cellStyle name="Header2 37 2 18 2 2 2" xfId="22552"/>
    <cellStyle name="Header2 37 2 18 2 3" xfId="22550"/>
    <cellStyle name="Header2 37 2 18 3" xfId="13226"/>
    <cellStyle name="Header2 37 2 18 3 2" xfId="22555"/>
    <cellStyle name="Header2 37 2 18 4" xfId="22548"/>
    <cellStyle name="Header2 37 2 19" xfId="3899"/>
    <cellStyle name="Header2 37 2 19 2" xfId="7645"/>
    <cellStyle name="Header2 37 2 19 2 2" xfId="16124"/>
    <cellStyle name="Header2 37 2 19 2 2 2" xfId="22561"/>
    <cellStyle name="Header2 37 2 19 2 3" xfId="22559"/>
    <cellStyle name="Header2 37 2 19 3" xfId="13304"/>
    <cellStyle name="Header2 37 2 19 3 2" xfId="22563"/>
    <cellStyle name="Header2 37 2 19 4" xfId="22557"/>
    <cellStyle name="Header2 37 2 2" xfId="2098"/>
    <cellStyle name="Header2 37 2 2 2" xfId="3992"/>
    <cellStyle name="Header2 37 2 2 2 2" xfId="7729"/>
    <cellStyle name="Header2 37 2 2 2 2 2" xfId="16208"/>
    <cellStyle name="Header2 37 2 2 2 2 2 2" xfId="22572"/>
    <cellStyle name="Header2 37 2 2 2 2 3" xfId="22570"/>
    <cellStyle name="Header2 37 2 2 2 3" xfId="13389"/>
    <cellStyle name="Header2 37 2 2 2 3 2" xfId="22574"/>
    <cellStyle name="Header2 37 2 2 2 4" xfId="22568"/>
    <cellStyle name="Header2 37 2 2 3" xfId="6413"/>
    <cellStyle name="Header2 37 2 2 3 2" xfId="14892"/>
    <cellStyle name="Header2 37 2 2 3 2 2" xfId="22578"/>
    <cellStyle name="Header2 37 2 2 3 3" xfId="22576"/>
    <cellStyle name="Header2 37 2 2 4" xfId="11509"/>
    <cellStyle name="Header2 37 2 2 4 2" xfId="22580"/>
    <cellStyle name="Header2 37 2 2 5" xfId="22566"/>
    <cellStyle name="Header2 37 2 20" xfId="3951"/>
    <cellStyle name="Header2 37 2 20 2" xfId="7697"/>
    <cellStyle name="Header2 37 2 20 2 2" xfId="16176"/>
    <cellStyle name="Header2 37 2 20 2 2 2" xfId="22509"/>
    <cellStyle name="Header2 37 2 20 2 3" xfId="22505"/>
    <cellStyle name="Header2 37 2 20 3" xfId="13356"/>
    <cellStyle name="Header2 37 2 20 3 2" xfId="22513"/>
    <cellStyle name="Header2 37 2 20 4" xfId="22501"/>
    <cellStyle name="Header2 37 2 21" xfId="2201"/>
    <cellStyle name="Header2 37 2 21 2" xfId="6512"/>
    <cellStyle name="Header2 37 2 21 2 2" xfId="14991"/>
    <cellStyle name="Header2 37 2 21 2 2 2" xfId="22521"/>
    <cellStyle name="Header2 37 2 21 2 3" xfId="20659"/>
    <cellStyle name="Header2 37 2 21 3" xfId="11611"/>
    <cellStyle name="Header2 37 2 21 3 2" xfId="22525"/>
    <cellStyle name="Header2 37 2 21 4" xfId="22517"/>
    <cellStyle name="Header2 37 2 22" xfId="4943"/>
    <cellStyle name="Header2 37 2 22 2" xfId="7880"/>
    <cellStyle name="Header2 37 2 22 2 2" xfId="16359"/>
    <cellStyle name="Header2 37 2 22 2 2 2" xfId="22538"/>
    <cellStyle name="Header2 37 2 22 2 3" xfId="22533"/>
    <cellStyle name="Header2 37 2 22 3" xfId="13491"/>
    <cellStyle name="Header2 37 2 22 3 2" xfId="22543"/>
    <cellStyle name="Header2 37 2 22 4" xfId="22529"/>
    <cellStyle name="Header2 37 2 23" xfId="11476"/>
    <cellStyle name="Header2 37 2 23 2" xfId="22547"/>
    <cellStyle name="Header2 37 2 24" xfId="22452"/>
    <cellStyle name="Header2 37 2 3" xfId="2417"/>
    <cellStyle name="Header2 37 2 3 2" xfId="5159"/>
    <cellStyle name="Header2 37 2 3 2 2" xfId="8090"/>
    <cellStyle name="Header2 37 2 3 2 2 2" xfId="16569"/>
    <cellStyle name="Header2 37 2 3 2 2 2 2" xfId="22588"/>
    <cellStyle name="Header2 37 2 3 2 2 3" xfId="22586"/>
    <cellStyle name="Header2 37 2 3 2 3" xfId="13707"/>
    <cellStyle name="Header2 37 2 3 2 3 2" xfId="22590"/>
    <cellStyle name="Header2 37 2 3 2 4" xfId="22584"/>
    <cellStyle name="Header2 37 2 3 3" xfId="6722"/>
    <cellStyle name="Header2 37 2 3 3 2" xfId="15201"/>
    <cellStyle name="Header2 37 2 3 3 2 2" xfId="17914"/>
    <cellStyle name="Header2 37 2 3 3 3" xfId="22592"/>
    <cellStyle name="Header2 37 2 3 4" xfId="11827"/>
    <cellStyle name="Header2 37 2 3 4 2" xfId="22594"/>
    <cellStyle name="Header2 37 2 3 5" xfId="22582"/>
    <cellStyle name="Header2 37 2 4" xfId="2711"/>
    <cellStyle name="Header2 37 2 4 2" xfId="5453"/>
    <cellStyle name="Header2 37 2 4 2 2" xfId="8367"/>
    <cellStyle name="Header2 37 2 4 2 2 2" xfId="16846"/>
    <cellStyle name="Header2 37 2 4 2 2 2 2" xfId="22602"/>
    <cellStyle name="Header2 37 2 4 2 2 3" xfId="22600"/>
    <cellStyle name="Header2 37 2 4 2 3" xfId="14001"/>
    <cellStyle name="Header2 37 2 4 2 3 2" xfId="22604"/>
    <cellStyle name="Header2 37 2 4 2 4" xfId="22598"/>
    <cellStyle name="Header2 37 2 4 3" xfId="6999"/>
    <cellStyle name="Header2 37 2 4 3 2" xfId="15478"/>
    <cellStyle name="Header2 37 2 4 3 2 2" xfId="22608"/>
    <cellStyle name="Header2 37 2 4 3 3" xfId="22606"/>
    <cellStyle name="Header2 37 2 4 4" xfId="12121"/>
    <cellStyle name="Header2 37 2 4 4 2" xfId="22610"/>
    <cellStyle name="Header2 37 2 4 5" xfId="22596"/>
    <cellStyle name="Header2 37 2 5" xfId="2783"/>
    <cellStyle name="Header2 37 2 5 2" xfId="5525"/>
    <cellStyle name="Header2 37 2 5 2 2" xfId="8438"/>
    <cellStyle name="Header2 37 2 5 2 2 2" xfId="16917"/>
    <cellStyle name="Header2 37 2 5 2 2 2 2" xfId="22618"/>
    <cellStyle name="Header2 37 2 5 2 2 3" xfId="22616"/>
    <cellStyle name="Header2 37 2 5 2 3" xfId="14073"/>
    <cellStyle name="Header2 37 2 5 2 3 2" xfId="22620"/>
    <cellStyle name="Header2 37 2 5 2 4" xfId="22614"/>
    <cellStyle name="Header2 37 2 5 3" xfId="7070"/>
    <cellStyle name="Header2 37 2 5 3 2" xfId="15549"/>
    <cellStyle name="Header2 37 2 5 3 2 2" xfId="22624"/>
    <cellStyle name="Header2 37 2 5 3 3" xfId="22622"/>
    <cellStyle name="Header2 37 2 5 4" xfId="12193"/>
    <cellStyle name="Header2 37 2 5 4 2" xfId="22626"/>
    <cellStyle name="Header2 37 2 5 5" xfId="22612"/>
    <cellStyle name="Header2 37 2 6" xfId="2842"/>
    <cellStyle name="Header2 37 2 6 2" xfId="5584"/>
    <cellStyle name="Header2 37 2 6 2 2" xfId="8496"/>
    <cellStyle name="Header2 37 2 6 2 2 2" xfId="16975"/>
    <cellStyle name="Header2 37 2 6 2 2 2 2" xfId="22634"/>
    <cellStyle name="Header2 37 2 6 2 2 3" xfId="22632"/>
    <cellStyle name="Header2 37 2 6 2 3" xfId="14132"/>
    <cellStyle name="Header2 37 2 6 2 3 2" xfId="22636"/>
    <cellStyle name="Header2 37 2 6 2 4" xfId="22630"/>
    <cellStyle name="Header2 37 2 6 3" xfId="7128"/>
    <cellStyle name="Header2 37 2 6 3 2" xfId="15607"/>
    <cellStyle name="Header2 37 2 6 3 2 2" xfId="22640"/>
    <cellStyle name="Header2 37 2 6 3 3" xfId="22638"/>
    <cellStyle name="Header2 37 2 6 4" xfId="12252"/>
    <cellStyle name="Header2 37 2 6 4 2" xfId="22642"/>
    <cellStyle name="Header2 37 2 6 5" xfId="22628"/>
    <cellStyle name="Header2 37 2 7" xfId="2280"/>
    <cellStyle name="Header2 37 2 7 2" xfId="5022"/>
    <cellStyle name="Header2 37 2 7 2 2" xfId="7958"/>
    <cellStyle name="Header2 37 2 7 2 2 2" xfId="16437"/>
    <cellStyle name="Header2 37 2 7 2 2 2 2" xfId="22650"/>
    <cellStyle name="Header2 37 2 7 2 2 3" xfId="22648"/>
    <cellStyle name="Header2 37 2 7 2 3" xfId="13570"/>
    <cellStyle name="Header2 37 2 7 2 3 2" xfId="22652"/>
    <cellStyle name="Header2 37 2 7 2 4" xfId="22646"/>
    <cellStyle name="Header2 37 2 7 3" xfId="6590"/>
    <cellStyle name="Header2 37 2 7 3 2" xfId="15069"/>
    <cellStyle name="Header2 37 2 7 3 2 2" xfId="22656"/>
    <cellStyle name="Header2 37 2 7 3 3" xfId="22654"/>
    <cellStyle name="Header2 37 2 7 4" xfId="11690"/>
    <cellStyle name="Header2 37 2 7 4 2" xfId="22658"/>
    <cellStyle name="Header2 37 2 7 5" xfId="22644"/>
    <cellStyle name="Header2 37 2 8" xfId="2924"/>
    <cellStyle name="Header2 37 2 8 2" xfId="5666"/>
    <cellStyle name="Header2 37 2 8 2 2" xfId="8574"/>
    <cellStyle name="Header2 37 2 8 2 2 2" xfId="17053"/>
    <cellStyle name="Header2 37 2 8 2 2 2 2" xfId="22666"/>
    <cellStyle name="Header2 37 2 8 2 2 3" xfId="22664"/>
    <cellStyle name="Header2 37 2 8 2 3" xfId="14214"/>
    <cellStyle name="Header2 37 2 8 2 3 2" xfId="22668"/>
    <cellStyle name="Header2 37 2 8 2 4" xfId="22662"/>
    <cellStyle name="Header2 37 2 8 3" xfId="7206"/>
    <cellStyle name="Header2 37 2 8 3 2" xfId="15685"/>
    <cellStyle name="Header2 37 2 8 3 2 2" xfId="22672"/>
    <cellStyle name="Header2 37 2 8 3 3" xfId="22670"/>
    <cellStyle name="Header2 37 2 8 4" xfId="12334"/>
    <cellStyle name="Header2 37 2 8 4 2" xfId="22674"/>
    <cellStyle name="Header2 37 2 8 5" xfId="22660"/>
    <cellStyle name="Header2 37 2 9" xfId="2987"/>
    <cellStyle name="Header2 37 2 9 2" xfId="5729"/>
    <cellStyle name="Header2 37 2 9 2 2" xfId="8637"/>
    <cellStyle name="Header2 37 2 9 2 2 2" xfId="17116"/>
    <cellStyle name="Header2 37 2 9 2 2 2 2" xfId="22684"/>
    <cellStyle name="Header2 37 2 9 2 2 3" xfId="22682"/>
    <cellStyle name="Header2 37 2 9 2 3" xfId="14277"/>
    <cellStyle name="Header2 37 2 9 2 3 2" xfId="22686"/>
    <cellStyle name="Header2 37 2 9 2 4" xfId="22678"/>
    <cellStyle name="Header2 37 2 9 3" xfId="7269"/>
    <cellStyle name="Header2 37 2 9 3 2" xfId="15748"/>
    <cellStyle name="Header2 37 2 9 3 2 2" xfId="22692"/>
    <cellStyle name="Header2 37 2 9 3 3" xfId="22688"/>
    <cellStyle name="Header2 37 2 9 4" xfId="12397"/>
    <cellStyle name="Header2 37 2 9 4 2" xfId="22694"/>
    <cellStyle name="Header2 37 2 9 5" xfId="22676"/>
    <cellStyle name="Header2 37 3" xfId="4891"/>
    <cellStyle name="Header2 37 3 2" xfId="7841"/>
    <cellStyle name="Header2 37 3 2 2" xfId="16320"/>
    <cellStyle name="Header2 37 3 2 2 2" xfId="22696"/>
    <cellStyle name="Header2 37 3 2 3" xfId="17740"/>
    <cellStyle name="Header2 37 4" xfId="9639"/>
    <cellStyle name="Header2 37 4 2" xfId="17276"/>
    <cellStyle name="Header2 37 4 2 2" xfId="22700"/>
    <cellStyle name="Header2 37 4 3" xfId="22698"/>
    <cellStyle name="Header2 37 5" xfId="10549"/>
    <cellStyle name="Header2 37 6" xfId="31058"/>
    <cellStyle name="Header2 37 7" xfId="32036"/>
    <cellStyle name="Header2 37 8" xfId="1935"/>
    <cellStyle name="Header2 38" xfId="833"/>
    <cellStyle name="Header2 38 2" xfId="1992"/>
    <cellStyle name="Header2 38 2 10" xfId="3053"/>
    <cellStyle name="Header2 38 2 10 2" xfId="5795"/>
    <cellStyle name="Header2 38 2 10 2 2" xfId="8694"/>
    <cellStyle name="Header2 38 2 10 2 2 2" xfId="17173"/>
    <cellStyle name="Header2 38 2 10 2 2 2 2" xfId="22710"/>
    <cellStyle name="Header2 38 2 10 2 2 3" xfId="22708"/>
    <cellStyle name="Header2 38 2 10 2 3" xfId="14343"/>
    <cellStyle name="Header2 38 2 10 2 3 2" xfId="22712"/>
    <cellStyle name="Header2 38 2 10 2 4" xfId="22706"/>
    <cellStyle name="Header2 38 2 10 3" xfId="7326"/>
    <cellStyle name="Header2 38 2 10 3 2" xfId="15805"/>
    <cellStyle name="Header2 38 2 10 3 2 2" xfId="22716"/>
    <cellStyle name="Header2 38 2 10 3 3" xfId="22714"/>
    <cellStyle name="Header2 38 2 10 4" xfId="12463"/>
    <cellStyle name="Header2 38 2 10 4 2" xfId="22718"/>
    <cellStyle name="Header2 38 2 10 5" xfId="22704"/>
    <cellStyle name="Header2 38 2 11" xfId="3105"/>
    <cellStyle name="Header2 38 2 11 2" xfId="5847"/>
    <cellStyle name="Header2 38 2 11 2 2" xfId="14395"/>
    <cellStyle name="Header2 38 2 11 2 2 2" xfId="22724"/>
    <cellStyle name="Header2 38 2 11 2 3" xfId="22722"/>
    <cellStyle name="Header2 38 2 11 3" xfId="12515"/>
    <cellStyle name="Header2 38 2 11 3 2" xfId="22726"/>
    <cellStyle name="Header2 38 2 11 4" xfId="22720"/>
    <cellStyle name="Header2 38 2 12" xfId="3392"/>
    <cellStyle name="Header2 38 2 12 2" xfId="6134"/>
    <cellStyle name="Header2 38 2 12 2 2" xfId="14682"/>
    <cellStyle name="Header2 38 2 12 2 2 2" xfId="22732"/>
    <cellStyle name="Header2 38 2 12 2 3" xfId="22730"/>
    <cellStyle name="Header2 38 2 12 3" xfId="12802"/>
    <cellStyle name="Header2 38 2 12 3 2" xfId="22734"/>
    <cellStyle name="Header2 38 2 12 4" xfId="22728"/>
    <cellStyle name="Header2 38 2 13" xfId="3457"/>
    <cellStyle name="Header2 38 2 13 2" xfId="6199"/>
    <cellStyle name="Header2 38 2 13 2 2" xfId="14747"/>
    <cellStyle name="Header2 38 2 13 2 2 2" xfId="21867"/>
    <cellStyle name="Header2 38 2 13 2 3" xfId="19429"/>
    <cellStyle name="Header2 38 2 13 3" xfId="12867"/>
    <cellStyle name="Header2 38 2 13 3 2" xfId="20994"/>
    <cellStyle name="Header2 38 2 13 4" xfId="19424"/>
    <cellStyle name="Header2 38 2 14" xfId="3522"/>
    <cellStyle name="Header2 38 2 14 2" xfId="6264"/>
    <cellStyle name="Header2 38 2 14 2 2" xfId="14812"/>
    <cellStyle name="Header2 38 2 14 2 2 2" xfId="22736"/>
    <cellStyle name="Header2 38 2 14 2 3" xfId="21870"/>
    <cellStyle name="Header2 38 2 14 3" xfId="12932"/>
    <cellStyle name="Header2 38 2 14 3 2" xfId="22738"/>
    <cellStyle name="Header2 38 2 14 4" xfId="19434"/>
    <cellStyle name="Header2 38 2 15" xfId="3575"/>
    <cellStyle name="Header2 38 2 15 2" xfId="6317"/>
    <cellStyle name="Header2 38 2 15 2 2" xfId="14865"/>
    <cellStyle name="Header2 38 2 15 2 2 2" xfId="22746"/>
    <cellStyle name="Header2 38 2 15 2 3" xfId="22742"/>
    <cellStyle name="Header2 38 2 15 3" xfId="12985"/>
    <cellStyle name="Header2 38 2 15 3 2" xfId="22750"/>
    <cellStyle name="Header2 38 2 15 4" xfId="21875"/>
    <cellStyle name="Header2 38 2 16" xfId="3334"/>
    <cellStyle name="Header2 38 2 16 2" xfId="6076"/>
    <cellStyle name="Header2 38 2 16 2 2" xfId="14624"/>
    <cellStyle name="Header2 38 2 16 2 2 2" xfId="22758"/>
    <cellStyle name="Header2 38 2 16 2 3" xfId="18076"/>
    <cellStyle name="Header2 38 2 16 3" xfId="12744"/>
    <cellStyle name="Header2 38 2 16 3 2" xfId="18081"/>
    <cellStyle name="Header2 38 2 16 4" xfId="22754"/>
    <cellStyle name="Header2 38 2 17" xfId="3770"/>
    <cellStyle name="Header2 38 2 17 2" xfId="7520"/>
    <cellStyle name="Header2 38 2 17 2 2" xfId="15999"/>
    <cellStyle name="Header2 38 2 17 2 2 2" xfId="22770"/>
    <cellStyle name="Header2 38 2 17 2 3" xfId="22766"/>
    <cellStyle name="Header2 38 2 17 3" xfId="13179"/>
    <cellStyle name="Header2 38 2 17 3 2" xfId="22774"/>
    <cellStyle name="Header2 38 2 17 4" xfId="22762"/>
    <cellStyle name="Header2 38 2 18" xfId="3826"/>
    <cellStyle name="Header2 38 2 18 2" xfId="7572"/>
    <cellStyle name="Header2 38 2 18 2 2" xfId="16051"/>
    <cellStyle name="Header2 38 2 18 2 2 2" xfId="22782"/>
    <cellStyle name="Header2 38 2 18 2 3" xfId="22780"/>
    <cellStyle name="Header2 38 2 18 3" xfId="13231"/>
    <cellStyle name="Header2 38 2 18 3 2" xfId="22784"/>
    <cellStyle name="Header2 38 2 18 4" xfId="22778"/>
    <cellStyle name="Header2 38 2 19" xfId="3904"/>
    <cellStyle name="Header2 38 2 19 2" xfId="7650"/>
    <cellStyle name="Header2 38 2 19 2 2" xfId="16129"/>
    <cellStyle name="Header2 38 2 19 2 2 2" xfId="22790"/>
    <cellStyle name="Header2 38 2 19 2 3" xfId="22788"/>
    <cellStyle name="Header2 38 2 19 3" xfId="13309"/>
    <cellStyle name="Header2 38 2 19 3 2" xfId="22794"/>
    <cellStyle name="Header2 38 2 19 4" xfId="22786"/>
    <cellStyle name="Header2 38 2 2" xfId="2101"/>
    <cellStyle name="Header2 38 2 2 2" xfId="3995"/>
    <cellStyle name="Header2 38 2 2 2 2" xfId="7732"/>
    <cellStyle name="Header2 38 2 2 2 2 2" xfId="16211"/>
    <cellStyle name="Header2 38 2 2 2 2 2 2" xfId="22804"/>
    <cellStyle name="Header2 38 2 2 2 2 3" xfId="22800"/>
    <cellStyle name="Header2 38 2 2 2 3" xfId="13392"/>
    <cellStyle name="Header2 38 2 2 2 3 2" xfId="22807"/>
    <cellStyle name="Header2 38 2 2 2 4" xfId="22798"/>
    <cellStyle name="Header2 38 2 2 3" xfId="6416"/>
    <cellStyle name="Header2 38 2 2 3 2" xfId="14895"/>
    <cellStyle name="Header2 38 2 2 3 2 2" xfId="22811"/>
    <cellStyle name="Header2 38 2 2 3 3" xfId="22809"/>
    <cellStyle name="Header2 38 2 2 4" xfId="11512"/>
    <cellStyle name="Header2 38 2 2 4 2" xfId="22813"/>
    <cellStyle name="Header2 38 2 2 5" xfId="22796"/>
    <cellStyle name="Header2 38 2 20" xfId="3956"/>
    <cellStyle name="Header2 38 2 20 2" xfId="7702"/>
    <cellStyle name="Header2 38 2 20 2 2" xfId="16181"/>
    <cellStyle name="Header2 38 2 20 2 2 2" xfId="22745"/>
    <cellStyle name="Header2 38 2 20 2 3" xfId="22741"/>
    <cellStyle name="Header2 38 2 20 3" xfId="13361"/>
    <cellStyle name="Header2 38 2 20 3 2" xfId="22749"/>
    <cellStyle name="Header2 38 2 20 4" xfId="21874"/>
    <cellStyle name="Header2 38 2 21" xfId="2206"/>
    <cellStyle name="Header2 38 2 21 2" xfId="6517"/>
    <cellStyle name="Header2 38 2 21 2 2" xfId="14996"/>
    <cellStyle name="Header2 38 2 21 2 2 2" xfId="22757"/>
    <cellStyle name="Header2 38 2 21 2 3" xfId="18075"/>
    <cellStyle name="Header2 38 2 21 3" xfId="11616"/>
    <cellStyle name="Header2 38 2 21 3 2" xfId="18080"/>
    <cellStyle name="Header2 38 2 21 4" xfId="22753"/>
    <cellStyle name="Header2 38 2 22" xfId="4948"/>
    <cellStyle name="Header2 38 2 22 2" xfId="7885"/>
    <cellStyle name="Header2 38 2 22 2 2" xfId="16364"/>
    <cellStyle name="Header2 38 2 22 2 2 2" xfId="22769"/>
    <cellStyle name="Header2 38 2 22 2 3" xfId="22765"/>
    <cellStyle name="Header2 38 2 22 3" xfId="13496"/>
    <cellStyle name="Header2 38 2 22 3 2" xfId="22773"/>
    <cellStyle name="Header2 38 2 22 4" xfId="22761"/>
    <cellStyle name="Header2 38 2 23" xfId="11481"/>
    <cellStyle name="Header2 38 2 23 2" xfId="22777"/>
    <cellStyle name="Header2 38 2 24" xfId="22702"/>
    <cellStyle name="Header2 38 2 3" xfId="2589"/>
    <cellStyle name="Header2 38 2 3 2" xfId="5331"/>
    <cellStyle name="Header2 38 2 3 2 2" xfId="8253"/>
    <cellStyle name="Header2 38 2 3 2 2 2" xfId="16732"/>
    <cellStyle name="Header2 38 2 3 2 2 2 2" xfId="22823"/>
    <cellStyle name="Header2 38 2 3 2 2 3" xfId="22819"/>
    <cellStyle name="Header2 38 2 3 2 3" xfId="13879"/>
    <cellStyle name="Header2 38 2 3 2 3 2" xfId="22825"/>
    <cellStyle name="Header2 38 2 3 2 4" xfId="22817"/>
    <cellStyle name="Header2 38 2 3 3" xfId="6885"/>
    <cellStyle name="Header2 38 2 3 3 2" xfId="15364"/>
    <cellStyle name="Header2 38 2 3 3 2 2" xfId="22829"/>
    <cellStyle name="Header2 38 2 3 3 3" xfId="22827"/>
    <cellStyle name="Header2 38 2 3 4" xfId="11999"/>
    <cellStyle name="Header2 38 2 3 4 2" xfId="22831"/>
    <cellStyle name="Header2 38 2 3 5" xfId="22815"/>
    <cellStyle name="Header2 38 2 4" xfId="2716"/>
    <cellStyle name="Header2 38 2 4 2" xfId="5458"/>
    <cellStyle name="Header2 38 2 4 2 2" xfId="8372"/>
    <cellStyle name="Header2 38 2 4 2 2 2" xfId="16851"/>
    <cellStyle name="Header2 38 2 4 2 2 2 2" xfId="22839"/>
    <cellStyle name="Header2 38 2 4 2 2 3" xfId="22837"/>
    <cellStyle name="Header2 38 2 4 2 3" xfId="14006"/>
    <cellStyle name="Header2 38 2 4 2 3 2" xfId="22841"/>
    <cellStyle name="Header2 38 2 4 2 4" xfId="22835"/>
    <cellStyle name="Header2 38 2 4 3" xfId="7004"/>
    <cellStyle name="Header2 38 2 4 3 2" xfId="15483"/>
    <cellStyle name="Header2 38 2 4 3 2 2" xfId="22845"/>
    <cellStyle name="Header2 38 2 4 3 3" xfId="22843"/>
    <cellStyle name="Header2 38 2 4 4" xfId="12126"/>
    <cellStyle name="Header2 38 2 4 4 2" xfId="22847"/>
    <cellStyle name="Header2 38 2 4 5" xfId="22833"/>
    <cellStyle name="Header2 38 2 5" xfId="2788"/>
    <cellStyle name="Header2 38 2 5 2" xfId="5530"/>
    <cellStyle name="Header2 38 2 5 2 2" xfId="8443"/>
    <cellStyle name="Header2 38 2 5 2 2 2" xfId="16922"/>
    <cellStyle name="Header2 38 2 5 2 2 2 2" xfId="22857"/>
    <cellStyle name="Header2 38 2 5 2 2 3" xfId="22855"/>
    <cellStyle name="Header2 38 2 5 2 3" xfId="14078"/>
    <cellStyle name="Header2 38 2 5 2 3 2" xfId="22859"/>
    <cellStyle name="Header2 38 2 5 2 4" xfId="22852"/>
    <cellStyle name="Header2 38 2 5 3" xfId="7075"/>
    <cellStyle name="Header2 38 2 5 3 2" xfId="15554"/>
    <cellStyle name="Header2 38 2 5 3 2 2" xfId="22864"/>
    <cellStyle name="Header2 38 2 5 3 3" xfId="22862"/>
    <cellStyle name="Header2 38 2 5 4" xfId="12198"/>
    <cellStyle name="Header2 38 2 5 4 2" xfId="22866"/>
    <cellStyle name="Header2 38 2 5 5" xfId="22849"/>
    <cellStyle name="Header2 38 2 6" xfId="2847"/>
    <cellStyle name="Header2 38 2 6 2" xfId="5589"/>
    <cellStyle name="Header2 38 2 6 2 2" xfId="8501"/>
    <cellStyle name="Header2 38 2 6 2 2 2" xfId="16980"/>
    <cellStyle name="Header2 38 2 6 2 2 2 2" xfId="22873"/>
    <cellStyle name="Header2 38 2 6 2 2 3" xfId="22871"/>
    <cellStyle name="Header2 38 2 6 2 3" xfId="14137"/>
    <cellStyle name="Header2 38 2 6 2 3 2" xfId="22875"/>
    <cellStyle name="Header2 38 2 6 2 4" xfId="22869"/>
    <cellStyle name="Header2 38 2 6 3" xfId="7133"/>
    <cellStyle name="Header2 38 2 6 3 2" xfId="15612"/>
    <cellStyle name="Header2 38 2 6 3 2 2" xfId="22879"/>
    <cellStyle name="Header2 38 2 6 3 3" xfId="22877"/>
    <cellStyle name="Header2 38 2 6 4" xfId="12257"/>
    <cellStyle name="Header2 38 2 6 4 2" xfId="22882"/>
    <cellStyle name="Header2 38 2 6 5" xfId="17695"/>
    <cellStyle name="Header2 38 2 7" xfId="2323"/>
    <cellStyle name="Header2 38 2 7 2" xfId="5065"/>
    <cellStyle name="Header2 38 2 7 2 2" xfId="7999"/>
    <cellStyle name="Header2 38 2 7 2 2 2" xfId="16478"/>
    <cellStyle name="Header2 38 2 7 2 2 2 2" xfId="22889"/>
    <cellStyle name="Header2 38 2 7 2 2 3" xfId="22887"/>
    <cellStyle name="Header2 38 2 7 2 3" xfId="13613"/>
    <cellStyle name="Header2 38 2 7 2 3 2" xfId="22891"/>
    <cellStyle name="Header2 38 2 7 2 4" xfId="22885"/>
    <cellStyle name="Header2 38 2 7 3" xfId="6631"/>
    <cellStyle name="Header2 38 2 7 3 2" xfId="15110"/>
    <cellStyle name="Header2 38 2 7 3 2 2" xfId="22895"/>
    <cellStyle name="Header2 38 2 7 3 3" xfId="22893"/>
    <cellStyle name="Header2 38 2 7 4" xfId="11733"/>
    <cellStyle name="Header2 38 2 7 4 2" xfId="22898"/>
    <cellStyle name="Header2 38 2 7 5" xfId="17703"/>
    <cellStyle name="Header2 38 2 8" xfId="2929"/>
    <cellStyle name="Header2 38 2 8 2" xfId="5671"/>
    <cellStyle name="Header2 38 2 8 2 2" xfId="8579"/>
    <cellStyle name="Header2 38 2 8 2 2 2" xfId="17058"/>
    <cellStyle name="Header2 38 2 8 2 2 2 2" xfId="18703"/>
    <cellStyle name="Header2 38 2 8 2 2 3" xfId="18414"/>
    <cellStyle name="Header2 38 2 8 2 3" xfId="14219"/>
    <cellStyle name="Header2 38 2 8 2 3 2" xfId="18417"/>
    <cellStyle name="Header2 38 2 8 2 4" xfId="22901"/>
    <cellStyle name="Header2 38 2 8 3" xfId="7211"/>
    <cellStyle name="Header2 38 2 8 3 2" xfId="15690"/>
    <cellStyle name="Header2 38 2 8 3 2 2" xfId="18427"/>
    <cellStyle name="Header2 38 2 8 3 3" xfId="22903"/>
    <cellStyle name="Header2 38 2 8 4" xfId="12339"/>
    <cellStyle name="Header2 38 2 8 4 2" xfId="22905"/>
    <cellStyle name="Header2 38 2 8 5" xfId="17432"/>
    <cellStyle name="Header2 38 2 9" xfId="2992"/>
    <cellStyle name="Header2 38 2 9 2" xfId="5734"/>
    <cellStyle name="Header2 38 2 9 2 2" xfId="8642"/>
    <cellStyle name="Header2 38 2 9 2 2 2" xfId="17121"/>
    <cellStyle name="Header2 38 2 9 2 2 2 2" xfId="22912"/>
    <cellStyle name="Header2 38 2 9 2 2 3" xfId="22910"/>
    <cellStyle name="Header2 38 2 9 2 3" xfId="14282"/>
    <cellStyle name="Header2 38 2 9 2 3 2" xfId="22914"/>
    <cellStyle name="Header2 38 2 9 2 4" xfId="22908"/>
    <cellStyle name="Header2 38 2 9 3" xfId="7274"/>
    <cellStyle name="Header2 38 2 9 3 2" xfId="15753"/>
    <cellStyle name="Header2 38 2 9 3 2 2" xfId="22918"/>
    <cellStyle name="Header2 38 2 9 3 3" xfId="22916"/>
    <cellStyle name="Header2 38 2 9 4" xfId="12402"/>
    <cellStyle name="Header2 38 2 9 4 2" xfId="22920"/>
    <cellStyle name="Header2 38 2 9 5" xfId="17442"/>
    <cellStyle name="Header2 38 3" xfId="4791"/>
    <cellStyle name="Header2 38 3 2" xfId="7818"/>
    <cellStyle name="Header2 38 3 2 2" xfId="16297"/>
    <cellStyle name="Header2 38 3 2 2 2" xfId="22922"/>
    <cellStyle name="Header2 38 3 2 3" xfId="17418"/>
    <cellStyle name="Header2 38 4" xfId="9539"/>
    <cellStyle name="Header2 38 4 2" xfId="17253"/>
    <cellStyle name="Header2 38 4 2 2" xfId="22926"/>
    <cellStyle name="Header2 38 4 3" xfId="22924"/>
    <cellStyle name="Header2 38 5" xfId="10449"/>
    <cellStyle name="Header2 38 6" xfId="30958"/>
    <cellStyle name="Header2 38 7" xfId="31936"/>
    <cellStyle name="Header2 38 8" xfId="1835"/>
    <cellStyle name="Header2 39" xfId="934"/>
    <cellStyle name="Header2 39 2" xfId="1978"/>
    <cellStyle name="Header2 39 2 10" xfId="3039"/>
    <cellStyle name="Header2 39 2 10 2" xfId="5781"/>
    <cellStyle name="Header2 39 2 10 2 2" xfId="8680"/>
    <cellStyle name="Header2 39 2 10 2 2 2" xfId="17159"/>
    <cellStyle name="Header2 39 2 10 2 2 2 2" xfId="22937"/>
    <cellStyle name="Header2 39 2 10 2 2 3" xfId="22935"/>
    <cellStyle name="Header2 39 2 10 2 3" xfId="14329"/>
    <cellStyle name="Header2 39 2 10 2 3 2" xfId="22939"/>
    <cellStyle name="Header2 39 2 10 2 4" xfId="22933"/>
    <cellStyle name="Header2 39 2 10 3" xfId="7312"/>
    <cellStyle name="Header2 39 2 10 3 2" xfId="15791"/>
    <cellStyle name="Header2 39 2 10 3 2 2" xfId="22943"/>
    <cellStyle name="Header2 39 2 10 3 3" xfId="22941"/>
    <cellStyle name="Header2 39 2 10 4" xfId="12449"/>
    <cellStyle name="Header2 39 2 10 4 2" xfId="22945"/>
    <cellStyle name="Header2 39 2 10 5" xfId="22931"/>
    <cellStyle name="Header2 39 2 11" xfId="3091"/>
    <cellStyle name="Header2 39 2 11 2" xfId="5833"/>
    <cellStyle name="Header2 39 2 11 2 2" xfId="14381"/>
    <cellStyle name="Header2 39 2 11 2 2 2" xfId="22951"/>
    <cellStyle name="Header2 39 2 11 2 3" xfId="22949"/>
    <cellStyle name="Header2 39 2 11 3" xfId="12501"/>
    <cellStyle name="Header2 39 2 11 3 2" xfId="22953"/>
    <cellStyle name="Header2 39 2 11 4" xfId="22947"/>
    <cellStyle name="Header2 39 2 12" xfId="3378"/>
    <cellStyle name="Header2 39 2 12 2" xfId="6120"/>
    <cellStyle name="Header2 39 2 12 2 2" xfId="14668"/>
    <cellStyle name="Header2 39 2 12 2 2 2" xfId="22959"/>
    <cellStyle name="Header2 39 2 12 2 3" xfId="22957"/>
    <cellStyle name="Header2 39 2 12 3" xfId="12788"/>
    <cellStyle name="Header2 39 2 12 3 2" xfId="22961"/>
    <cellStyle name="Header2 39 2 12 4" xfId="22955"/>
    <cellStyle name="Header2 39 2 13" xfId="3443"/>
    <cellStyle name="Header2 39 2 13 2" xfId="6185"/>
    <cellStyle name="Header2 39 2 13 2 2" xfId="14733"/>
    <cellStyle name="Header2 39 2 13 2 2 2" xfId="22967"/>
    <cellStyle name="Header2 39 2 13 2 3" xfId="22964"/>
    <cellStyle name="Header2 39 2 13 3" xfId="12853"/>
    <cellStyle name="Header2 39 2 13 3 2" xfId="22970"/>
    <cellStyle name="Header2 39 2 13 4" xfId="19594"/>
    <cellStyle name="Header2 39 2 14" xfId="3508"/>
    <cellStyle name="Header2 39 2 14 2" xfId="6250"/>
    <cellStyle name="Header2 39 2 14 2 2" xfId="14798"/>
    <cellStyle name="Header2 39 2 14 2 2 2" xfId="22979"/>
    <cellStyle name="Header2 39 2 14 2 3" xfId="22976"/>
    <cellStyle name="Header2 39 2 14 3" xfId="12918"/>
    <cellStyle name="Header2 39 2 14 3 2" xfId="22981"/>
    <cellStyle name="Header2 39 2 14 4" xfId="22973"/>
    <cellStyle name="Header2 39 2 15" xfId="3561"/>
    <cellStyle name="Header2 39 2 15 2" xfId="6303"/>
    <cellStyle name="Header2 39 2 15 2 2" xfId="14851"/>
    <cellStyle name="Header2 39 2 15 2 2 2" xfId="22994"/>
    <cellStyle name="Header2 39 2 15 2 3" xfId="22990"/>
    <cellStyle name="Header2 39 2 15 3" xfId="12971"/>
    <cellStyle name="Header2 39 2 15 3 2" xfId="22998"/>
    <cellStyle name="Header2 39 2 15 4" xfId="22986"/>
    <cellStyle name="Header2 39 2 16" xfId="3322"/>
    <cellStyle name="Header2 39 2 16 2" xfId="6064"/>
    <cellStyle name="Header2 39 2 16 2 2" xfId="14612"/>
    <cellStyle name="Header2 39 2 16 2 2 2" xfId="23010"/>
    <cellStyle name="Header2 39 2 16 2 3" xfId="23006"/>
    <cellStyle name="Header2 39 2 16 3" xfId="12732"/>
    <cellStyle name="Header2 39 2 16 3 2" xfId="23014"/>
    <cellStyle name="Header2 39 2 16 4" xfId="23002"/>
    <cellStyle name="Header2 39 2 17" xfId="3756"/>
    <cellStyle name="Header2 39 2 17 2" xfId="7506"/>
    <cellStyle name="Header2 39 2 17 2 2" xfId="15985"/>
    <cellStyle name="Header2 39 2 17 2 2 2" xfId="23026"/>
    <cellStyle name="Header2 39 2 17 2 3" xfId="23022"/>
    <cellStyle name="Header2 39 2 17 3" xfId="13165"/>
    <cellStyle name="Header2 39 2 17 3 2" xfId="23030"/>
    <cellStyle name="Header2 39 2 17 4" xfId="23018"/>
    <cellStyle name="Header2 39 2 18" xfId="3812"/>
    <cellStyle name="Header2 39 2 18 2" xfId="7558"/>
    <cellStyle name="Header2 39 2 18 2 2" xfId="16037"/>
    <cellStyle name="Header2 39 2 18 2 2 2" xfId="18153"/>
    <cellStyle name="Header2 39 2 18 2 3" xfId="23036"/>
    <cellStyle name="Header2 39 2 18 3" xfId="13217"/>
    <cellStyle name="Header2 39 2 18 3 2" xfId="23038"/>
    <cellStyle name="Header2 39 2 18 4" xfId="23034"/>
    <cellStyle name="Header2 39 2 19" xfId="3890"/>
    <cellStyle name="Header2 39 2 19 2" xfId="7636"/>
    <cellStyle name="Header2 39 2 19 2 2" xfId="16115"/>
    <cellStyle name="Header2 39 2 19 2 2 2" xfId="23044"/>
    <cellStyle name="Header2 39 2 19 2 3" xfId="23042"/>
    <cellStyle name="Header2 39 2 19 3" xfId="13295"/>
    <cellStyle name="Header2 39 2 19 3 2" xfId="23046"/>
    <cellStyle name="Header2 39 2 19 4" xfId="23040"/>
    <cellStyle name="Header2 39 2 2" xfId="2298"/>
    <cellStyle name="Header2 39 2 2 2" xfId="5040"/>
    <cellStyle name="Header2 39 2 2 2 2" xfId="7976"/>
    <cellStyle name="Header2 39 2 2 2 2 2" xfId="16455"/>
    <cellStyle name="Header2 39 2 2 2 2 2 2" xfId="23054"/>
    <cellStyle name="Header2 39 2 2 2 2 3" xfId="23052"/>
    <cellStyle name="Header2 39 2 2 2 3" xfId="13588"/>
    <cellStyle name="Header2 39 2 2 2 3 2" xfId="23057"/>
    <cellStyle name="Header2 39 2 2 2 4" xfId="23050"/>
    <cellStyle name="Header2 39 2 2 3" xfId="6608"/>
    <cellStyle name="Header2 39 2 2 3 2" xfId="15087"/>
    <cellStyle name="Header2 39 2 2 3 2 2" xfId="23061"/>
    <cellStyle name="Header2 39 2 2 3 3" xfId="23059"/>
    <cellStyle name="Header2 39 2 2 4" xfId="11708"/>
    <cellStyle name="Header2 39 2 2 4 2" xfId="23063"/>
    <cellStyle name="Header2 39 2 2 5" xfId="23048"/>
    <cellStyle name="Header2 39 2 20" xfId="3942"/>
    <cellStyle name="Header2 39 2 20 2" xfId="7688"/>
    <cellStyle name="Header2 39 2 20 2 2" xfId="16167"/>
    <cellStyle name="Header2 39 2 20 2 2 2" xfId="22993"/>
    <cellStyle name="Header2 39 2 20 2 3" xfId="22989"/>
    <cellStyle name="Header2 39 2 20 3" xfId="13347"/>
    <cellStyle name="Header2 39 2 20 3 2" xfId="22997"/>
    <cellStyle name="Header2 39 2 20 4" xfId="22985"/>
    <cellStyle name="Header2 39 2 21" xfId="2192"/>
    <cellStyle name="Header2 39 2 21 2" xfId="6503"/>
    <cellStyle name="Header2 39 2 21 2 2" xfId="14982"/>
    <cellStyle name="Header2 39 2 21 2 2 2" xfId="23009"/>
    <cellStyle name="Header2 39 2 21 2 3" xfId="23005"/>
    <cellStyle name="Header2 39 2 21 3" xfId="11602"/>
    <cellStyle name="Header2 39 2 21 3 2" xfId="23013"/>
    <cellStyle name="Header2 39 2 21 4" xfId="23001"/>
    <cellStyle name="Header2 39 2 22" xfId="4934"/>
    <cellStyle name="Header2 39 2 22 2" xfId="7871"/>
    <cellStyle name="Header2 39 2 22 2 2" xfId="16350"/>
    <cellStyle name="Header2 39 2 22 2 2 2" xfId="23025"/>
    <cellStyle name="Header2 39 2 22 2 3" xfId="23021"/>
    <cellStyle name="Header2 39 2 22 3" xfId="13482"/>
    <cellStyle name="Header2 39 2 22 3 2" xfId="23029"/>
    <cellStyle name="Header2 39 2 22 4" xfId="23017"/>
    <cellStyle name="Header2 39 2 23" xfId="11467"/>
    <cellStyle name="Header2 39 2 23 2" xfId="23033"/>
    <cellStyle name="Header2 39 2 24" xfId="22929"/>
    <cellStyle name="Header2 39 2 3" xfId="2319"/>
    <cellStyle name="Header2 39 2 3 2" xfId="5061"/>
    <cellStyle name="Header2 39 2 3 2 2" xfId="7995"/>
    <cellStyle name="Header2 39 2 3 2 2 2" xfId="16474"/>
    <cellStyle name="Header2 39 2 3 2 2 2 2" xfId="23069"/>
    <cellStyle name="Header2 39 2 3 2 2 3" xfId="23067"/>
    <cellStyle name="Header2 39 2 3 2 3" xfId="13609"/>
    <cellStyle name="Header2 39 2 3 2 3 2" xfId="23071"/>
    <cellStyle name="Header2 39 2 3 2 4" xfId="21080"/>
    <cellStyle name="Header2 39 2 3 3" xfId="6627"/>
    <cellStyle name="Header2 39 2 3 3 2" xfId="15106"/>
    <cellStyle name="Header2 39 2 3 3 2 2" xfId="23075"/>
    <cellStyle name="Header2 39 2 3 3 3" xfId="23073"/>
    <cellStyle name="Header2 39 2 3 4" xfId="11729"/>
    <cellStyle name="Header2 39 2 3 4 2" xfId="23077"/>
    <cellStyle name="Header2 39 2 3 5" xfId="23065"/>
    <cellStyle name="Header2 39 2 4" xfId="2702"/>
    <cellStyle name="Header2 39 2 4 2" xfId="5444"/>
    <cellStyle name="Header2 39 2 4 2 2" xfId="8358"/>
    <cellStyle name="Header2 39 2 4 2 2 2" xfId="16837"/>
    <cellStyle name="Header2 39 2 4 2 2 2 2" xfId="23085"/>
    <cellStyle name="Header2 39 2 4 2 2 3" xfId="23083"/>
    <cellStyle name="Header2 39 2 4 2 3" xfId="13992"/>
    <cellStyle name="Header2 39 2 4 2 3 2" xfId="23087"/>
    <cellStyle name="Header2 39 2 4 2 4" xfId="23081"/>
    <cellStyle name="Header2 39 2 4 3" xfId="6990"/>
    <cellStyle name="Header2 39 2 4 3 2" xfId="15469"/>
    <cellStyle name="Header2 39 2 4 3 2 2" xfId="23091"/>
    <cellStyle name="Header2 39 2 4 3 3" xfId="23089"/>
    <cellStyle name="Header2 39 2 4 4" xfId="12112"/>
    <cellStyle name="Header2 39 2 4 4 2" xfId="23093"/>
    <cellStyle name="Header2 39 2 4 5" xfId="23079"/>
    <cellStyle name="Header2 39 2 5" xfId="2774"/>
    <cellStyle name="Header2 39 2 5 2" xfId="5516"/>
    <cellStyle name="Header2 39 2 5 2 2" xfId="8429"/>
    <cellStyle name="Header2 39 2 5 2 2 2" xfId="16908"/>
    <cellStyle name="Header2 39 2 5 2 2 2 2" xfId="23101"/>
    <cellStyle name="Header2 39 2 5 2 2 3" xfId="23099"/>
    <cellStyle name="Header2 39 2 5 2 3" xfId="14064"/>
    <cellStyle name="Header2 39 2 5 2 3 2" xfId="23103"/>
    <cellStyle name="Header2 39 2 5 2 4" xfId="23097"/>
    <cellStyle name="Header2 39 2 5 3" xfId="7061"/>
    <cellStyle name="Header2 39 2 5 3 2" xfId="15540"/>
    <cellStyle name="Header2 39 2 5 3 2 2" xfId="23107"/>
    <cellStyle name="Header2 39 2 5 3 3" xfId="23105"/>
    <cellStyle name="Header2 39 2 5 4" xfId="12184"/>
    <cellStyle name="Header2 39 2 5 4 2" xfId="23109"/>
    <cellStyle name="Header2 39 2 5 5" xfId="23095"/>
    <cellStyle name="Header2 39 2 6" xfId="2833"/>
    <cellStyle name="Header2 39 2 6 2" xfId="5575"/>
    <cellStyle name="Header2 39 2 6 2 2" xfId="8487"/>
    <cellStyle name="Header2 39 2 6 2 2 2" xfId="16966"/>
    <cellStyle name="Header2 39 2 6 2 2 2 2" xfId="23118"/>
    <cellStyle name="Header2 39 2 6 2 2 3" xfId="23116"/>
    <cellStyle name="Header2 39 2 6 2 3" xfId="14123"/>
    <cellStyle name="Header2 39 2 6 2 3 2" xfId="23121"/>
    <cellStyle name="Header2 39 2 6 2 4" xfId="23114"/>
    <cellStyle name="Header2 39 2 6 3" xfId="7119"/>
    <cellStyle name="Header2 39 2 6 3 2" xfId="15598"/>
    <cellStyle name="Header2 39 2 6 3 2 2" xfId="23125"/>
    <cellStyle name="Header2 39 2 6 3 3" xfId="23123"/>
    <cellStyle name="Header2 39 2 6 4" xfId="12243"/>
    <cellStyle name="Header2 39 2 6 4 2" xfId="23127"/>
    <cellStyle name="Header2 39 2 6 5" xfId="23112"/>
    <cellStyle name="Header2 39 2 7" xfId="2483"/>
    <cellStyle name="Header2 39 2 7 2" xfId="5225"/>
    <cellStyle name="Header2 39 2 7 2 2" xfId="8151"/>
    <cellStyle name="Header2 39 2 7 2 2 2" xfId="16630"/>
    <cellStyle name="Header2 39 2 7 2 2 2 2" xfId="23137"/>
    <cellStyle name="Header2 39 2 7 2 2 3" xfId="23134"/>
    <cellStyle name="Header2 39 2 7 2 3" xfId="13773"/>
    <cellStyle name="Header2 39 2 7 2 3 2" xfId="23140"/>
    <cellStyle name="Header2 39 2 7 2 4" xfId="23132"/>
    <cellStyle name="Header2 39 2 7 3" xfId="6783"/>
    <cellStyle name="Header2 39 2 7 3 2" xfId="15262"/>
    <cellStyle name="Header2 39 2 7 3 2 2" xfId="23144"/>
    <cellStyle name="Header2 39 2 7 3 3" xfId="23142"/>
    <cellStyle name="Header2 39 2 7 4" xfId="11893"/>
    <cellStyle name="Header2 39 2 7 4 2" xfId="23146"/>
    <cellStyle name="Header2 39 2 7 5" xfId="23130"/>
    <cellStyle name="Header2 39 2 8" xfId="2915"/>
    <cellStyle name="Header2 39 2 8 2" xfId="5657"/>
    <cellStyle name="Header2 39 2 8 2 2" xfId="8565"/>
    <cellStyle name="Header2 39 2 8 2 2 2" xfId="17044"/>
    <cellStyle name="Header2 39 2 8 2 2 2 2" xfId="23154"/>
    <cellStyle name="Header2 39 2 8 2 2 3" xfId="23152"/>
    <cellStyle name="Header2 39 2 8 2 3" xfId="14205"/>
    <cellStyle name="Header2 39 2 8 2 3 2" xfId="23156"/>
    <cellStyle name="Header2 39 2 8 2 4" xfId="23150"/>
    <cellStyle name="Header2 39 2 8 3" xfId="7197"/>
    <cellStyle name="Header2 39 2 8 3 2" xfId="15676"/>
    <cellStyle name="Header2 39 2 8 3 2 2" xfId="23160"/>
    <cellStyle name="Header2 39 2 8 3 3" xfId="23158"/>
    <cellStyle name="Header2 39 2 8 4" xfId="12325"/>
    <cellStyle name="Header2 39 2 8 4 2" xfId="23162"/>
    <cellStyle name="Header2 39 2 8 5" xfId="23148"/>
    <cellStyle name="Header2 39 2 9" xfId="2978"/>
    <cellStyle name="Header2 39 2 9 2" xfId="5720"/>
    <cellStyle name="Header2 39 2 9 2 2" xfId="8628"/>
    <cellStyle name="Header2 39 2 9 2 2 2" xfId="17107"/>
    <cellStyle name="Header2 39 2 9 2 2 2 2" xfId="23170"/>
    <cellStyle name="Header2 39 2 9 2 2 3" xfId="23168"/>
    <cellStyle name="Header2 39 2 9 2 3" xfId="14268"/>
    <cellStyle name="Header2 39 2 9 2 3 2" xfId="23172"/>
    <cellStyle name="Header2 39 2 9 2 4" xfId="23166"/>
    <cellStyle name="Header2 39 2 9 3" xfId="7260"/>
    <cellStyle name="Header2 39 2 9 3 2" xfId="15739"/>
    <cellStyle name="Header2 39 2 9 3 2 2" xfId="23176"/>
    <cellStyle name="Header2 39 2 9 3 3" xfId="23174"/>
    <cellStyle name="Header2 39 2 9 4" xfId="12388"/>
    <cellStyle name="Header2 39 2 9 4 2" xfId="23178"/>
    <cellStyle name="Header2 39 2 9 5" xfId="23164"/>
    <cellStyle name="Header2 39 3" xfId="4892"/>
    <cellStyle name="Header2 39 3 2" xfId="7842"/>
    <cellStyle name="Header2 39 3 2 2" xfId="16321"/>
    <cellStyle name="Header2 39 3 2 2 2" xfId="23180"/>
    <cellStyle name="Header2 39 3 2 3" xfId="17746"/>
    <cellStyle name="Header2 39 4" xfId="9640"/>
    <cellStyle name="Header2 39 4 2" xfId="17277"/>
    <cellStyle name="Header2 39 4 2 2" xfId="23186"/>
    <cellStyle name="Header2 39 4 3" xfId="23182"/>
    <cellStyle name="Header2 39 5" xfId="10550"/>
    <cellStyle name="Header2 39 6" xfId="31059"/>
    <cellStyle name="Header2 39 7" xfId="32037"/>
    <cellStyle name="Header2 39 8" xfId="1936"/>
    <cellStyle name="Header2 4" xfId="762"/>
    <cellStyle name="Header2 4 2" xfId="1963"/>
    <cellStyle name="Header2 4 2 10" xfId="3024"/>
    <cellStyle name="Header2 4 2 10 2" xfId="5766"/>
    <cellStyle name="Header2 4 2 10 2 2" xfId="8665"/>
    <cellStyle name="Header2 4 2 10 2 2 2" xfId="17144"/>
    <cellStyle name="Header2 4 2 10 2 2 2 2" xfId="23191"/>
    <cellStyle name="Header2 4 2 10 2 2 3" xfId="23190"/>
    <cellStyle name="Header2 4 2 10 2 3" xfId="14314"/>
    <cellStyle name="Header2 4 2 10 2 3 2" xfId="23192"/>
    <cellStyle name="Header2 4 2 10 2 4" xfId="23189"/>
    <cellStyle name="Header2 4 2 10 3" xfId="7297"/>
    <cellStyle name="Header2 4 2 10 3 2" xfId="15776"/>
    <cellStyle name="Header2 4 2 10 3 2 2" xfId="23194"/>
    <cellStyle name="Header2 4 2 10 3 3" xfId="23193"/>
    <cellStyle name="Header2 4 2 10 4" xfId="12434"/>
    <cellStyle name="Header2 4 2 10 4 2" xfId="23195"/>
    <cellStyle name="Header2 4 2 10 5" xfId="23188"/>
    <cellStyle name="Header2 4 2 11" xfId="3076"/>
    <cellStyle name="Header2 4 2 11 2" xfId="5818"/>
    <cellStyle name="Header2 4 2 11 2 2" xfId="14366"/>
    <cellStyle name="Header2 4 2 11 2 2 2" xfId="23198"/>
    <cellStyle name="Header2 4 2 11 2 3" xfId="23197"/>
    <cellStyle name="Header2 4 2 11 3" xfId="12486"/>
    <cellStyle name="Header2 4 2 11 3 2" xfId="23199"/>
    <cellStyle name="Header2 4 2 11 4" xfId="23196"/>
    <cellStyle name="Header2 4 2 12" xfId="3363"/>
    <cellStyle name="Header2 4 2 12 2" xfId="6105"/>
    <cellStyle name="Header2 4 2 12 2 2" xfId="14653"/>
    <cellStyle name="Header2 4 2 12 2 2 2" xfId="23202"/>
    <cellStyle name="Header2 4 2 12 2 3" xfId="23201"/>
    <cellStyle name="Header2 4 2 12 3" xfId="12773"/>
    <cellStyle name="Header2 4 2 12 3 2" xfId="23203"/>
    <cellStyle name="Header2 4 2 12 4" xfId="23200"/>
    <cellStyle name="Header2 4 2 13" xfId="3428"/>
    <cellStyle name="Header2 4 2 13 2" xfId="6170"/>
    <cellStyle name="Header2 4 2 13 2 2" xfId="14718"/>
    <cellStyle name="Header2 4 2 13 2 2 2" xfId="23207"/>
    <cellStyle name="Header2 4 2 13 2 3" xfId="23205"/>
    <cellStyle name="Header2 4 2 13 3" xfId="12838"/>
    <cellStyle name="Header2 4 2 13 3 2" xfId="23208"/>
    <cellStyle name="Header2 4 2 13 4" xfId="23204"/>
    <cellStyle name="Header2 4 2 14" xfId="3493"/>
    <cellStyle name="Header2 4 2 14 2" xfId="6235"/>
    <cellStyle name="Header2 4 2 14 2 2" xfId="14783"/>
    <cellStyle name="Header2 4 2 14 2 2 2" xfId="23213"/>
    <cellStyle name="Header2 4 2 14 2 3" xfId="23211"/>
    <cellStyle name="Header2 4 2 14 3" xfId="12903"/>
    <cellStyle name="Header2 4 2 14 3 2" xfId="23214"/>
    <cellStyle name="Header2 4 2 14 4" xfId="23209"/>
    <cellStyle name="Header2 4 2 15" xfId="3546"/>
    <cellStyle name="Header2 4 2 15 2" xfId="6288"/>
    <cellStyle name="Header2 4 2 15 2 2" xfId="14836"/>
    <cellStyle name="Header2 4 2 15 2 2 2" xfId="23221"/>
    <cellStyle name="Header2 4 2 15 2 3" xfId="23218"/>
    <cellStyle name="Header2 4 2 15 3" xfId="12956"/>
    <cellStyle name="Header2 4 2 15 3 2" xfId="18864"/>
    <cellStyle name="Header2 4 2 15 4" xfId="23216"/>
    <cellStyle name="Header2 4 2 16" xfId="3194"/>
    <cellStyle name="Header2 4 2 16 2" xfId="5936"/>
    <cellStyle name="Header2 4 2 16 2 2" xfId="14484"/>
    <cellStyle name="Header2 4 2 16 2 2 2" xfId="23229"/>
    <cellStyle name="Header2 4 2 16 2 3" xfId="23227"/>
    <cellStyle name="Header2 4 2 16 3" xfId="12604"/>
    <cellStyle name="Header2 4 2 16 3 2" xfId="23231"/>
    <cellStyle name="Header2 4 2 16 4" xfId="23225"/>
    <cellStyle name="Header2 4 2 17" xfId="3741"/>
    <cellStyle name="Header2 4 2 17 2" xfId="7491"/>
    <cellStyle name="Header2 4 2 17 2 2" xfId="15970"/>
    <cellStyle name="Header2 4 2 17 2 2 2" xfId="23237"/>
    <cellStyle name="Header2 4 2 17 2 3" xfId="23235"/>
    <cellStyle name="Header2 4 2 17 3" xfId="13150"/>
    <cellStyle name="Header2 4 2 17 3 2" xfId="23239"/>
    <cellStyle name="Header2 4 2 17 4" xfId="23233"/>
    <cellStyle name="Header2 4 2 18" xfId="3797"/>
    <cellStyle name="Header2 4 2 18 2" xfId="7543"/>
    <cellStyle name="Header2 4 2 18 2 2" xfId="16022"/>
    <cellStyle name="Header2 4 2 18 2 2 2" xfId="23243"/>
    <cellStyle name="Header2 4 2 18 2 3" xfId="23242"/>
    <cellStyle name="Header2 4 2 18 3" xfId="13202"/>
    <cellStyle name="Header2 4 2 18 3 2" xfId="23244"/>
    <cellStyle name="Header2 4 2 18 4" xfId="23241"/>
    <cellStyle name="Header2 4 2 19" xfId="3875"/>
    <cellStyle name="Header2 4 2 19 2" xfId="7621"/>
    <cellStyle name="Header2 4 2 19 2 2" xfId="16100"/>
    <cellStyle name="Header2 4 2 19 2 2 2" xfId="23247"/>
    <cellStyle name="Header2 4 2 19 2 3" xfId="23246"/>
    <cellStyle name="Header2 4 2 19 3" xfId="13280"/>
    <cellStyle name="Header2 4 2 19 3 2" xfId="23248"/>
    <cellStyle name="Header2 4 2 19 4" xfId="23245"/>
    <cellStyle name="Header2 4 2 2" xfId="2273"/>
    <cellStyle name="Header2 4 2 2 2" xfId="5015"/>
    <cellStyle name="Header2 4 2 2 2 2" xfId="7951"/>
    <cellStyle name="Header2 4 2 2 2 2 2" xfId="16430"/>
    <cellStyle name="Header2 4 2 2 2 2 2 2" xfId="23252"/>
    <cellStyle name="Header2 4 2 2 2 2 3" xfId="23251"/>
    <cellStyle name="Header2 4 2 2 2 3" xfId="13563"/>
    <cellStyle name="Header2 4 2 2 2 3 2" xfId="23253"/>
    <cellStyle name="Header2 4 2 2 2 4" xfId="23250"/>
    <cellStyle name="Header2 4 2 2 3" xfId="6583"/>
    <cellStyle name="Header2 4 2 2 3 2" xfId="15062"/>
    <cellStyle name="Header2 4 2 2 3 2 2" xfId="23255"/>
    <cellStyle name="Header2 4 2 2 3 3" xfId="23254"/>
    <cellStyle name="Header2 4 2 2 4" xfId="11683"/>
    <cellStyle name="Header2 4 2 2 4 2" xfId="23257"/>
    <cellStyle name="Header2 4 2 2 5" xfId="23249"/>
    <cellStyle name="Header2 4 2 20" xfId="3927"/>
    <cellStyle name="Header2 4 2 20 2" xfId="7673"/>
    <cellStyle name="Header2 4 2 20 2 2" xfId="16152"/>
    <cellStyle name="Header2 4 2 20 2 2 2" xfId="23220"/>
    <cellStyle name="Header2 4 2 20 2 3" xfId="23217"/>
    <cellStyle name="Header2 4 2 20 3" xfId="13332"/>
    <cellStyle name="Header2 4 2 20 3 2" xfId="18863"/>
    <cellStyle name="Header2 4 2 20 4" xfId="23215"/>
    <cellStyle name="Header2 4 2 21" xfId="2177"/>
    <cellStyle name="Header2 4 2 21 2" xfId="6488"/>
    <cellStyle name="Header2 4 2 21 2 2" xfId="14967"/>
    <cellStyle name="Header2 4 2 21 2 2 2" xfId="23228"/>
    <cellStyle name="Header2 4 2 21 2 3" xfId="23226"/>
    <cellStyle name="Header2 4 2 21 3" xfId="11587"/>
    <cellStyle name="Header2 4 2 21 3 2" xfId="23230"/>
    <cellStyle name="Header2 4 2 21 4" xfId="23224"/>
    <cellStyle name="Header2 4 2 22" xfId="4919"/>
    <cellStyle name="Header2 4 2 22 2" xfId="7856"/>
    <cellStyle name="Header2 4 2 22 2 2" xfId="16335"/>
    <cellStyle name="Header2 4 2 22 2 2 2" xfId="23236"/>
    <cellStyle name="Header2 4 2 22 2 3" xfId="23234"/>
    <cellStyle name="Header2 4 2 22 3" xfId="13467"/>
    <cellStyle name="Header2 4 2 22 3 2" xfId="23238"/>
    <cellStyle name="Header2 4 2 22 4" xfId="23232"/>
    <cellStyle name="Header2 4 2 23" xfId="11452"/>
    <cellStyle name="Header2 4 2 23 2" xfId="23240"/>
    <cellStyle name="Header2 4 2 24" xfId="23187"/>
    <cellStyle name="Header2 4 2 3" xfId="2640"/>
    <cellStyle name="Header2 4 2 3 2" xfId="5382"/>
    <cellStyle name="Header2 4 2 3 2 2" xfId="8296"/>
    <cellStyle name="Header2 4 2 3 2 2 2" xfId="16775"/>
    <cellStyle name="Header2 4 2 3 2 2 2 2" xfId="23261"/>
    <cellStyle name="Header2 4 2 3 2 2 3" xfId="23260"/>
    <cellStyle name="Header2 4 2 3 2 3" xfId="13930"/>
    <cellStyle name="Header2 4 2 3 2 3 2" xfId="23262"/>
    <cellStyle name="Header2 4 2 3 2 4" xfId="23259"/>
    <cellStyle name="Header2 4 2 3 3" xfId="6928"/>
    <cellStyle name="Header2 4 2 3 3 2" xfId="15407"/>
    <cellStyle name="Header2 4 2 3 3 2 2" xfId="23264"/>
    <cellStyle name="Header2 4 2 3 3 3" xfId="23263"/>
    <cellStyle name="Header2 4 2 3 4" xfId="12050"/>
    <cellStyle name="Header2 4 2 3 4 2" xfId="23265"/>
    <cellStyle name="Header2 4 2 3 5" xfId="23258"/>
    <cellStyle name="Header2 4 2 4" xfId="2687"/>
    <cellStyle name="Header2 4 2 4 2" xfId="5429"/>
    <cellStyle name="Header2 4 2 4 2 2" xfId="8343"/>
    <cellStyle name="Header2 4 2 4 2 2 2" xfId="16822"/>
    <cellStyle name="Header2 4 2 4 2 2 2 2" xfId="23269"/>
    <cellStyle name="Header2 4 2 4 2 2 3" xfId="23268"/>
    <cellStyle name="Header2 4 2 4 2 3" xfId="13977"/>
    <cellStyle name="Header2 4 2 4 2 3 2" xfId="23270"/>
    <cellStyle name="Header2 4 2 4 2 4" xfId="23267"/>
    <cellStyle name="Header2 4 2 4 3" xfId="6975"/>
    <cellStyle name="Header2 4 2 4 3 2" xfId="15454"/>
    <cellStyle name="Header2 4 2 4 3 2 2" xfId="23272"/>
    <cellStyle name="Header2 4 2 4 3 3" xfId="23271"/>
    <cellStyle name="Header2 4 2 4 4" xfId="12097"/>
    <cellStyle name="Header2 4 2 4 4 2" xfId="23273"/>
    <cellStyle name="Header2 4 2 4 5" xfId="23266"/>
    <cellStyle name="Header2 4 2 5" xfId="2759"/>
    <cellStyle name="Header2 4 2 5 2" xfId="5501"/>
    <cellStyle name="Header2 4 2 5 2 2" xfId="8414"/>
    <cellStyle name="Header2 4 2 5 2 2 2" xfId="16893"/>
    <cellStyle name="Header2 4 2 5 2 2 2 2" xfId="23279"/>
    <cellStyle name="Header2 4 2 5 2 2 3" xfId="23277"/>
    <cellStyle name="Header2 4 2 5 2 3" xfId="14049"/>
    <cellStyle name="Header2 4 2 5 2 3 2" xfId="23281"/>
    <cellStyle name="Header2 4 2 5 2 4" xfId="23275"/>
    <cellStyle name="Header2 4 2 5 3" xfId="7046"/>
    <cellStyle name="Header2 4 2 5 3 2" xfId="15525"/>
    <cellStyle name="Header2 4 2 5 3 2 2" xfId="23284"/>
    <cellStyle name="Header2 4 2 5 3 3" xfId="23282"/>
    <cellStyle name="Header2 4 2 5 4" xfId="12169"/>
    <cellStyle name="Header2 4 2 5 4 2" xfId="23285"/>
    <cellStyle name="Header2 4 2 5 5" xfId="23274"/>
    <cellStyle name="Header2 4 2 6" xfId="2818"/>
    <cellStyle name="Header2 4 2 6 2" xfId="5560"/>
    <cellStyle name="Header2 4 2 6 2 2" xfId="8472"/>
    <cellStyle name="Header2 4 2 6 2 2 2" xfId="16951"/>
    <cellStyle name="Header2 4 2 6 2 2 2 2" xfId="23292"/>
    <cellStyle name="Header2 4 2 6 2 2 3" xfId="23290"/>
    <cellStyle name="Header2 4 2 6 2 3" xfId="14108"/>
    <cellStyle name="Header2 4 2 6 2 3 2" xfId="23294"/>
    <cellStyle name="Header2 4 2 6 2 4" xfId="23288"/>
    <cellStyle name="Header2 4 2 6 3" xfId="7104"/>
    <cellStyle name="Header2 4 2 6 3 2" xfId="15583"/>
    <cellStyle name="Header2 4 2 6 3 2 2" xfId="23298"/>
    <cellStyle name="Header2 4 2 6 3 3" xfId="23296"/>
    <cellStyle name="Header2 4 2 6 4" xfId="12228"/>
    <cellStyle name="Header2 4 2 6 4 2" xfId="23301"/>
    <cellStyle name="Header2 4 2 6 5" xfId="23286"/>
    <cellStyle name="Header2 4 2 7" xfId="2610"/>
    <cellStyle name="Header2 4 2 7 2" xfId="5352"/>
    <cellStyle name="Header2 4 2 7 2 2" xfId="8273"/>
    <cellStyle name="Header2 4 2 7 2 2 2" xfId="16752"/>
    <cellStyle name="Header2 4 2 7 2 2 2 2" xfId="23305"/>
    <cellStyle name="Header2 4 2 7 2 2 3" xfId="23304"/>
    <cellStyle name="Header2 4 2 7 2 3" xfId="13900"/>
    <cellStyle name="Header2 4 2 7 2 3 2" xfId="23306"/>
    <cellStyle name="Header2 4 2 7 2 4" xfId="23303"/>
    <cellStyle name="Header2 4 2 7 3" xfId="6905"/>
    <cellStyle name="Header2 4 2 7 3 2" xfId="15384"/>
    <cellStyle name="Header2 4 2 7 3 2 2" xfId="23308"/>
    <cellStyle name="Header2 4 2 7 3 3" xfId="23307"/>
    <cellStyle name="Header2 4 2 7 4" xfId="12020"/>
    <cellStyle name="Header2 4 2 7 4 2" xfId="23309"/>
    <cellStyle name="Header2 4 2 7 5" xfId="23302"/>
    <cellStyle name="Header2 4 2 8" xfId="2900"/>
    <cellStyle name="Header2 4 2 8 2" xfId="5642"/>
    <cellStyle name="Header2 4 2 8 2 2" xfId="8550"/>
    <cellStyle name="Header2 4 2 8 2 2 2" xfId="17029"/>
    <cellStyle name="Header2 4 2 8 2 2 2 2" xfId="23315"/>
    <cellStyle name="Header2 4 2 8 2 2 3" xfId="23314"/>
    <cellStyle name="Header2 4 2 8 2 3" xfId="14190"/>
    <cellStyle name="Header2 4 2 8 2 3 2" xfId="23316"/>
    <cellStyle name="Header2 4 2 8 2 4" xfId="23313"/>
    <cellStyle name="Header2 4 2 8 3" xfId="7182"/>
    <cellStyle name="Header2 4 2 8 3 2" xfId="15661"/>
    <cellStyle name="Header2 4 2 8 3 2 2" xfId="23318"/>
    <cellStyle name="Header2 4 2 8 3 3" xfId="23317"/>
    <cellStyle name="Header2 4 2 8 4" xfId="12310"/>
    <cellStyle name="Header2 4 2 8 4 2" xfId="23319"/>
    <cellStyle name="Header2 4 2 8 5" xfId="23311"/>
    <cellStyle name="Header2 4 2 9" xfId="2963"/>
    <cellStyle name="Header2 4 2 9 2" xfId="5705"/>
    <cellStyle name="Header2 4 2 9 2 2" xfId="8613"/>
    <cellStyle name="Header2 4 2 9 2 2 2" xfId="17092"/>
    <cellStyle name="Header2 4 2 9 2 2 2 2" xfId="23325"/>
    <cellStyle name="Header2 4 2 9 2 2 3" xfId="23324"/>
    <cellStyle name="Header2 4 2 9 2 3" xfId="14253"/>
    <cellStyle name="Header2 4 2 9 2 3 2" xfId="23326"/>
    <cellStyle name="Header2 4 2 9 2 4" xfId="23322"/>
    <cellStyle name="Header2 4 2 9 3" xfId="7245"/>
    <cellStyle name="Header2 4 2 9 3 2" xfId="15724"/>
    <cellStyle name="Header2 4 2 9 3 2 2" xfId="23329"/>
    <cellStyle name="Header2 4 2 9 3 3" xfId="23327"/>
    <cellStyle name="Header2 4 2 9 4" xfId="12373"/>
    <cellStyle name="Header2 4 2 9 4 2" xfId="23330"/>
    <cellStyle name="Header2 4 2 9 5" xfId="23321"/>
    <cellStyle name="Header2 4 3" xfId="4720"/>
    <cellStyle name="Header2 4 3 2" xfId="7808"/>
    <cellStyle name="Header2 4 3 2 2" xfId="16287"/>
    <cellStyle name="Header2 4 3 2 2 2" xfId="23332"/>
    <cellStyle name="Header2 4 3 2 3" xfId="23331"/>
    <cellStyle name="Header2 4 4" xfId="9468"/>
    <cellStyle name="Header2 4 4 2" xfId="17243"/>
    <cellStyle name="Header2 4 4 2 2" xfId="23334"/>
    <cellStyle name="Header2 4 4 3" xfId="23333"/>
    <cellStyle name="Header2 4 5" xfId="10378"/>
    <cellStyle name="Header2 4 6" xfId="30887"/>
    <cellStyle name="Header2 4 7" xfId="31865"/>
    <cellStyle name="Header2 4 8" xfId="1764"/>
    <cellStyle name="Header2 40" xfId="885"/>
    <cellStyle name="Header2 40 2" xfId="1976"/>
    <cellStyle name="Header2 40 2 10" xfId="3037"/>
    <cellStyle name="Header2 40 2 10 2" xfId="5779"/>
    <cellStyle name="Header2 40 2 10 2 2" xfId="8678"/>
    <cellStyle name="Header2 40 2 10 2 2 2" xfId="17157"/>
    <cellStyle name="Header2 40 2 10 2 2 2 2" xfId="21903"/>
    <cellStyle name="Header2 40 2 10 2 2 3" xfId="21901"/>
    <cellStyle name="Header2 40 2 10 2 3" xfId="14327"/>
    <cellStyle name="Header2 40 2 10 2 3 2" xfId="21888"/>
    <cellStyle name="Header2 40 2 10 2 4" xfId="21899"/>
    <cellStyle name="Header2 40 2 10 3" xfId="7310"/>
    <cellStyle name="Header2 40 2 10 3 2" xfId="15789"/>
    <cellStyle name="Header2 40 2 10 3 2 2" xfId="21908"/>
    <cellStyle name="Header2 40 2 10 3 3" xfId="21905"/>
    <cellStyle name="Header2 40 2 10 4" xfId="12447"/>
    <cellStyle name="Header2 40 2 10 4 2" xfId="21910"/>
    <cellStyle name="Header2 40 2 10 5" xfId="21897"/>
    <cellStyle name="Header2 40 2 11" xfId="3089"/>
    <cellStyle name="Header2 40 2 11 2" xfId="5831"/>
    <cellStyle name="Header2 40 2 11 2 2" xfId="14379"/>
    <cellStyle name="Header2 40 2 11 2 2 2" xfId="21916"/>
    <cellStyle name="Header2 40 2 11 2 3" xfId="21914"/>
    <cellStyle name="Header2 40 2 11 3" xfId="12499"/>
    <cellStyle name="Header2 40 2 11 3 2" xfId="21918"/>
    <cellStyle name="Header2 40 2 11 4" xfId="21912"/>
    <cellStyle name="Header2 40 2 12" xfId="3376"/>
    <cellStyle name="Header2 40 2 12 2" xfId="6118"/>
    <cellStyle name="Header2 40 2 12 2 2" xfId="14666"/>
    <cellStyle name="Header2 40 2 12 2 2 2" xfId="21928"/>
    <cellStyle name="Header2 40 2 12 2 3" xfId="21924"/>
    <cellStyle name="Header2 40 2 12 3" xfId="12786"/>
    <cellStyle name="Header2 40 2 12 3 2" xfId="21932"/>
    <cellStyle name="Header2 40 2 12 4" xfId="21920"/>
    <cellStyle name="Header2 40 2 13" xfId="3441"/>
    <cellStyle name="Header2 40 2 13 2" xfId="6183"/>
    <cellStyle name="Header2 40 2 13 2 2" xfId="14731"/>
    <cellStyle name="Header2 40 2 13 2 2 2" xfId="21938"/>
    <cellStyle name="Header2 40 2 13 2 3" xfId="21936"/>
    <cellStyle name="Header2 40 2 13 3" xfId="12851"/>
    <cellStyle name="Header2 40 2 13 3 2" xfId="21940"/>
    <cellStyle name="Header2 40 2 13 4" xfId="21934"/>
    <cellStyle name="Header2 40 2 14" xfId="3506"/>
    <cellStyle name="Header2 40 2 14 2" xfId="6248"/>
    <cellStyle name="Header2 40 2 14 2 2" xfId="14796"/>
    <cellStyle name="Header2 40 2 14 2 2 2" xfId="21946"/>
    <cellStyle name="Header2 40 2 14 2 3" xfId="21944"/>
    <cellStyle name="Header2 40 2 14 3" xfId="12916"/>
    <cellStyle name="Header2 40 2 14 3 2" xfId="21948"/>
    <cellStyle name="Header2 40 2 14 4" xfId="21942"/>
    <cellStyle name="Header2 40 2 15" xfId="3559"/>
    <cellStyle name="Header2 40 2 15 2" xfId="6301"/>
    <cellStyle name="Header2 40 2 15 2 2" xfId="14849"/>
    <cellStyle name="Header2 40 2 15 2 2 2" xfId="18532"/>
    <cellStyle name="Header2 40 2 15 2 3" xfId="21955"/>
    <cellStyle name="Header2 40 2 15 3" xfId="12969"/>
    <cellStyle name="Header2 40 2 15 3 2" xfId="21959"/>
    <cellStyle name="Header2 40 2 15 4" xfId="21951"/>
    <cellStyle name="Header2 40 2 16" xfId="3539"/>
    <cellStyle name="Header2 40 2 16 2" xfId="6281"/>
    <cellStyle name="Header2 40 2 16 2 2" xfId="14829"/>
    <cellStyle name="Header2 40 2 16 2 2 2" xfId="21971"/>
    <cellStyle name="Header2 40 2 16 2 3" xfId="21967"/>
    <cellStyle name="Header2 40 2 16 3" xfId="12949"/>
    <cellStyle name="Header2 40 2 16 3 2" xfId="21975"/>
    <cellStyle name="Header2 40 2 16 4" xfId="21963"/>
    <cellStyle name="Header2 40 2 17" xfId="3754"/>
    <cellStyle name="Header2 40 2 17 2" xfId="7504"/>
    <cellStyle name="Header2 40 2 17 2 2" xfId="15983"/>
    <cellStyle name="Header2 40 2 17 2 2 2" xfId="21991"/>
    <cellStyle name="Header2 40 2 17 2 3" xfId="21985"/>
    <cellStyle name="Header2 40 2 17 3" xfId="13163"/>
    <cellStyle name="Header2 40 2 17 3 2" xfId="21997"/>
    <cellStyle name="Header2 40 2 17 4" xfId="21979"/>
    <cellStyle name="Header2 40 2 18" xfId="3810"/>
    <cellStyle name="Header2 40 2 18 2" xfId="7556"/>
    <cellStyle name="Header2 40 2 18 2 2" xfId="16035"/>
    <cellStyle name="Header2 40 2 18 2 2 2" xfId="22006"/>
    <cellStyle name="Header2 40 2 18 2 3" xfId="22004"/>
    <cellStyle name="Header2 40 2 18 3" xfId="13215"/>
    <cellStyle name="Header2 40 2 18 3 2" xfId="22009"/>
    <cellStyle name="Header2 40 2 18 4" xfId="22001"/>
    <cellStyle name="Header2 40 2 19" xfId="3888"/>
    <cellStyle name="Header2 40 2 19 2" xfId="7634"/>
    <cellStyle name="Header2 40 2 19 2 2" xfId="16113"/>
    <cellStyle name="Header2 40 2 19 2 2 2" xfId="22015"/>
    <cellStyle name="Header2 40 2 19 2 3" xfId="22013"/>
    <cellStyle name="Header2 40 2 19 3" xfId="13293"/>
    <cellStyle name="Header2 40 2 19 3 2" xfId="22018"/>
    <cellStyle name="Header2 40 2 19 4" xfId="22011"/>
    <cellStyle name="Header2 40 2 2" xfId="2282"/>
    <cellStyle name="Header2 40 2 2 2" xfId="5024"/>
    <cellStyle name="Header2 40 2 2 2 2" xfId="7960"/>
    <cellStyle name="Header2 40 2 2 2 2 2" xfId="16439"/>
    <cellStyle name="Header2 40 2 2 2 2 2 2" xfId="22031"/>
    <cellStyle name="Header2 40 2 2 2 2 3" xfId="22026"/>
    <cellStyle name="Header2 40 2 2 2 3" xfId="13572"/>
    <cellStyle name="Header2 40 2 2 2 3 2" xfId="22035"/>
    <cellStyle name="Header2 40 2 2 2 4" xfId="22023"/>
    <cellStyle name="Header2 40 2 2 3" xfId="6592"/>
    <cellStyle name="Header2 40 2 2 3 2" xfId="15071"/>
    <cellStyle name="Header2 40 2 2 3 2 2" xfId="22041"/>
    <cellStyle name="Header2 40 2 2 3 3" xfId="22038"/>
    <cellStyle name="Header2 40 2 2 4" xfId="11692"/>
    <cellStyle name="Header2 40 2 2 4 2" xfId="22044"/>
    <cellStyle name="Header2 40 2 2 5" xfId="22020"/>
    <cellStyle name="Header2 40 2 20" xfId="3940"/>
    <cellStyle name="Header2 40 2 20 2" xfId="7686"/>
    <cellStyle name="Header2 40 2 20 2 2" xfId="16165"/>
    <cellStyle name="Header2 40 2 20 2 2 2" xfId="18531"/>
    <cellStyle name="Header2 40 2 20 2 3" xfId="21954"/>
    <cellStyle name="Header2 40 2 20 3" xfId="13345"/>
    <cellStyle name="Header2 40 2 20 3 2" xfId="21958"/>
    <cellStyle name="Header2 40 2 20 4" xfId="21950"/>
    <cellStyle name="Header2 40 2 21" xfId="2190"/>
    <cellStyle name="Header2 40 2 21 2" xfId="6501"/>
    <cellStyle name="Header2 40 2 21 2 2" xfId="14980"/>
    <cellStyle name="Header2 40 2 21 2 2 2" xfId="21970"/>
    <cellStyle name="Header2 40 2 21 2 3" xfId="21966"/>
    <cellStyle name="Header2 40 2 21 3" xfId="11600"/>
    <cellStyle name="Header2 40 2 21 3 2" xfId="21974"/>
    <cellStyle name="Header2 40 2 21 4" xfId="21962"/>
    <cellStyle name="Header2 40 2 22" xfId="4932"/>
    <cellStyle name="Header2 40 2 22 2" xfId="7869"/>
    <cellStyle name="Header2 40 2 22 2 2" xfId="16348"/>
    <cellStyle name="Header2 40 2 22 2 2 2" xfId="21990"/>
    <cellStyle name="Header2 40 2 22 2 3" xfId="21984"/>
    <cellStyle name="Header2 40 2 22 3" xfId="13480"/>
    <cellStyle name="Header2 40 2 22 3 2" xfId="21996"/>
    <cellStyle name="Header2 40 2 22 4" xfId="21978"/>
    <cellStyle name="Header2 40 2 23" xfId="11465"/>
    <cellStyle name="Header2 40 2 23 2" xfId="22000"/>
    <cellStyle name="Header2 40 2 24" xfId="21895"/>
    <cellStyle name="Header2 40 2 3" xfId="2260"/>
    <cellStyle name="Header2 40 2 3 2" xfId="5002"/>
    <cellStyle name="Header2 40 2 3 2 2" xfId="7938"/>
    <cellStyle name="Header2 40 2 3 2 2 2" xfId="16417"/>
    <cellStyle name="Header2 40 2 3 2 2 2 2" xfId="22057"/>
    <cellStyle name="Header2 40 2 3 2 2 3" xfId="22052"/>
    <cellStyle name="Header2 40 2 3 2 3" xfId="13550"/>
    <cellStyle name="Header2 40 2 3 2 3 2" xfId="22060"/>
    <cellStyle name="Header2 40 2 3 2 4" xfId="22049"/>
    <cellStyle name="Header2 40 2 3 3" xfId="6570"/>
    <cellStyle name="Header2 40 2 3 3 2" xfId="15049"/>
    <cellStyle name="Header2 40 2 3 3 2 2" xfId="22066"/>
    <cellStyle name="Header2 40 2 3 3 3" xfId="22063"/>
    <cellStyle name="Header2 40 2 3 4" xfId="11670"/>
    <cellStyle name="Header2 40 2 3 4 2" xfId="22069"/>
    <cellStyle name="Header2 40 2 3 5" xfId="22046"/>
    <cellStyle name="Header2 40 2 4" xfId="2700"/>
    <cellStyle name="Header2 40 2 4 2" xfId="5442"/>
    <cellStyle name="Header2 40 2 4 2 2" xfId="8356"/>
    <cellStyle name="Header2 40 2 4 2 2 2" xfId="16835"/>
    <cellStyle name="Header2 40 2 4 2 2 2 2" xfId="22081"/>
    <cellStyle name="Header2 40 2 4 2 2 3" xfId="22078"/>
    <cellStyle name="Header2 40 2 4 2 3" xfId="13990"/>
    <cellStyle name="Header2 40 2 4 2 3 2" xfId="22084"/>
    <cellStyle name="Header2 40 2 4 2 4" xfId="22075"/>
    <cellStyle name="Header2 40 2 4 3" xfId="6988"/>
    <cellStyle name="Header2 40 2 4 3 2" xfId="15467"/>
    <cellStyle name="Header2 40 2 4 3 2 2" xfId="22092"/>
    <cellStyle name="Header2 40 2 4 3 3" xfId="22088"/>
    <cellStyle name="Header2 40 2 4 4" xfId="12110"/>
    <cellStyle name="Header2 40 2 4 4 2" xfId="22097"/>
    <cellStyle name="Header2 40 2 4 5" xfId="22072"/>
    <cellStyle name="Header2 40 2 5" xfId="2772"/>
    <cellStyle name="Header2 40 2 5 2" xfId="5514"/>
    <cellStyle name="Header2 40 2 5 2 2" xfId="8427"/>
    <cellStyle name="Header2 40 2 5 2 2 2" xfId="16906"/>
    <cellStyle name="Header2 40 2 5 2 2 2 2" xfId="22108"/>
    <cellStyle name="Header2 40 2 5 2 2 3" xfId="22105"/>
    <cellStyle name="Header2 40 2 5 2 3" xfId="14062"/>
    <cellStyle name="Header2 40 2 5 2 3 2" xfId="22111"/>
    <cellStyle name="Header2 40 2 5 2 4" xfId="22102"/>
    <cellStyle name="Header2 40 2 5 3" xfId="7059"/>
    <cellStyle name="Header2 40 2 5 3 2" xfId="15538"/>
    <cellStyle name="Header2 40 2 5 3 2 2" xfId="22120"/>
    <cellStyle name="Header2 40 2 5 3 3" xfId="22115"/>
    <cellStyle name="Header2 40 2 5 4" xfId="12182"/>
    <cellStyle name="Header2 40 2 5 4 2" xfId="22123"/>
    <cellStyle name="Header2 40 2 5 5" xfId="22099"/>
    <cellStyle name="Header2 40 2 6" xfId="2831"/>
    <cellStyle name="Header2 40 2 6 2" xfId="5573"/>
    <cellStyle name="Header2 40 2 6 2 2" xfId="8485"/>
    <cellStyle name="Header2 40 2 6 2 2 2" xfId="16964"/>
    <cellStyle name="Header2 40 2 6 2 2 2 2" xfId="22133"/>
    <cellStyle name="Header2 40 2 6 2 2 3" xfId="22130"/>
    <cellStyle name="Header2 40 2 6 2 3" xfId="14121"/>
    <cellStyle name="Header2 40 2 6 2 3 2" xfId="22136"/>
    <cellStyle name="Header2 40 2 6 2 4" xfId="22127"/>
    <cellStyle name="Header2 40 2 6 3" xfId="7117"/>
    <cellStyle name="Header2 40 2 6 3 2" xfId="15596"/>
    <cellStyle name="Header2 40 2 6 3 2 2" xfId="22141"/>
    <cellStyle name="Header2 40 2 6 3 3" xfId="22138"/>
    <cellStyle name="Header2 40 2 6 4" xfId="12241"/>
    <cellStyle name="Header2 40 2 6 4 2" xfId="22143"/>
    <cellStyle name="Header2 40 2 6 5" xfId="22125"/>
    <cellStyle name="Header2 40 2 7" xfId="2735"/>
    <cellStyle name="Header2 40 2 7 2" xfId="5477"/>
    <cellStyle name="Header2 40 2 7 2 2" xfId="8391"/>
    <cellStyle name="Header2 40 2 7 2 2 2" xfId="16870"/>
    <cellStyle name="Header2 40 2 7 2 2 2 2" xfId="22149"/>
    <cellStyle name="Header2 40 2 7 2 2 3" xfId="17438"/>
    <cellStyle name="Header2 40 2 7 2 3" xfId="14025"/>
    <cellStyle name="Header2 40 2 7 2 3 2" xfId="17444"/>
    <cellStyle name="Header2 40 2 7 2 4" xfId="22147"/>
    <cellStyle name="Header2 40 2 7 3" xfId="7023"/>
    <cellStyle name="Header2 40 2 7 3 2" xfId="15502"/>
    <cellStyle name="Header2 40 2 7 3 2 2" xfId="22155"/>
    <cellStyle name="Header2 40 2 7 3 3" xfId="22152"/>
    <cellStyle name="Header2 40 2 7 4" xfId="12145"/>
    <cellStyle name="Header2 40 2 7 4 2" xfId="22158"/>
    <cellStyle name="Header2 40 2 7 5" xfId="22145"/>
    <cellStyle name="Header2 40 2 8" xfId="2913"/>
    <cellStyle name="Header2 40 2 8 2" xfId="5655"/>
    <cellStyle name="Header2 40 2 8 2 2" xfId="8563"/>
    <cellStyle name="Header2 40 2 8 2 2 2" xfId="17042"/>
    <cellStyle name="Header2 40 2 8 2 2 2 2" xfId="22170"/>
    <cellStyle name="Header2 40 2 8 2 2 3" xfId="22167"/>
    <cellStyle name="Header2 40 2 8 2 3" xfId="14203"/>
    <cellStyle name="Header2 40 2 8 2 3 2" xfId="22173"/>
    <cellStyle name="Header2 40 2 8 2 4" xfId="22164"/>
    <cellStyle name="Header2 40 2 8 3" xfId="7195"/>
    <cellStyle name="Header2 40 2 8 3 2" xfId="15674"/>
    <cellStyle name="Header2 40 2 8 3 2 2" xfId="22180"/>
    <cellStyle name="Header2 40 2 8 3 3" xfId="22177"/>
    <cellStyle name="Header2 40 2 8 4" xfId="12323"/>
    <cellStyle name="Header2 40 2 8 4 2" xfId="22183"/>
    <cellStyle name="Header2 40 2 8 5" xfId="22161"/>
    <cellStyle name="Header2 40 2 9" xfId="2976"/>
    <cellStyle name="Header2 40 2 9 2" xfId="5718"/>
    <cellStyle name="Header2 40 2 9 2 2" xfId="8626"/>
    <cellStyle name="Header2 40 2 9 2 2 2" xfId="17105"/>
    <cellStyle name="Header2 40 2 9 2 2 2 2" xfId="18848"/>
    <cellStyle name="Header2 40 2 9 2 2 3" xfId="22189"/>
    <cellStyle name="Header2 40 2 9 2 3" xfId="14266"/>
    <cellStyle name="Header2 40 2 9 2 3 2" xfId="22191"/>
    <cellStyle name="Header2 40 2 9 2 4" xfId="22187"/>
    <cellStyle name="Header2 40 2 9 3" xfId="7258"/>
    <cellStyle name="Header2 40 2 9 3 2" xfId="15737"/>
    <cellStyle name="Header2 40 2 9 3 2 2" xfId="22195"/>
    <cellStyle name="Header2 40 2 9 3 3" xfId="22193"/>
    <cellStyle name="Header2 40 2 9 4" xfId="12386"/>
    <cellStyle name="Header2 40 2 9 4 2" xfId="22197"/>
    <cellStyle name="Header2 40 2 9 5" xfId="22185"/>
    <cellStyle name="Header2 40 3" xfId="4843"/>
    <cellStyle name="Header2 40 3 2" xfId="7825"/>
    <cellStyle name="Header2 40 3 2 2" xfId="16304"/>
    <cellStyle name="Header2 40 3 2 2 2" xfId="22201"/>
    <cellStyle name="Header2 40 3 2 3" xfId="22199"/>
    <cellStyle name="Header2 40 4" xfId="9591"/>
    <cellStyle name="Header2 40 4 2" xfId="17260"/>
    <cellStyle name="Header2 40 4 2 2" xfId="22205"/>
    <cellStyle name="Header2 40 4 3" xfId="22203"/>
    <cellStyle name="Header2 40 5" xfId="10501"/>
    <cellStyle name="Header2 40 6" xfId="31010"/>
    <cellStyle name="Header2 40 7" xfId="31988"/>
    <cellStyle name="Header2 40 8" xfId="1887"/>
    <cellStyle name="Header2 41" xfId="809"/>
    <cellStyle name="Header2 41 2" xfId="1993"/>
    <cellStyle name="Header2 41 2 10" xfId="3054"/>
    <cellStyle name="Header2 41 2 10 2" xfId="5796"/>
    <cellStyle name="Header2 41 2 10 2 2" xfId="8695"/>
    <cellStyle name="Header2 41 2 10 2 2 2" xfId="17174"/>
    <cellStyle name="Header2 41 2 10 2 2 2 2" xfId="22214"/>
    <cellStyle name="Header2 41 2 10 2 2 3" xfId="22212"/>
    <cellStyle name="Header2 41 2 10 2 3" xfId="14344"/>
    <cellStyle name="Header2 41 2 10 2 3 2" xfId="22217"/>
    <cellStyle name="Header2 41 2 10 2 4" xfId="22210"/>
    <cellStyle name="Header2 41 2 10 3" xfId="7327"/>
    <cellStyle name="Header2 41 2 10 3 2" xfId="15806"/>
    <cellStyle name="Header2 41 2 10 3 2 2" xfId="22221"/>
    <cellStyle name="Header2 41 2 10 3 3" xfId="22219"/>
    <cellStyle name="Header2 41 2 10 4" xfId="12464"/>
    <cellStyle name="Header2 41 2 10 4 2" xfId="22223"/>
    <cellStyle name="Header2 41 2 10 5" xfId="22208"/>
    <cellStyle name="Header2 41 2 11" xfId="3106"/>
    <cellStyle name="Header2 41 2 11 2" xfId="5848"/>
    <cellStyle name="Header2 41 2 11 2 2" xfId="14396"/>
    <cellStyle name="Header2 41 2 11 2 2 2" xfId="22231"/>
    <cellStyle name="Header2 41 2 11 2 3" xfId="22229"/>
    <cellStyle name="Header2 41 2 11 3" xfId="12516"/>
    <cellStyle name="Header2 41 2 11 3 2" xfId="22233"/>
    <cellStyle name="Header2 41 2 11 4" xfId="22226"/>
    <cellStyle name="Header2 41 2 12" xfId="3393"/>
    <cellStyle name="Header2 41 2 12 2" xfId="6135"/>
    <cellStyle name="Header2 41 2 12 2 2" xfId="14683"/>
    <cellStyle name="Header2 41 2 12 2 2 2" xfId="22238"/>
    <cellStyle name="Header2 41 2 12 2 3" xfId="19036"/>
    <cellStyle name="Header2 41 2 12 3" xfId="12803"/>
    <cellStyle name="Header2 41 2 12 3 2" xfId="22240"/>
    <cellStyle name="Header2 41 2 12 4" xfId="22236"/>
    <cellStyle name="Header2 41 2 13" xfId="3458"/>
    <cellStyle name="Header2 41 2 13 2" xfId="6200"/>
    <cellStyle name="Header2 41 2 13 2 2" xfId="14748"/>
    <cellStyle name="Header2 41 2 13 2 2 2" xfId="22246"/>
    <cellStyle name="Header2 41 2 13 2 3" xfId="22244"/>
    <cellStyle name="Header2 41 2 13 3" xfId="12868"/>
    <cellStyle name="Header2 41 2 13 3 2" xfId="22248"/>
    <cellStyle name="Header2 41 2 13 4" xfId="22242"/>
    <cellStyle name="Header2 41 2 14" xfId="3523"/>
    <cellStyle name="Header2 41 2 14 2" xfId="6265"/>
    <cellStyle name="Header2 41 2 14 2 2" xfId="14813"/>
    <cellStyle name="Header2 41 2 14 2 2 2" xfId="22254"/>
    <cellStyle name="Header2 41 2 14 2 3" xfId="22252"/>
    <cellStyle name="Header2 41 2 14 3" xfId="12933"/>
    <cellStyle name="Header2 41 2 14 3 2" xfId="22256"/>
    <cellStyle name="Header2 41 2 14 4" xfId="22250"/>
    <cellStyle name="Header2 41 2 15" xfId="3576"/>
    <cellStyle name="Header2 41 2 15 2" xfId="6318"/>
    <cellStyle name="Header2 41 2 15 2 2" xfId="14866"/>
    <cellStyle name="Header2 41 2 15 2 2 2" xfId="22267"/>
    <cellStyle name="Header2 41 2 15 2 3" xfId="22263"/>
    <cellStyle name="Header2 41 2 15 3" xfId="12986"/>
    <cellStyle name="Header2 41 2 15 3 2" xfId="22271"/>
    <cellStyle name="Header2 41 2 15 4" xfId="22259"/>
    <cellStyle name="Header2 41 2 16" xfId="3154"/>
    <cellStyle name="Header2 41 2 16 2" xfId="5896"/>
    <cellStyle name="Header2 41 2 16 2 2" xfId="14444"/>
    <cellStyle name="Header2 41 2 16 2 2 2" xfId="22283"/>
    <cellStyle name="Header2 41 2 16 2 3" xfId="22279"/>
    <cellStyle name="Header2 41 2 16 3" xfId="12564"/>
    <cellStyle name="Header2 41 2 16 3 2" xfId="22287"/>
    <cellStyle name="Header2 41 2 16 4" xfId="22275"/>
    <cellStyle name="Header2 41 2 17" xfId="3771"/>
    <cellStyle name="Header2 41 2 17 2" xfId="7521"/>
    <cellStyle name="Header2 41 2 17 2 2" xfId="16000"/>
    <cellStyle name="Header2 41 2 17 2 2 2" xfId="22302"/>
    <cellStyle name="Header2 41 2 17 2 3" xfId="22297"/>
    <cellStyle name="Header2 41 2 17 3" xfId="13180"/>
    <cellStyle name="Header2 41 2 17 3 2" xfId="22308"/>
    <cellStyle name="Header2 41 2 17 4" xfId="22292"/>
    <cellStyle name="Header2 41 2 18" xfId="3827"/>
    <cellStyle name="Header2 41 2 18 2" xfId="7573"/>
    <cellStyle name="Header2 41 2 18 2 2" xfId="16052"/>
    <cellStyle name="Header2 41 2 18 2 2 2" xfId="22319"/>
    <cellStyle name="Header2 41 2 18 2 3" xfId="22317"/>
    <cellStyle name="Header2 41 2 18 3" xfId="13232"/>
    <cellStyle name="Header2 41 2 18 3 2" xfId="22322"/>
    <cellStyle name="Header2 41 2 18 4" xfId="22313"/>
    <cellStyle name="Header2 41 2 19" xfId="3905"/>
    <cellStyle name="Header2 41 2 19 2" xfId="7651"/>
    <cellStyle name="Header2 41 2 19 2 2" xfId="16130"/>
    <cellStyle name="Header2 41 2 19 2 2 2" xfId="22329"/>
    <cellStyle name="Header2 41 2 19 2 3" xfId="22327"/>
    <cellStyle name="Header2 41 2 19 3" xfId="13310"/>
    <cellStyle name="Header2 41 2 19 3 2" xfId="22331"/>
    <cellStyle name="Header2 41 2 19 4" xfId="22325"/>
    <cellStyle name="Header2 41 2 2" xfId="2118"/>
    <cellStyle name="Header2 41 2 2 2" xfId="4012"/>
    <cellStyle name="Header2 41 2 2 2 2" xfId="7748"/>
    <cellStyle name="Header2 41 2 2 2 2 2" xfId="16227"/>
    <cellStyle name="Header2 41 2 2 2 2 2 2" xfId="22337"/>
    <cellStyle name="Header2 41 2 2 2 2 3" xfId="22335"/>
    <cellStyle name="Header2 41 2 2 2 3" xfId="13409"/>
    <cellStyle name="Header2 41 2 2 2 3 2" xfId="22340"/>
    <cellStyle name="Header2 41 2 2 2 4" xfId="22333"/>
    <cellStyle name="Header2 41 2 2 3" xfId="6432"/>
    <cellStyle name="Header2 41 2 2 3 2" xfId="14911"/>
    <cellStyle name="Header2 41 2 2 3 2 2" xfId="22344"/>
    <cellStyle name="Header2 41 2 2 3 3" xfId="22342"/>
    <cellStyle name="Header2 41 2 2 4" xfId="11529"/>
    <cellStyle name="Header2 41 2 2 4 2" xfId="22346"/>
    <cellStyle name="Header2 41 2 2 5" xfId="19024"/>
    <cellStyle name="Header2 41 2 20" xfId="3957"/>
    <cellStyle name="Header2 41 2 20 2" xfId="7703"/>
    <cellStyle name="Header2 41 2 20 2 2" xfId="16182"/>
    <cellStyle name="Header2 41 2 20 2 2 2" xfId="22266"/>
    <cellStyle name="Header2 41 2 20 2 3" xfId="22262"/>
    <cellStyle name="Header2 41 2 20 3" xfId="13362"/>
    <cellStyle name="Header2 41 2 20 3 2" xfId="22270"/>
    <cellStyle name="Header2 41 2 20 4" xfId="22258"/>
    <cellStyle name="Header2 41 2 21" xfId="2207"/>
    <cellStyle name="Header2 41 2 21 2" xfId="6518"/>
    <cellStyle name="Header2 41 2 21 2 2" xfId="14997"/>
    <cellStyle name="Header2 41 2 21 2 2 2" xfId="22282"/>
    <cellStyle name="Header2 41 2 21 2 3" xfId="22278"/>
    <cellStyle name="Header2 41 2 21 3" xfId="11617"/>
    <cellStyle name="Header2 41 2 21 3 2" xfId="22286"/>
    <cellStyle name="Header2 41 2 21 4" xfId="22274"/>
    <cellStyle name="Header2 41 2 22" xfId="4949"/>
    <cellStyle name="Header2 41 2 22 2" xfId="7886"/>
    <cellStyle name="Header2 41 2 22 2 2" xfId="16365"/>
    <cellStyle name="Header2 41 2 22 2 2 2" xfId="22301"/>
    <cellStyle name="Header2 41 2 22 2 3" xfId="22296"/>
    <cellStyle name="Header2 41 2 22 3" xfId="13497"/>
    <cellStyle name="Header2 41 2 22 3 2" xfId="22307"/>
    <cellStyle name="Header2 41 2 22 4" xfId="22291"/>
    <cellStyle name="Header2 41 2 23" xfId="11482"/>
    <cellStyle name="Header2 41 2 23 2" xfId="22312"/>
    <cellStyle name="Header2 41 2 24" xfId="19022"/>
    <cellStyle name="Header2 41 2 3" xfId="2580"/>
    <cellStyle name="Header2 41 2 3 2" xfId="5322"/>
    <cellStyle name="Header2 41 2 3 2 2" xfId="8246"/>
    <cellStyle name="Header2 41 2 3 2 2 2" xfId="16725"/>
    <cellStyle name="Header2 41 2 3 2 2 2 2" xfId="22354"/>
    <cellStyle name="Header2 41 2 3 2 2 3" xfId="22352"/>
    <cellStyle name="Header2 41 2 3 2 3" xfId="13870"/>
    <cellStyle name="Header2 41 2 3 2 3 2" xfId="22356"/>
    <cellStyle name="Header2 41 2 3 2 4" xfId="22350"/>
    <cellStyle name="Header2 41 2 3 3" xfId="6878"/>
    <cellStyle name="Header2 41 2 3 3 2" xfId="15357"/>
    <cellStyle name="Header2 41 2 3 3 2 2" xfId="22360"/>
    <cellStyle name="Header2 41 2 3 3 3" xfId="22358"/>
    <cellStyle name="Header2 41 2 3 4" xfId="11990"/>
    <cellStyle name="Header2 41 2 3 4 2" xfId="22362"/>
    <cellStyle name="Header2 41 2 3 5" xfId="22348"/>
    <cellStyle name="Header2 41 2 4" xfId="2717"/>
    <cellStyle name="Header2 41 2 4 2" xfId="5459"/>
    <cellStyle name="Header2 41 2 4 2 2" xfId="8373"/>
    <cellStyle name="Header2 41 2 4 2 2 2" xfId="16852"/>
    <cellStyle name="Header2 41 2 4 2 2 2 2" xfId="21021"/>
    <cellStyle name="Header2 41 2 4 2 2 3" xfId="21016"/>
    <cellStyle name="Header2 41 2 4 2 3" xfId="14007"/>
    <cellStyle name="Header2 41 2 4 2 3 2" xfId="20235"/>
    <cellStyle name="Header2 41 2 4 2 4" xfId="22366"/>
    <cellStyle name="Header2 41 2 4 3" xfId="7005"/>
    <cellStyle name="Header2 41 2 4 3 2" xfId="15484"/>
    <cellStyle name="Header2 41 2 4 3 2 2" xfId="22370"/>
    <cellStyle name="Header2 41 2 4 3 3" xfId="22368"/>
    <cellStyle name="Header2 41 2 4 4" xfId="12127"/>
    <cellStyle name="Header2 41 2 4 4 2" xfId="22372"/>
    <cellStyle name="Header2 41 2 4 5" xfId="22364"/>
    <cellStyle name="Header2 41 2 5" xfId="2789"/>
    <cellStyle name="Header2 41 2 5 2" xfId="5531"/>
    <cellStyle name="Header2 41 2 5 2 2" xfId="8444"/>
    <cellStyle name="Header2 41 2 5 2 2 2" xfId="16923"/>
    <cellStyle name="Header2 41 2 5 2 2 2 2" xfId="22380"/>
    <cellStyle name="Header2 41 2 5 2 2 3" xfId="22378"/>
    <cellStyle name="Header2 41 2 5 2 3" xfId="14079"/>
    <cellStyle name="Header2 41 2 5 2 3 2" xfId="22382"/>
    <cellStyle name="Header2 41 2 5 2 4" xfId="22376"/>
    <cellStyle name="Header2 41 2 5 3" xfId="7076"/>
    <cellStyle name="Header2 41 2 5 3 2" xfId="15555"/>
    <cellStyle name="Header2 41 2 5 3 2 2" xfId="22387"/>
    <cellStyle name="Header2 41 2 5 3 3" xfId="22385"/>
    <cellStyle name="Header2 41 2 5 4" xfId="12199"/>
    <cellStyle name="Header2 41 2 5 4 2" xfId="22389"/>
    <cellStyle name="Header2 41 2 5 5" xfId="22374"/>
    <cellStyle name="Header2 41 2 6" xfId="2848"/>
    <cellStyle name="Header2 41 2 6 2" xfId="5590"/>
    <cellStyle name="Header2 41 2 6 2 2" xfId="8502"/>
    <cellStyle name="Header2 41 2 6 2 2 2" xfId="16981"/>
    <cellStyle name="Header2 41 2 6 2 2 2 2" xfId="22397"/>
    <cellStyle name="Header2 41 2 6 2 2 3" xfId="22395"/>
    <cellStyle name="Header2 41 2 6 2 3" xfId="14138"/>
    <cellStyle name="Header2 41 2 6 2 3 2" xfId="22399"/>
    <cellStyle name="Header2 41 2 6 2 4" xfId="22393"/>
    <cellStyle name="Header2 41 2 6 3" xfId="7134"/>
    <cellStyle name="Header2 41 2 6 3 2" xfId="15613"/>
    <cellStyle name="Header2 41 2 6 3 2 2" xfId="22403"/>
    <cellStyle name="Header2 41 2 6 3 3" xfId="22401"/>
    <cellStyle name="Header2 41 2 6 4" xfId="12258"/>
    <cellStyle name="Header2 41 2 6 4 2" xfId="22405"/>
    <cellStyle name="Header2 41 2 6 5" xfId="22391"/>
    <cellStyle name="Header2 41 2 7" xfId="2388"/>
    <cellStyle name="Header2 41 2 7 2" xfId="5130"/>
    <cellStyle name="Header2 41 2 7 2 2" xfId="8062"/>
    <cellStyle name="Header2 41 2 7 2 2 2" xfId="16541"/>
    <cellStyle name="Header2 41 2 7 2 2 2 2" xfId="22407"/>
    <cellStyle name="Header2 41 2 7 2 2 3" xfId="17519"/>
    <cellStyle name="Header2 41 2 7 2 3" xfId="13678"/>
    <cellStyle name="Header2 41 2 7 2 3 2" xfId="22409"/>
    <cellStyle name="Header2 41 2 7 2 4" xfId="20573"/>
    <cellStyle name="Header2 41 2 7 3" xfId="6694"/>
    <cellStyle name="Header2 41 2 7 3 2" xfId="15173"/>
    <cellStyle name="Header2 41 2 7 3 2 2" xfId="22411"/>
    <cellStyle name="Header2 41 2 7 3 3" xfId="20577"/>
    <cellStyle name="Header2 41 2 7 4" xfId="11798"/>
    <cellStyle name="Header2 41 2 7 4 2" xfId="22413"/>
    <cellStyle name="Header2 41 2 7 5" xfId="18894"/>
    <cellStyle name="Header2 41 2 8" xfId="2930"/>
    <cellStyle name="Header2 41 2 8 2" xfId="5672"/>
    <cellStyle name="Header2 41 2 8 2 2" xfId="8580"/>
    <cellStyle name="Header2 41 2 8 2 2 2" xfId="17059"/>
    <cellStyle name="Header2 41 2 8 2 2 2 2" xfId="22419"/>
    <cellStyle name="Header2 41 2 8 2 2 3" xfId="22416"/>
    <cellStyle name="Header2 41 2 8 2 3" xfId="14220"/>
    <cellStyle name="Header2 41 2 8 2 3 2" xfId="22422"/>
    <cellStyle name="Header2 41 2 8 2 4" xfId="20588"/>
    <cellStyle name="Header2 41 2 8 3" xfId="7212"/>
    <cellStyle name="Header2 41 2 8 3 2" xfId="15691"/>
    <cellStyle name="Header2 41 2 8 3 2 2" xfId="22428"/>
    <cellStyle name="Header2 41 2 8 3 3" xfId="22425"/>
    <cellStyle name="Header2 41 2 8 4" xfId="12340"/>
    <cellStyle name="Header2 41 2 8 4 2" xfId="22431"/>
    <cellStyle name="Header2 41 2 8 5" xfId="20583"/>
    <cellStyle name="Header2 41 2 9" xfId="2993"/>
    <cellStyle name="Header2 41 2 9 2" xfId="5735"/>
    <cellStyle name="Header2 41 2 9 2 2" xfId="8643"/>
    <cellStyle name="Header2 41 2 9 2 2 2" xfId="17122"/>
    <cellStyle name="Header2 41 2 9 2 2 2 2" xfId="21502"/>
    <cellStyle name="Header2 41 2 9 2 2 3" xfId="21495"/>
    <cellStyle name="Header2 41 2 9 2 3" xfId="14283"/>
    <cellStyle name="Header2 41 2 9 2 3 2" xfId="21509"/>
    <cellStyle name="Header2 41 2 9 2 4" xfId="22434"/>
    <cellStyle name="Header2 41 2 9 3" xfId="7275"/>
    <cellStyle name="Header2 41 2 9 3 2" xfId="15754"/>
    <cellStyle name="Header2 41 2 9 3 2 2" xfId="22440"/>
    <cellStyle name="Header2 41 2 9 3 3" xfId="22437"/>
    <cellStyle name="Header2 41 2 9 4" xfId="12403"/>
    <cellStyle name="Header2 41 2 9 4 2" xfId="22443"/>
    <cellStyle name="Header2 41 2 9 5" xfId="20595"/>
    <cellStyle name="Header2 41 3" xfId="4767"/>
    <cellStyle name="Header2 41 3 2" xfId="7817"/>
    <cellStyle name="Header2 41 3 2 2" xfId="16296"/>
    <cellStyle name="Header2 41 3 2 2 2" xfId="22445"/>
    <cellStyle name="Header2 41 3 2 3" xfId="17728"/>
    <cellStyle name="Header2 41 4" xfId="9515"/>
    <cellStyle name="Header2 41 4 2" xfId="17252"/>
    <cellStyle name="Header2 41 4 2 2" xfId="22449"/>
    <cellStyle name="Header2 41 4 3" xfId="22447"/>
    <cellStyle name="Header2 41 5" xfId="10425"/>
    <cellStyle name="Header2 41 6" xfId="30934"/>
    <cellStyle name="Header2 41 7" xfId="31912"/>
    <cellStyle name="Header2 41 8" xfId="1811"/>
    <cellStyle name="Header2 42" xfId="923"/>
    <cellStyle name="Header2 42 2" xfId="1984"/>
    <cellStyle name="Header2 42 2 10" xfId="3045"/>
    <cellStyle name="Header2 42 2 10 2" xfId="5787"/>
    <cellStyle name="Header2 42 2 10 2 2" xfId="8686"/>
    <cellStyle name="Header2 42 2 10 2 2 2" xfId="17165"/>
    <cellStyle name="Header2 42 2 10 2 2 2 2" xfId="22461"/>
    <cellStyle name="Header2 42 2 10 2 2 3" xfId="22459"/>
    <cellStyle name="Header2 42 2 10 2 3" xfId="14335"/>
    <cellStyle name="Header2 42 2 10 2 3 2" xfId="22463"/>
    <cellStyle name="Header2 42 2 10 2 4" xfId="22456"/>
    <cellStyle name="Header2 42 2 10 3" xfId="7318"/>
    <cellStyle name="Header2 42 2 10 3 2" xfId="15797"/>
    <cellStyle name="Header2 42 2 10 3 2 2" xfId="22468"/>
    <cellStyle name="Header2 42 2 10 3 3" xfId="22465"/>
    <cellStyle name="Header2 42 2 10 4" xfId="12455"/>
    <cellStyle name="Header2 42 2 10 4 2" xfId="22470"/>
    <cellStyle name="Header2 42 2 10 5" xfId="22454"/>
    <cellStyle name="Header2 42 2 11" xfId="3097"/>
    <cellStyle name="Header2 42 2 11 2" xfId="5839"/>
    <cellStyle name="Header2 42 2 11 2 2" xfId="14387"/>
    <cellStyle name="Header2 42 2 11 2 2 2" xfId="22474"/>
    <cellStyle name="Header2 42 2 11 2 3" xfId="22472"/>
    <cellStyle name="Header2 42 2 11 3" xfId="12507"/>
    <cellStyle name="Header2 42 2 11 3 2" xfId="18841"/>
    <cellStyle name="Header2 42 2 11 4" xfId="17536"/>
    <cellStyle name="Header2 42 2 12" xfId="3384"/>
    <cellStyle name="Header2 42 2 12 2" xfId="6126"/>
    <cellStyle name="Header2 42 2 12 2 2" xfId="14674"/>
    <cellStyle name="Header2 42 2 12 2 2 2" xfId="22479"/>
    <cellStyle name="Header2 42 2 12 2 3" xfId="22476"/>
    <cellStyle name="Header2 42 2 12 3" xfId="12794"/>
    <cellStyle name="Header2 42 2 12 3 2" xfId="22481"/>
    <cellStyle name="Header2 42 2 12 4" xfId="17539"/>
    <cellStyle name="Header2 42 2 13" xfId="3449"/>
    <cellStyle name="Header2 42 2 13 2" xfId="6191"/>
    <cellStyle name="Header2 42 2 13 2 2" xfId="14739"/>
    <cellStyle name="Header2 42 2 13 2 2 2" xfId="22487"/>
    <cellStyle name="Header2 42 2 13 2 3" xfId="22485"/>
    <cellStyle name="Header2 42 2 13 3" xfId="12859"/>
    <cellStyle name="Header2 42 2 13 3 2" xfId="22489"/>
    <cellStyle name="Header2 42 2 13 4" xfId="22483"/>
    <cellStyle name="Header2 42 2 14" xfId="3514"/>
    <cellStyle name="Header2 42 2 14 2" xfId="6256"/>
    <cellStyle name="Header2 42 2 14 2 2" xfId="14804"/>
    <cellStyle name="Header2 42 2 14 2 2 2" xfId="22495"/>
    <cellStyle name="Header2 42 2 14 2 3" xfId="22493"/>
    <cellStyle name="Header2 42 2 14 3" xfId="12924"/>
    <cellStyle name="Header2 42 2 14 3 2" xfId="22497"/>
    <cellStyle name="Header2 42 2 14 4" xfId="22491"/>
    <cellStyle name="Header2 42 2 15" xfId="3567"/>
    <cellStyle name="Header2 42 2 15 2" xfId="6309"/>
    <cellStyle name="Header2 42 2 15 2 2" xfId="14857"/>
    <cellStyle name="Header2 42 2 15 2 2 2" xfId="22508"/>
    <cellStyle name="Header2 42 2 15 2 3" xfId="22504"/>
    <cellStyle name="Header2 42 2 15 3" xfId="12977"/>
    <cellStyle name="Header2 42 2 15 3 2" xfId="22512"/>
    <cellStyle name="Header2 42 2 15 4" xfId="22500"/>
    <cellStyle name="Header2 42 2 16" xfId="3474"/>
    <cellStyle name="Header2 42 2 16 2" xfId="6216"/>
    <cellStyle name="Header2 42 2 16 2 2" xfId="14764"/>
    <cellStyle name="Header2 42 2 16 2 2 2" xfId="22520"/>
    <cellStyle name="Header2 42 2 16 2 3" xfId="20658"/>
    <cellStyle name="Header2 42 2 16 3" xfId="12884"/>
    <cellStyle name="Header2 42 2 16 3 2" xfId="22524"/>
    <cellStyle name="Header2 42 2 16 4" xfId="22516"/>
    <cellStyle name="Header2 42 2 17" xfId="3762"/>
    <cellStyle name="Header2 42 2 17 2" xfId="7512"/>
    <cellStyle name="Header2 42 2 17 2 2" xfId="15991"/>
    <cellStyle name="Header2 42 2 17 2 2 2" xfId="22537"/>
    <cellStyle name="Header2 42 2 17 2 3" xfId="22532"/>
    <cellStyle name="Header2 42 2 17 3" xfId="13171"/>
    <cellStyle name="Header2 42 2 17 3 2" xfId="22542"/>
    <cellStyle name="Header2 42 2 17 4" xfId="22528"/>
    <cellStyle name="Header2 42 2 18" xfId="3818"/>
    <cellStyle name="Header2 42 2 18 2" xfId="7564"/>
    <cellStyle name="Header2 42 2 18 2 2" xfId="16043"/>
    <cellStyle name="Header2 42 2 18 2 2 2" xfId="22551"/>
    <cellStyle name="Header2 42 2 18 2 3" xfId="22549"/>
    <cellStyle name="Header2 42 2 18 3" xfId="13223"/>
    <cellStyle name="Header2 42 2 18 3 2" xfId="22554"/>
    <cellStyle name="Header2 42 2 18 4" xfId="22546"/>
    <cellStyle name="Header2 42 2 19" xfId="3896"/>
    <cellStyle name="Header2 42 2 19 2" xfId="7642"/>
    <cellStyle name="Header2 42 2 19 2 2" xfId="16121"/>
    <cellStyle name="Header2 42 2 19 2 2 2" xfId="22560"/>
    <cellStyle name="Header2 42 2 19 2 3" xfId="22558"/>
    <cellStyle name="Header2 42 2 19 3" xfId="13301"/>
    <cellStyle name="Header2 42 2 19 3 2" xfId="22562"/>
    <cellStyle name="Header2 42 2 19 4" xfId="22556"/>
    <cellStyle name="Header2 42 2 2" xfId="2241"/>
    <cellStyle name="Header2 42 2 2 2" xfId="4983"/>
    <cellStyle name="Header2 42 2 2 2 2" xfId="7919"/>
    <cellStyle name="Header2 42 2 2 2 2 2" xfId="16398"/>
    <cellStyle name="Header2 42 2 2 2 2 2 2" xfId="22571"/>
    <cellStyle name="Header2 42 2 2 2 2 3" xfId="22569"/>
    <cellStyle name="Header2 42 2 2 2 3" xfId="13531"/>
    <cellStyle name="Header2 42 2 2 2 3 2" xfId="22573"/>
    <cellStyle name="Header2 42 2 2 2 4" xfId="22567"/>
    <cellStyle name="Header2 42 2 2 3" xfId="6551"/>
    <cellStyle name="Header2 42 2 2 3 2" xfId="15030"/>
    <cellStyle name="Header2 42 2 2 3 2 2" xfId="22577"/>
    <cellStyle name="Header2 42 2 2 3 3" xfId="22575"/>
    <cellStyle name="Header2 42 2 2 4" xfId="11651"/>
    <cellStyle name="Header2 42 2 2 4 2" xfId="22579"/>
    <cellStyle name="Header2 42 2 2 5" xfId="22565"/>
    <cellStyle name="Header2 42 2 20" xfId="3948"/>
    <cellStyle name="Header2 42 2 20 2" xfId="7694"/>
    <cellStyle name="Header2 42 2 20 2 2" xfId="16173"/>
    <cellStyle name="Header2 42 2 20 2 2 2" xfId="22507"/>
    <cellStyle name="Header2 42 2 20 2 3" xfId="22503"/>
    <cellStyle name="Header2 42 2 20 3" xfId="13353"/>
    <cellStyle name="Header2 42 2 20 3 2" xfId="22511"/>
    <cellStyle name="Header2 42 2 20 4" xfId="22499"/>
    <cellStyle name="Header2 42 2 21" xfId="2198"/>
    <cellStyle name="Header2 42 2 21 2" xfId="6509"/>
    <cellStyle name="Header2 42 2 21 2 2" xfId="14988"/>
    <cellStyle name="Header2 42 2 21 2 2 2" xfId="22519"/>
    <cellStyle name="Header2 42 2 21 2 3" xfId="20657"/>
    <cellStyle name="Header2 42 2 21 3" xfId="11608"/>
    <cellStyle name="Header2 42 2 21 3 2" xfId="22523"/>
    <cellStyle name="Header2 42 2 21 4" xfId="22515"/>
    <cellStyle name="Header2 42 2 22" xfId="4940"/>
    <cellStyle name="Header2 42 2 22 2" xfId="7877"/>
    <cellStyle name="Header2 42 2 22 2 2" xfId="16356"/>
    <cellStyle name="Header2 42 2 22 2 2 2" xfId="22536"/>
    <cellStyle name="Header2 42 2 22 2 3" xfId="22531"/>
    <cellStyle name="Header2 42 2 22 3" xfId="13488"/>
    <cellStyle name="Header2 42 2 22 3 2" xfId="22541"/>
    <cellStyle name="Header2 42 2 22 4" xfId="22527"/>
    <cellStyle name="Header2 42 2 23" xfId="11473"/>
    <cellStyle name="Header2 42 2 23 2" xfId="22545"/>
    <cellStyle name="Header2 42 2 24" xfId="22451"/>
    <cellStyle name="Header2 42 2 3" xfId="2583"/>
    <cellStyle name="Header2 42 2 3 2" xfId="5325"/>
    <cellStyle name="Header2 42 2 3 2 2" xfId="8248"/>
    <cellStyle name="Header2 42 2 3 2 2 2" xfId="16727"/>
    <cellStyle name="Header2 42 2 3 2 2 2 2" xfId="22587"/>
    <cellStyle name="Header2 42 2 3 2 2 3" xfId="22585"/>
    <cellStyle name="Header2 42 2 3 2 3" xfId="13873"/>
    <cellStyle name="Header2 42 2 3 2 3 2" xfId="22589"/>
    <cellStyle name="Header2 42 2 3 2 4" xfId="22583"/>
    <cellStyle name="Header2 42 2 3 3" xfId="6880"/>
    <cellStyle name="Header2 42 2 3 3 2" xfId="15359"/>
    <cellStyle name="Header2 42 2 3 3 2 2" xfId="17913"/>
    <cellStyle name="Header2 42 2 3 3 3" xfId="22591"/>
    <cellStyle name="Header2 42 2 3 4" xfId="11993"/>
    <cellStyle name="Header2 42 2 3 4 2" xfId="22593"/>
    <cellStyle name="Header2 42 2 3 5" xfId="22581"/>
    <cellStyle name="Header2 42 2 4" xfId="2708"/>
    <cellStyle name="Header2 42 2 4 2" xfId="5450"/>
    <cellStyle name="Header2 42 2 4 2 2" xfId="8364"/>
    <cellStyle name="Header2 42 2 4 2 2 2" xfId="16843"/>
    <cellStyle name="Header2 42 2 4 2 2 2 2" xfId="22601"/>
    <cellStyle name="Header2 42 2 4 2 2 3" xfId="22599"/>
    <cellStyle name="Header2 42 2 4 2 3" xfId="13998"/>
    <cellStyle name="Header2 42 2 4 2 3 2" xfId="22603"/>
    <cellStyle name="Header2 42 2 4 2 4" xfId="22597"/>
    <cellStyle name="Header2 42 2 4 3" xfId="6996"/>
    <cellStyle name="Header2 42 2 4 3 2" xfId="15475"/>
    <cellStyle name="Header2 42 2 4 3 2 2" xfId="22607"/>
    <cellStyle name="Header2 42 2 4 3 3" xfId="22605"/>
    <cellStyle name="Header2 42 2 4 4" xfId="12118"/>
    <cellStyle name="Header2 42 2 4 4 2" xfId="22609"/>
    <cellStyle name="Header2 42 2 4 5" xfId="22595"/>
    <cellStyle name="Header2 42 2 5" xfId="2780"/>
    <cellStyle name="Header2 42 2 5 2" xfId="5522"/>
    <cellStyle name="Header2 42 2 5 2 2" xfId="8435"/>
    <cellStyle name="Header2 42 2 5 2 2 2" xfId="16914"/>
    <cellStyle name="Header2 42 2 5 2 2 2 2" xfId="22617"/>
    <cellStyle name="Header2 42 2 5 2 2 3" xfId="22615"/>
    <cellStyle name="Header2 42 2 5 2 3" xfId="14070"/>
    <cellStyle name="Header2 42 2 5 2 3 2" xfId="22619"/>
    <cellStyle name="Header2 42 2 5 2 4" xfId="22613"/>
    <cellStyle name="Header2 42 2 5 3" xfId="7067"/>
    <cellStyle name="Header2 42 2 5 3 2" xfId="15546"/>
    <cellStyle name="Header2 42 2 5 3 2 2" xfId="22623"/>
    <cellStyle name="Header2 42 2 5 3 3" xfId="22621"/>
    <cellStyle name="Header2 42 2 5 4" xfId="12190"/>
    <cellStyle name="Header2 42 2 5 4 2" xfId="22625"/>
    <cellStyle name="Header2 42 2 5 5" xfId="22611"/>
    <cellStyle name="Header2 42 2 6" xfId="2839"/>
    <cellStyle name="Header2 42 2 6 2" xfId="5581"/>
    <cellStyle name="Header2 42 2 6 2 2" xfId="8493"/>
    <cellStyle name="Header2 42 2 6 2 2 2" xfId="16972"/>
    <cellStyle name="Header2 42 2 6 2 2 2 2" xfId="22633"/>
    <cellStyle name="Header2 42 2 6 2 2 3" xfId="22631"/>
    <cellStyle name="Header2 42 2 6 2 3" xfId="14129"/>
    <cellStyle name="Header2 42 2 6 2 3 2" xfId="22635"/>
    <cellStyle name="Header2 42 2 6 2 4" xfId="22629"/>
    <cellStyle name="Header2 42 2 6 3" xfId="7125"/>
    <cellStyle name="Header2 42 2 6 3 2" xfId="15604"/>
    <cellStyle name="Header2 42 2 6 3 2 2" xfId="22639"/>
    <cellStyle name="Header2 42 2 6 3 3" xfId="22637"/>
    <cellStyle name="Header2 42 2 6 4" xfId="12249"/>
    <cellStyle name="Header2 42 2 6 4 2" xfId="22641"/>
    <cellStyle name="Header2 42 2 6 5" xfId="22627"/>
    <cellStyle name="Header2 42 2 7" xfId="2443"/>
    <cellStyle name="Header2 42 2 7 2" xfId="5185"/>
    <cellStyle name="Header2 42 2 7 2 2" xfId="8114"/>
    <cellStyle name="Header2 42 2 7 2 2 2" xfId="16593"/>
    <cellStyle name="Header2 42 2 7 2 2 2 2" xfId="22649"/>
    <cellStyle name="Header2 42 2 7 2 2 3" xfId="22647"/>
    <cellStyle name="Header2 42 2 7 2 3" xfId="13733"/>
    <cellStyle name="Header2 42 2 7 2 3 2" xfId="22651"/>
    <cellStyle name="Header2 42 2 7 2 4" xfId="22645"/>
    <cellStyle name="Header2 42 2 7 3" xfId="6746"/>
    <cellStyle name="Header2 42 2 7 3 2" xfId="15225"/>
    <cellStyle name="Header2 42 2 7 3 2 2" xfId="22655"/>
    <cellStyle name="Header2 42 2 7 3 3" xfId="22653"/>
    <cellStyle name="Header2 42 2 7 4" xfId="11853"/>
    <cellStyle name="Header2 42 2 7 4 2" xfId="22657"/>
    <cellStyle name="Header2 42 2 7 5" xfId="22643"/>
    <cellStyle name="Header2 42 2 8" xfId="2921"/>
    <cellStyle name="Header2 42 2 8 2" xfId="5663"/>
    <cellStyle name="Header2 42 2 8 2 2" xfId="8571"/>
    <cellStyle name="Header2 42 2 8 2 2 2" xfId="17050"/>
    <cellStyle name="Header2 42 2 8 2 2 2 2" xfId="22665"/>
    <cellStyle name="Header2 42 2 8 2 2 3" xfId="22663"/>
    <cellStyle name="Header2 42 2 8 2 3" xfId="14211"/>
    <cellStyle name="Header2 42 2 8 2 3 2" xfId="22667"/>
    <cellStyle name="Header2 42 2 8 2 4" xfId="22661"/>
    <cellStyle name="Header2 42 2 8 3" xfId="7203"/>
    <cellStyle name="Header2 42 2 8 3 2" xfId="15682"/>
    <cellStyle name="Header2 42 2 8 3 2 2" xfId="22671"/>
    <cellStyle name="Header2 42 2 8 3 3" xfId="22669"/>
    <cellStyle name="Header2 42 2 8 4" xfId="12331"/>
    <cellStyle name="Header2 42 2 8 4 2" xfId="22673"/>
    <cellStyle name="Header2 42 2 8 5" xfId="22659"/>
    <cellStyle name="Header2 42 2 9" xfId="2984"/>
    <cellStyle name="Header2 42 2 9 2" xfId="5726"/>
    <cellStyle name="Header2 42 2 9 2 2" xfId="8634"/>
    <cellStyle name="Header2 42 2 9 2 2 2" xfId="17113"/>
    <cellStyle name="Header2 42 2 9 2 2 2 2" xfId="22683"/>
    <cellStyle name="Header2 42 2 9 2 2 3" xfId="22681"/>
    <cellStyle name="Header2 42 2 9 2 3" xfId="14274"/>
    <cellStyle name="Header2 42 2 9 2 3 2" xfId="22685"/>
    <cellStyle name="Header2 42 2 9 2 4" xfId="22677"/>
    <cellStyle name="Header2 42 2 9 3" xfId="7266"/>
    <cellStyle name="Header2 42 2 9 3 2" xfId="15745"/>
    <cellStyle name="Header2 42 2 9 3 2 2" xfId="22691"/>
    <cellStyle name="Header2 42 2 9 3 3" xfId="22687"/>
    <cellStyle name="Header2 42 2 9 4" xfId="12394"/>
    <cellStyle name="Header2 42 2 9 4 2" xfId="22693"/>
    <cellStyle name="Header2 42 2 9 5" xfId="22675"/>
    <cellStyle name="Header2 42 3" xfId="4881"/>
    <cellStyle name="Header2 42 3 2" xfId="7835"/>
    <cellStyle name="Header2 42 3 2 2" xfId="16314"/>
    <cellStyle name="Header2 42 3 2 2 2" xfId="22695"/>
    <cellStyle name="Header2 42 3 2 3" xfId="17739"/>
    <cellStyle name="Header2 42 4" xfId="9629"/>
    <cellStyle name="Header2 42 4 2" xfId="17270"/>
    <cellStyle name="Header2 42 4 2 2" xfId="22699"/>
    <cellStyle name="Header2 42 4 3" xfId="22697"/>
    <cellStyle name="Header2 42 5" xfId="10539"/>
    <cellStyle name="Header2 42 6" xfId="31048"/>
    <cellStyle name="Header2 42 7" xfId="32026"/>
    <cellStyle name="Header2 42 8" xfId="1925"/>
    <cellStyle name="Header2 43" xfId="686"/>
    <cellStyle name="Header2 43 2" xfId="2002"/>
    <cellStyle name="Header2 43 2 10" xfId="3063"/>
    <cellStyle name="Header2 43 2 10 2" xfId="5805"/>
    <cellStyle name="Header2 43 2 10 2 2" xfId="8704"/>
    <cellStyle name="Header2 43 2 10 2 2 2" xfId="17183"/>
    <cellStyle name="Header2 43 2 10 2 2 2 2" xfId="22709"/>
    <cellStyle name="Header2 43 2 10 2 2 3" xfId="22707"/>
    <cellStyle name="Header2 43 2 10 2 3" xfId="14353"/>
    <cellStyle name="Header2 43 2 10 2 3 2" xfId="22711"/>
    <cellStyle name="Header2 43 2 10 2 4" xfId="22705"/>
    <cellStyle name="Header2 43 2 10 3" xfId="7336"/>
    <cellStyle name="Header2 43 2 10 3 2" xfId="15815"/>
    <cellStyle name="Header2 43 2 10 3 2 2" xfId="22715"/>
    <cellStyle name="Header2 43 2 10 3 3" xfId="22713"/>
    <cellStyle name="Header2 43 2 10 4" xfId="12473"/>
    <cellStyle name="Header2 43 2 10 4 2" xfId="22717"/>
    <cellStyle name="Header2 43 2 10 5" xfId="22703"/>
    <cellStyle name="Header2 43 2 11" xfId="3115"/>
    <cellStyle name="Header2 43 2 11 2" xfId="5857"/>
    <cellStyle name="Header2 43 2 11 2 2" xfId="14405"/>
    <cellStyle name="Header2 43 2 11 2 2 2" xfId="22723"/>
    <cellStyle name="Header2 43 2 11 2 3" xfId="22721"/>
    <cellStyle name="Header2 43 2 11 3" xfId="12525"/>
    <cellStyle name="Header2 43 2 11 3 2" xfId="22725"/>
    <cellStyle name="Header2 43 2 11 4" xfId="22719"/>
    <cellStyle name="Header2 43 2 12" xfId="3402"/>
    <cellStyle name="Header2 43 2 12 2" xfId="6144"/>
    <cellStyle name="Header2 43 2 12 2 2" xfId="14692"/>
    <cellStyle name="Header2 43 2 12 2 2 2" xfId="22731"/>
    <cellStyle name="Header2 43 2 12 2 3" xfId="22729"/>
    <cellStyle name="Header2 43 2 12 3" xfId="12812"/>
    <cellStyle name="Header2 43 2 12 3 2" xfId="22733"/>
    <cellStyle name="Header2 43 2 12 4" xfId="22727"/>
    <cellStyle name="Header2 43 2 13" xfId="3467"/>
    <cellStyle name="Header2 43 2 13 2" xfId="6209"/>
    <cellStyle name="Header2 43 2 13 2 2" xfId="14757"/>
    <cellStyle name="Header2 43 2 13 2 2 2" xfId="21866"/>
    <cellStyle name="Header2 43 2 13 2 3" xfId="19428"/>
    <cellStyle name="Header2 43 2 13 3" xfId="12877"/>
    <cellStyle name="Header2 43 2 13 3 2" xfId="20993"/>
    <cellStyle name="Header2 43 2 13 4" xfId="19423"/>
    <cellStyle name="Header2 43 2 14" xfId="3532"/>
    <cellStyle name="Header2 43 2 14 2" xfId="6274"/>
    <cellStyle name="Header2 43 2 14 2 2" xfId="14822"/>
    <cellStyle name="Header2 43 2 14 2 2 2" xfId="22735"/>
    <cellStyle name="Header2 43 2 14 2 3" xfId="21869"/>
    <cellStyle name="Header2 43 2 14 3" xfId="12942"/>
    <cellStyle name="Header2 43 2 14 3 2" xfId="22737"/>
    <cellStyle name="Header2 43 2 14 4" xfId="19433"/>
    <cellStyle name="Header2 43 2 15" xfId="3585"/>
    <cellStyle name="Header2 43 2 15 2" xfId="6327"/>
    <cellStyle name="Header2 43 2 15 2 2" xfId="14875"/>
    <cellStyle name="Header2 43 2 15 2 2 2" xfId="22744"/>
    <cellStyle name="Header2 43 2 15 2 3" xfId="22740"/>
    <cellStyle name="Header2 43 2 15 3" xfId="12995"/>
    <cellStyle name="Header2 43 2 15 3 2" xfId="22748"/>
    <cellStyle name="Header2 43 2 15 4" xfId="21873"/>
    <cellStyle name="Header2 43 2 16" xfId="3131"/>
    <cellStyle name="Header2 43 2 16 2" xfId="5873"/>
    <cellStyle name="Header2 43 2 16 2 2" xfId="14421"/>
    <cellStyle name="Header2 43 2 16 2 2 2" xfId="22756"/>
    <cellStyle name="Header2 43 2 16 2 3" xfId="18074"/>
    <cellStyle name="Header2 43 2 16 3" xfId="12541"/>
    <cellStyle name="Header2 43 2 16 3 2" xfId="18079"/>
    <cellStyle name="Header2 43 2 16 4" xfId="22752"/>
    <cellStyle name="Header2 43 2 17" xfId="3780"/>
    <cellStyle name="Header2 43 2 17 2" xfId="7530"/>
    <cellStyle name="Header2 43 2 17 2 2" xfId="16009"/>
    <cellStyle name="Header2 43 2 17 2 2 2" xfId="22768"/>
    <cellStyle name="Header2 43 2 17 2 3" xfId="22764"/>
    <cellStyle name="Header2 43 2 17 3" xfId="13189"/>
    <cellStyle name="Header2 43 2 17 3 2" xfId="22772"/>
    <cellStyle name="Header2 43 2 17 4" xfId="22760"/>
    <cellStyle name="Header2 43 2 18" xfId="3836"/>
    <cellStyle name="Header2 43 2 18 2" xfId="7582"/>
    <cellStyle name="Header2 43 2 18 2 2" xfId="16061"/>
    <cellStyle name="Header2 43 2 18 2 2 2" xfId="22781"/>
    <cellStyle name="Header2 43 2 18 2 3" xfId="22779"/>
    <cellStyle name="Header2 43 2 18 3" xfId="13241"/>
    <cellStyle name="Header2 43 2 18 3 2" xfId="22783"/>
    <cellStyle name="Header2 43 2 18 4" xfId="22776"/>
    <cellStyle name="Header2 43 2 19" xfId="3914"/>
    <cellStyle name="Header2 43 2 19 2" xfId="7660"/>
    <cellStyle name="Header2 43 2 19 2 2" xfId="16139"/>
    <cellStyle name="Header2 43 2 19 2 2 2" xfId="22789"/>
    <cellStyle name="Header2 43 2 19 2 3" xfId="22787"/>
    <cellStyle name="Header2 43 2 19 3" xfId="13319"/>
    <cellStyle name="Header2 43 2 19 3 2" xfId="22793"/>
    <cellStyle name="Header2 43 2 19 4" xfId="22785"/>
    <cellStyle name="Header2 43 2 2" xfId="2243"/>
    <cellStyle name="Header2 43 2 2 2" xfId="4985"/>
    <cellStyle name="Header2 43 2 2 2 2" xfId="7921"/>
    <cellStyle name="Header2 43 2 2 2 2 2" xfId="16400"/>
    <cellStyle name="Header2 43 2 2 2 2 2 2" xfId="22803"/>
    <cellStyle name="Header2 43 2 2 2 2 3" xfId="22799"/>
    <cellStyle name="Header2 43 2 2 2 3" xfId="13533"/>
    <cellStyle name="Header2 43 2 2 2 3 2" xfId="22806"/>
    <cellStyle name="Header2 43 2 2 2 4" xfId="22797"/>
    <cellStyle name="Header2 43 2 2 3" xfId="6553"/>
    <cellStyle name="Header2 43 2 2 3 2" xfId="15032"/>
    <cellStyle name="Header2 43 2 2 3 2 2" xfId="22810"/>
    <cellStyle name="Header2 43 2 2 3 3" xfId="22808"/>
    <cellStyle name="Header2 43 2 2 4" xfId="11653"/>
    <cellStyle name="Header2 43 2 2 4 2" xfId="22812"/>
    <cellStyle name="Header2 43 2 2 5" xfId="22795"/>
    <cellStyle name="Header2 43 2 20" xfId="3966"/>
    <cellStyle name="Header2 43 2 20 2" xfId="7712"/>
    <cellStyle name="Header2 43 2 20 2 2" xfId="16191"/>
    <cellStyle name="Header2 43 2 20 2 2 2" xfId="22743"/>
    <cellStyle name="Header2 43 2 20 2 3" xfId="22739"/>
    <cellStyle name="Header2 43 2 20 3" xfId="13371"/>
    <cellStyle name="Header2 43 2 20 3 2" xfId="22747"/>
    <cellStyle name="Header2 43 2 20 4" xfId="21872"/>
    <cellStyle name="Header2 43 2 21" xfId="2216"/>
    <cellStyle name="Header2 43 2 21 2" xfId="6527"/>
    <cellStyle name="Header2 43 2 21 2 2" xfId="15006"/>
    <cellStyle name="Header2 43 2 21 2 2 2" xfId="22755"/>
    <cellStyle name="Header2 43 2 21 2 3" xfId="18073"/>
    <cellStyle name="Header2 43 2 21 3" xfId="11626"/>
    <cellStyle name="Header2 43 2 21 3 2" xfId="18078"/>
    <cellStyle name="Header2 43 2 21 4" xfId="22751"/>
    <cellStyle name="Header2 43 2 22" xfId="4958"/>
    <cellStyle name="Header2 43 2 22 2" xfId="7895"/>
    <cellStyle name="Header2 43 2 22 2 2" xfId="16374"/>
    <cellStyle name="Header2 43 2 22 2 2 2" xfId="22767"/>
    <cellStyle name="Header2 43 2 22 2 3" xfId="22763"/>
    <cellStyle name="Header2 43 2 22 3" xfId="13506"/>
    <cellStyle name="Header2 43 2 22 3 2" xfId="22771"/>
    <cellStyle name="Header2 43 2 22 4" xfId="22759"/>
    <cellStyle name="Header2 43 2 23" xfId="11491"/>
    <cellStyle name="Header2 43 2 23 2" xfId="22775"/>
    <cellStyle name="Header2 43 2 24" xfId="22701"/>
    <cellStyle name="Header2 43 2 3" xfId="2535"/>
    <cellStyle name="Header2 43 2 3 2" xfId="5277"/>
    <cellStyle name="Header2 43 2 3 2 2" xfId="8202"/>
    <cellStyle name="Header2 43 2 3 2 2 2" xfId="16681"/>
    <cellStyle name="Header2 43 2 3 2 2 2 2" xfId="22822"/>
    <cellStyle name="Header2 43 2 3 2 2 3" xfId="22818"/>
    <cellStyle name="Header2 43 2 3 2 3" xfId="13825"/>
    <cellStyle name="Header2 43 2 3 2 3 2" xfId="22824"/>
    <cellStyle name="Header2 43 2 3 2 4" xfId="22816"/>
    <cellStyle name="Header2 43 2 3 3" xfId="6834"/>
    <cellStyle name="Header2 43 2 3 3 2" xfId="15313"/>
    <cellStyle name="Header2 43 2 3 3 2 2" xfId="22828"/>
    <cellStyle name="Header2 43 2 3 3 3" xfId="22826"/>
    <cellStyle name="Header2 43 2 3 4" xfId="11945"/>
    <cellStyle name="Header2 43 2 3 4 2" xfId="22830"/>
    <cellStyle name="Header2 43 2 3 5" xfId="22814"/>
    <cellStyle name="Header2 43 2 4" xfId="2726"/>
    <cellStyle name="Header2 43 2 4 2" xfId="5468"/>
    <cellStyle name="Header2 43 2 4 2 2" xfId="8382"/>
    <cellStyle name="Header2 43 2 4 2 2 2" xfId="16861"/>
    <cellStyle name="Header2 43 2 4 2 2 2 2" xfId="22838"/>
    <cellStyle name="Header2 43 2 4 2 2 3" xfId="22836"/>
    <cellStyle name="Header2 43 2 4 2 3" xfId="14016"/>
    <cellStyle name="Header2 43 2 4 2 3 2" xfId="22840"/>
    <cellStyle name="Header2 43 2 4 2 4" xfId="22834"/>
    <cellStyle name="Header2 43 2 4 3" xfId="7014"/>
    <cellStyle name="Header2 43 2 4 3 2" xfId="15493"/>
    <cellStyle name="Header2 43 2 4 3 2 2" xfId="22844"/>
    <cellStyle name="Header2 43 2 4 3 3" xfId="22842"/>
    <cellStyle name="Header2 43 2 4 4" xfId="12136"/>
    <cellStyle name="Header2 43 2 4 4 2" xfId="22846"/>
    <cellStyle name="Header2 43 2 4 5" xfId="22832"/>
    <cellStyle name="Header2 43 2 5" xfId="2798"/>
    <cellStyle name="Header2 43 2 5 2" xfId="5540"/>
    <cellStyle name="Header2 43 2 5 2 2" xfId="8453"/>
    <cellStyle name="Header2 43 2 5 2 2 2" xfId="16932"/>
    <cellStyle name="Header2 43 2 5 2 2 2 2" xfId="22856"/>
    <cellStyle name="Header2 43 2 5 2 2 3" xfId="22854"/>
    <cellStyle name="Header2 43 2 5 2 3" xfId="14088"/>
    <cellStyle name="Header2 43 2 5 2 3 2" xfId="22858"/>
    <cellStyle name="Header2 43 2 5 2 4" xfId="22851"/>
    <cellStyle name="Header2 43 2 5 3" xfId="7085"/>
    <cellStyle name="Header2 43 2 5 3 2" xfId="15564"/>
    <cellStyle name="Header2 43 2 5 3 2 2" xfId="22863"/>
    <cellStyle name="Header2 43 2 5 3 3" xfId="22861"/>
    <cellStyle name="Header2 43 2 5 4" xfId="12208"/>
    <cellStyle name="Header2 43 2 5 4 2" xfId="22865"/>
    <cellStyle name="Header2 43 2 5 5" xfId="22848"/>
    <cellStyle name="Header2 43 2 6" xfId="2857"/>
    <cellStyle name="Header2 43 2 6 2" xfId="5599"/>
    <cellStyle name="Header2 43 2 6 2 2" xfId="8511"/>
    <cellStyle name="Header2 43 2 6 2 2 2" xfId="16990"/>
    <cellStyle name="Header2 43 2 6 2 2 2 2" xfId="22872"/>
    <cellStyle name="Header2 43 2 6 2 2 3" xfId="22870"/>
    <cellStyle name="Header2 43 2 6 2 3" xfId="14147"/>
    <cellStyle name="Header2 43 2 6 2 3 2" xfId="22874"/>
    <cellStyle name="Header2 43 2 6 2 4" xfId="22868"/>
    <cellStyle name="Header2 43 2 6 3" xfId="7143"/>
    <cellStyle name="Header2 43 2 6 3 2" xfId="15622"/>
    <cellStyle name="Header2 43 2 6 3 2 2" xfId="22878"/>
    <cellStyle name="Header2 43 2 6 3 3" xfId="22876"/>
    <cellStyle name="Header2 43 2 6 4" xfId="12267"/>
    <cellStyle name="Header2 43 2 6 4 2" xfId="22881"/>
    <cellStyle name="Header2 43 2 6 5" xfId="17694"/>
    <cellStyle name="Header2 43 2 7" xfId="2877"/>
    <cellStyle name="Header2 43 2 7 2" xfId="5619"/>
    <cellStyle name="Header2 43 2 7 2 2" xfId="8528"/>
    <cellStyle name="Header2 43 2 7 2 2 2" xfId="17007"/>
    <cellStyle name="Header2 43 2 7 2 2 2 2" xfId="22888"/>
    <cellStyle name="Header2 43 2 7 2 2 3" xfId="22886"/>
    <cellStyle name="Header2 43 2 7 2 3" xfId="14167"/>
    <cellStyle name="Header2 43 2 7 2 3 2" xfId="22890"/>
    <cellStyle name="Header2 43 2 7 2 4" xfId="22884"/>
    <cellStyle name="Header2 43 2 7 3" xfId="7160"/>
    <cellStyle name="Header2 43 2 7 3 2" xfId="15639"/>
    <cellStyle name="Header2 43 2 7 3 2 2" xfId="22894"/>
    <cellStyle name="Header2 43 2 7 3 3" xfId="22892"/>
    <cellStyle name="Header2 43 2 7 4" xfId="12287"/>
    <cellStyle name="Header2 43 2 7 4 2" xfId="22897"/>
    <cellStyle name="Header2 43 2 7 5" xfId="17702"/>
    <cellStyle name="Header2 43 2 8" xfId="2939"/>
    <cellStyle name="Header2 43 2 8 2" xfId="5681"/>
    <cellStyle name="Header2 43 2 8 2 2" xfId="8589"/>
    <cellStyle name="Header2 43 2 8 2 2 2" xfId="17068"/>
    <cellStyle name="Header2 43 2 8 2 2 2 2" xfId="18702"/>
    <cellStyle name="Header2 43 2 8 2 2 3" xfId="18413"/>
    <cellStyle name="Header2 43 2 8 2 3" xfId="14229"/>
    <cellStyle name="Header2 43 2 8 2 3 2" xfId="18416"/>
    <cellStyle name="Header2 43 2 8 2 4" xfId="22900"/>
    <cellStyle name="Header2 43 2 8 3" xfId="7221"/>
    <cellStyle name="Header2 43 2 8 3 2" xfId="15700"/>
    <cellStyle name="Header2 43 2 8 3 2 2" xfId="18426"/>
    <cellStyle name="Header2 43 2 8 3 3" xfId="22902"/>
    <cellStyle name="Header2 43 2 8 4" xfId="12349"/>
    <cellStyle name="Header2 43 2 8 4 2" xfId="22904"/>
    <cellStyle name="Header2 43 2 8 5" xfId="17431"/>
    <cellStyle name="Header2 43 2 9" xfId="3002"/>
    <cellStyle name="Header2 43 2 9 2" xfId="5744"/>
    <cellStyle name="Header2 43 2 9 2 2" xfId="8652"/>
    <cellStyle name="Header2 43 2 9 2 2 2" xfId="17131"/>
    <cellStyle name="Header2 43 2 9 2 2 2 2" xfId="22911"/>
    <cellStyle name="Header2 43 2 9 2 2 3" xfId="22909"/>
    <cellStyle name="Header2 43 2 9 2 3" xfId="14292"/>
    <cellStyle name="Header2 43 2 9 2 3 2" xfId="22913"/>
    <cellStyle name="Header2 43 2 9 2 4" xfId="22907"/>
    <cellStyle name="Header2 43 2 9 3" xfId="7284"/>
    <cellStyle name="Header2 43 2 9 3 2" xfId="15763"/>
    <cellStyle name="Header2 43 2 9 3 2 2" xfId="22917"/>
    <cellStyle name="Header2 43 2 9 3 3" xfId="22915"/>
    <cellStyle name="Header2 43 2 9 4" xfId="12412"/>
    <cellStyle name="Header2 43 2 9 4 2" xfId="22919"/>
    <cellStyle name="Header2 43 2 9 5" xfId="17441"/>
    <cellStyle name="Header2 43 3" xfId="4644"/>
    <cellStyle name="Header2 43 3 2" xfId="7800"/>
    <cellStyle name="Header2 43 3 2 2" xfId="16279"/>
    <cellStyle name="Header2 43 3 2 2 2" xfId="22921"/>
    <cellStyle name="Header2 43 3 2 3" xfId="17417"/>
    <cellStyle name="Header2 43 4" xfId="9392"/>
    <cellStyle name="Header2 43 4 2" xfId="17235"/>
    <cellStyle name="Header2 43 4 2 2" xfId="22925"/>
    <cellStyle name="Header2 43 4 3" xfId="22923"/>
    <cellStyle name="Header2 43 5" xfId="10302"/>
    <cellStyle name="Header2 43 6" xfId="30811"/>
    <cellStyle name="Header2 43 7" xfId="31789"/>
    <cellStyle name="Header2 43 8" xfId="1688"/>
    <cellStyle name="Header2 44" xfId="939"/>
    <cellStyle name="Header2 44 2" xfId="1988"/>
    <cellStyle name="Header2 44 2 10" xfId="3049"/>
    <cellStyle name="Header2 44 2 10 2" xfId="5791"/>
    <cellStyle name="Header2 44 2 10 2 2" xfId="8690"/>
    <cellStyle name="Header2 44 2 10 2 2 2" xfId="17169"/>
    <cellStyle name="Header2 44 2 10 2 2 2 2" xfId="22936"/>
    <cellStyle name="Header2 44 2 10 2 2 3" xfId="22934"/>
    <cellStyle name="Header2 44 2 10 2 3" xfId="14339"/>
    <cellStyle name="Header2 44 2 10 2 3 2" xfId="22938"/>
    <cellStyle name="Header2 44 2 10 2 4" xfId="22932"/>
    <cellStyle name="Header2 44 2 10 3" xfId="7322"/>
    <cellStyle name="Header2 44 2 10 3 2" xfId="15801"/>
    <cellStyle name="Header2 44 2 10 3 2 2" xfId="22942"/>
    <cellStyle name="Header2 44 2 10 3 3" xfId="22940"/>
    <cellStyle name="Header2 44 2 10 4" xfId="12459"/>
    <cellStyle name="Header2 44 2 10 4 2" xfId="22944"/>
    <cellStyle name="Header2 44 2 10 5" xfId="22930"/>
    <cellStyle name="Header2 44 2 11" xfId="3101"/>
    <cellStyle name="Header2 44 2 11 2" xfId="5843"/>
    <cellStyle name="Header2 44 2 11 2 2" xfId="14391"/>
    <cellStyle name="Header2 44 2 11 2 2 2" xfId="22950"/>
    <cellStyle name="Header2 44 2 11 2 3" xfId="22948"/>
    <cellStyle name="Header2 44 2 11 3" xfId="12511"/>
    <cellStyle name="Header2 44 2 11 3 2" xfId="22952"/>
    <cellStyle name="Header2 44 2 11 4" xfId="22946"/>
    <cellStyle name="Header2 44 2 12" xfId="3388"/>
    <cellStyle name="Header2 44 2 12 2" xfId="6130"/>
    <cellStyle name="Header2 44 2 12 2 2" xfId="14678"/>
    <cellStyle name="Header2 44 2 12 2 2 2" xfId="22958"/>
    <cellStyle name="Header2 44 2 12 2 3" xfId="22956"/>
    <cellStyle name="Header2 44 2 12 3" xfId="12798"/>
    <cellStyle name="Header2 44 2 12 3 2" xfId="22960"/>
    <cellStyle name="Header2 44 2 12 4" xfId="22954"/>
    <cellStyle name="Header2 44 2 13" xfId="3453"/>
    <cellStyle name="Header2 44 2 13 2" xfId="6195"/>
    <cellStyle name="Header2 44 2 13 2 2" xfId="14743"/>
    <cellStyle name="Header2 44 2 13 2 2 2" xfId="22966"/>
    <cellStyle name="Header2 44 2 13 2 3" xfId="22963"/>
    <cellStyle name="Header2 44 2 13 3" xfId="12863"/>
    <cellStyle name="Header2 44 2 13 3 2" xfId="22969"/>
    <cellStyle name="Header2 44 2 13 4" xfId="19593"/>
    <cellStyle name="Header2 44 2 14" xfId="3518"/>
    <cellStyle name="Header2 44 2 14 2" xfId="6260"/>
    <cellStyle name="Header2 44 2 14 2 2" xfId="14808"/>
    <cellStyle name="Header2 44 2 14 2 2 2" xfId="22978"/>
    <cellStyle name="Header2 44 2 14 2 3" xfId="22975"/>
    <cellStyle name="Header2 44 2 14 3" xfId="12928"/>
    <cellStyle name="Header2 44 2 14 3 2" xfId="22980"/>
    <cellStyle name="Header2 44 2 14 4" xfId="22972"/>
    <cellStyle name="Header2 44 2 15" xfId="3571"/>
    <cellStyle name="Header2 44 2 15 2" xfId="6313"/>
    <cellStyle name="Header2 44 2 15 2 2" xfId="14861"/>
    <cellStyle name="Header2 44 2 15 2 2 2" xfId="22992"/>
    <cellStyle name="Header2 44 2 15 2 3" xfId="22988"/>
    <cellStyle name="Header2 44 2 15 3" xfId="12981"/>
    <cellStyle name="Header2 44 2 15 3 2" xfId="22996"/>
    <cellStyle name="Header2 44 2 15 4" xfId="22984"/>
    <cellStyle name="Header2 44 2 16" xfId="3243"/>
    <cellStyle name="Header2 44 2 16 2" xfId="5985"/>
    <cellStyle name="Header2 44 2 16 2 2" xfId="14533"/>
    <cellStyle name="Header2 44 2 16 2 2 2" xfId="23008"/>
    <cellStyle name="Header2 44 2 16 2 3" xfId="23004"/>
    <cellStyle name="Header2 44 2 16 3" xfId="12653"/>
    <cellStyle name="Header2 44 2 16 3 2" xfId="23012"/>
    <cellStyle name="Header2 44 2 16 4" xfId="23000"/>
    <cellStyle name="Header2 44 2 17" xfId="3766"/>
    <cellStyle name="Header2 44 2 17 2" xfId="7516"/>
    <cellStyle name="Header2 44 2 17 2 2" xfId="15995"/>
    <cellStyle name="Header2 44 2 17 2 2 2" xfId="23024"/>
    <cellStyle name="Header2 44 2 17 2 3" xfId="23020"/>
    <cellStyle name="Header2 44 2 17 3" xfId="13175"/>
    <cellStyle name="Header2 44 2 17 3 2" xfId="23028"/>
    <cellStyle name="Header2 44 2 17 4" xfId="23016"/>
    <cellStyle name="Header2 44 2 18" xfId="3822"/>
    <cellStyle name="Header2 44 2 18 2" xfId="7568"/>
    <cellStyle name="Header2 44 2 18 2 2" xfId="16047"/>
    <cellStyle name="Header2 44 2 18 2 2 2" xfId="18152"/>
    <cellStyle name="Header2 44 2 18 2 3" xfId="23035"/>
    <cellStyle name="Header2 44 2 18 3" xfId="13227"/>
    <cellStyle name="Header2 44 2 18 3 2" xfId="23037"/>
    <cellStyle name="Header2 44 2 18 4" xfId="23032"/>
    <cellStyle name="Header2 44 2 19" xfId="3900"/>
    <cellStyle name="Header2 44 2 19 2" xfId="7646"/>
    <cellStyle name="Header2 44 2 19 2 2" xfId="16125"/>
    <cellStyle name="Header2 44 2 19 2 2 2" xfId="23043"/>
    <cellStyle name="Header2 44 2 19 2 3" xfId="23041"/>
    <cellStyle name="Header2 44 2 19 3" xfId="13305"/>
    <cellStyle name="Header2 44 2 19 3 2" xfId="23045"/>
    <cellStyle name="Header2 44 2 19 4" xfId="23039"/>
    <cellStyle name="Header2 44 2 2" xfId="2227"/>
    <cellStyle name="Header2 44 2 2 2" xfId="4969"/>
    <cellStyle name="Header2 44 2 2 2 2" xfId="7906"/>
    <cellStyle name="Header2 44 2 2 2 2 2" xfId="16385"/>
    <cellStyle name="Header2 44 2 2 2 2 2 2" xfId="23053"/>
    <cellStyle name="Header2 44 2 2 2 2 3" xfId="23051"/>
    <cellStyle name="Header2 44 2 2 2 3" xfId="13517"/>
    <cellStyle name="Header2 44 2 2 2 3 2" xfId="23056"/>
    <cellStyle name="Header2 44 2 2 2 4" xfId="23049"/>
    <cellStyle name="Header2 44 2 2 3" xfId="6538"/>
    <cellStyle name="Header2 44 2 2 3 2" xfId="15017"/>
    <cellStyle name="Header2 44 2 2 3 2 2" xfId="23060"/>
    <cellStyle name="Header2 44 2 2 3 3" xfId="23058"/>
    <cellStyle name="Header2 44 2 2 4" xfId="11637"/>
    <cellStyle name="Header2 44 2 2 4 2" xfId="23062"/>
    <cellStyle name="Header2 44 2 2 5" xfId="23047"/>
    <cellStyle name="Header2 44 2 20" xfId="3952"/>
    <cellStyle name="Header2 44 2 20 2" xfId="7698"/>
    <cellStyle name="Header2 44 2 20 2 2" xfId="16177"/>
    <cellStyle name="Header2 44 2 20 2 2 2" xfId="22991"/>
    <cellStyle name="Header2 44 2 20 2 3" xfId="22987"/>
    <cellStyle name="Header2 44 2 20 3" xfId="13357"/>
    <cellStyle name="Header2 44 2 20 3 2" xfId="22995"/>
    <cellStyle name="Header2 44 2 20 4" xfId="22983"/>
    <cellStyle name="Header2 44 2 21" xfId="2202"/>
    <cellStyle name="Header2 44 2 21 2" xfId="6513"/>
    <cellStyle name="Header2 44 2 21 2 2" xfId="14992"/>
    <cellStyle name="Header2 44 2 21 2 2 2" xfId="23007"/>
    <cellStyle name="Header2 44 2 21 2 3" xfId="23003"/>
    <cellStyle name="Header2 44 2 21 3" xfId="11612"/>
    <cellStyle name="Header2 44 2 21 3 2" xfId="23011"/>
    <cellStyle name="Header2 44 2 21 4" xfId="22999"/>
    <cellStyle name="Header2 44 2 22" xfId="4944"/>
    <cellStyle name="Header2 44 2 22 2" xfId="7881"/>
    <cellStyle name="Header2 44 2 22 2 2" xfId="16360"/>
    <cellStyle name="Header2 44 2 22 2 2 2" xfId="23023"/>
    <cellStyle name="Header2 44 2 22 2 3" xfId="23019"/>
    <cellStyle name="Header2 44 2 22 3" xfId="13492"/>
    <cellStyle name="Header2 44 2 22 3 2" xfId="23027"/>
    <cellStyle name="Header2 44 2 22 4" xfId="23015"/>
    <cellStyle name="Header2 44 2 23" xfId="11477"/>
    <cellStyle name="Header2 44 2 23 2" xfId="23031"/>
    <cellStyle name="Header2 44 2 24" xfId="22928"/>
    <cellStyle name="Header2 44 2 3" xfId="2617"/>
    <cellStyle name="Header2 44 2 3 2" xfId="5359"/>
    <cellStyle name="Header2 44 2 3 2 2" xfId="8279"/>
    <cellStyle name="Header2 44 2 3 2 2 2" xfId="16758"/>
    <cellStyle name="Header2 44 2 3 2 2 2 2" xfId="23068"/>
    <cellStyle name="Header2 44 2 3 2 2 3" xfId="23066"/>
    <cellStyle name="Header2 44 2 3 2 3" xfId="13907"/>
    <cellStyle name="Header2 44 2 3 2 3 2" xfId="23070"/>
    <cellStyle name="Header2 44 2 3 2 4" xfId="21079"/>
    <cellStyle name="Header2 44 2 3 3" xfId="6911"/>
    <cellStyle name="Header2 44 2 3 3 2" xfId="15390"/>
    <cellStyle name="Header2 44 2 3 3 2 2" xfId="23074"/>
    <cellStyle name="Header2 44 2 3 3 3" xfId="23072"/>
    <cellStyle name="Header2 44 2 3 4" xfId="12027"/>
    <cellStyle name="Header2 44 2 3 4 2" xfId="23076"/>
    <cellStyle name="Header2 44 2 3 5" xfId="23064"/>
    <cellStyle name="Header2 44 2 4" xfId="2712"/>
    <cellStyle name="Header2 44 2 4 2" xfId="5454"/>
    <cellStyle name="Header2 44 2 4 2 2" xfId="8368"/>
    <cellStyle name="Header2 44 2 4 2 2 2" xfId="16847"/>
    <cellStyle name="Header2 44 2 4 2 2 2 2" xfId="23084"/>
    <cellStyle name="Header2 44 2 4 2 2 3" xfId="23082"/>
    <cellStyle name="Header2 44 2 4 2 3" xfId="14002"/>
    <cellStyle name="Header2 44 2 4 2 3 2" xfId="23086"/>
    <cellStyle name="Header2 44 2 4 2 4" xfId="23080"/>
    <cellStyle name="Header2 44 2 4 3" xfId="7000"/>
    <cellStyle name="Header2 44 2 4 3 2" xfId="15479"/>
    <cellStyle name="Header2 44 2 4 3 2 2" xfId="23090"/>
    <cellStyle name="Header2 44 2 4 3 3" xfId="23088"/>
    <cellStyle name="Header2 44 2 4 4" xfId="12122"/>
    <cellStyle name="Header2 44 2 4 4 2" xfId="23092"/>
    <cellStyle name="Header2 44 2 4 5" xfId="23078"/>
    <cellStyle name="Header2 44 2 5" xfId="2784"/>
    <cellStyle name="Header2 44 2 5 2" xfId="5526"/>
    <cellStyle name="Header2 44 2 5 2 2" xfId="8439"/>
    <cellStyle name="Header2 44 2 5 2 2 2" xfId="16918"/>
    <cellStyle name="Header2 44 2 5 2 2 2 2" xfId="23100"/>
    <cellStyle name="Header2 44 2 5 2 2 3" xfId="23098"/>
    <cellStyle name="Header2 44 2 5 2 3" xfId="14074"/>
    <cellStyle name="Header2 44 2 5 2 3 2" xfId="23102"/>
    <cellStyle name="Header2 44 2 5 2 4" xfId="23096"/>
    <cellStyle name="Header2 44 2 5 3" xfId="7071"/>
    <cellStyle name="Header2 44 2 5 3 2" xfId="15550"/>
    <cellStyle name="Header2 44 2 5 3 2 2" xfId="23106"/>
    <cellStyle name="Header2 44 2 5 3 3" xfId="23104"/>
    <cellStyle name="Header2 44 2 5 4" xfId="12194"/>
    <cellStyle name="Header2 44 2 5 4 2" xfId="23108"/>
    <cellStyle name="Header2 44 2 5 5" xfId="23094"/>
    <cellStyle name="Header2 44 2 6" xfId="2843"/>
    <cellStyle name="Header2 44 2 6 2" xfId="5585"/>
    <cellStyle name="Header2 44 2 6 2 2" xfId="8497"/>
    <cellStyle name="Header2 44 2 6 2 2 2" xfId="16976"/>
    <cellStyle name="Header2 44 2 6 2 2 2 2" xfId="23117"/>
    <cellStyle name="Header2 44 2 6 2 2 3" xfId="23115"/>
    <cellStyle name="Header2 44 2 6 2 3" xfId="14133"/>
    <cellStyle name="Header2 44 2 6 2 3 2" xfId="23120"/>
    <cellStyle name="Header2 44 2 6 2 4" xfId="23113"/>
    <cellStyle name="Header2 44 2 6 3" xfId="7129"/>
    <cellStyle name="Header2 44 2 6 3 2" xfId="15608"/>
    <cellStyle name="Header2 44 2 6 3 2 2" xfId="23124"/>
    <cellStyle name="Header2 44 2 6 3 3" xfId="23122"/>
    <cellStyle name="Header2 44 2 6 4" xfId="12253"/>
    <cellStyle name="Header2 44 2 6 4 2" xfId="23126"/>
    <cellStyle name="Header2 44 2 6 5" xfId="23111"/>
    <cellStyle name="Header2 44 2 7" xfId="2626"/>
    <cellStyle name="Header2 44 2 7 2" xfId="5368"/>
    <cellStyle name="Header2 44 2 7 2 2" xfId="8285"/>
    <cellStyle name="Header2 44 2 7 2 2 2" xfId="16764"/>
    <cellStyle name="Header2 44 2 7 2 2 2 2" xfId="23136"/>
    <cellStyle name="Header2 44 2 7 2 2 3" xfId="23133"/>
    <cellStyle name="Header2 44 2 7 2 3" xfId="13916"/>
    <cellStyle name="Header2 44 2 7 2 3 2" xfId="23139"/>
    <cellStyle name="Header2 44 2 7 2 4" xfId="23131"/>
    <cellStyle name="Header2 44 2 7 3" xfId="6917"/>
    <cellStyle name="Header2 44 2 7 3 2" xfId="15396"/>
    <cellStyle name="Header2 44 2 7 3 2 2" xfId="23143"/>
    <cellStyle name="Header2 44 2 7 3 3" xfId="23141"/>
    <cellStyle name="Header2 44 2 7 4" xfId="12036"/>
    <cellStyle name="Header2 44 2 7 4 2" xfId="23145"/>
    <cellStyle name="Header2 44 2 7 5" xfId="23129"/>
    <cellStyle name="Header2 44 2 8" xfId="2925"/>
    <cellStyle name="Header2 44 2 8 2" xfId="5667"/>
    <cellStyle name="Header2 44 2 8 2 2" xfId="8575"/>
    <cellStyle name="Header2 44 2 8 2 2 2" xfId="17054"/>
    <cellStyle name="Header2 44 2 8 2 2 2 2" xfId="23153"/>
    <cellStyle name="Header2 44 2 8 2 2 3" xfId="23151"/>
    <cellStyle name="Header2 44 2 8 2 3" xfId="14215"/>
    <cellStyle name="Header2 44 2 8 2 3 2" xfId="23155"/>
    <cellStyle name="Header2 44 2 8 2 4" xfId="23149"/>
    <cellStyle name="Header2 44 2 8 3" xfId="7207"/>
    <cellStyle name="Header2 44 2 8 3 2" xfId="15686"/>
    <cellStyle name="Header2 44 2 8 3 2 2" xfId="23159"/>
    <cellStyle name="Header2 44 2 8 3 3" xfId="23157"/>
    <cellStyle name="Header2 44 2 8 4" xfId="12335"/>
    <cellStyle name="Header2 44 2 8 4 2" xfId="23161"/>
    <cellStyle name="Header2 44 2 8 5" xfId="23147"/>
    <cellStyle name="Header2 44 2 9" xfId="2988"/>
    <cellStyle name="Header2 44 2 9 2" xfId="5730"/>
    <cellStyle name="Header2 44 2 9 2 2" xfId="8638"/>
    <cellStyle name="Header2 44 2 9 2 2 2" xfId="17117"/>
    <cellStyle name="Header2 44 2 9 2 2 2 2" xfId="23169"/>
    <cellStyle name="Header2 44 2 9 2 2 3" xfId="23167"/>
    <cellStyle name="Header2 44 2 9 2 3" xfId="14278"/>
    <cellStyle name="Header2 44 2 9 2 3 2" xfId="23171"/>
    <cellStyle name="Header2 44 2 9 2 4" xfId="23165"/>
    <cellStyle name="Header2 44 2 9 3" xfId="7270"/>
    <cellStyle name="Header2 44 2 9 3 2" xfId="15749"/>
    <cellStyle name="Header2 44 2 9 3 2 2" xfId="23175"/>
    <cellStyle name="Header2 44 2 9 3 3" xfId="23173"/>
    <cellStyle name="Header2 44 2 9 4" xfId="12398"/>
    <cellStyle name="Header2 44 2 9 4 2" xfId="23177"/>
    <cellStyle name="Header2 44 2 9 5" xfId="23163"/>
    <cellStyle name="Header2 44 3" xfId="4897"/>
    <cellStyle name="Header2 44 3 2" xfId="7845"/>
    <cellStyle name="Header2 44 3 2 2" xfId="16324"/>
    <cellStyle name="Header2 44 3 2 2 2" xfId="23179"/>
    <cellStyle name="Header2 44 3 2 3" xfId="17745"/>
    <cellStyle name="Header2 44 4" xfId="9645"/>
    <cellStyle name="Header2 44 4 2" xfId="17280"/>
    <cellStyle name="Header2 44 4 2 2" xfId="23185"/>
    <cellStyle name="Header2 44 4 3" xfId="23181"/>
    <cellStyle name="Header2 44 5" xfId="10555"/>
    <cellStyle name="Header2 44 6" xfId="31064"/>
    <cellStyle name="Header2 44 7" xfId="32042"/>
    <cellStyle name="Header2 44 8" xfId="1941"/>
    <cellStyle name="Header2 45" xfId="945"/>
    <cellStyle name="Header2 45 2" xfId="1960"/>
    <cellStyle name="Header2 45 2 10" xfId="3021"/>
    <cellStyle name="Header2 45 2 10 2" xfId="5763"/>
    <cellStyle name="Header2 45 2 10 2 2" xfId="8662"/>
    <cellStyle name="Header2 45 2 10 2 2 2" xfId="17141"/>
    <cellStyle name="Header2 45 2 10 2 2 2 2" xfId="18354"/>
    <cellStyle name="Header2 45 2 10 2 2 3" xfId="23343"/>
    <cellStyle name="Header2 45 2 10 2 3" xfId="14311"/>
    <cellStyle name="Header2 45 2 10 2 3 2" xfId="23345"/>
    <cellStyle name="Header2 45 2 10 2 4" xfId="23341"/>
    <cellStyle name="Header2 45 2 10 3" xfId="7294"/>
    <cellStyle name="Header2 45 2 10 3 2" xfId="15773"/>
    <cellStyle name="Header2 45 2 10 3 2 2" xfId="23349"/>
    <cellStyle name="Header2 45 2 10 3 3" xfId="23347"/>
    <cellStyle name="Header2 45 2 10 4" xfId="12431"/>
    <cellStyle name="Header2 45 2 10 4 2" xfId="23351"/>
    <cellStyle name="Header2 45 2 10 5" xfId="23338"/>
    <cellStyle name="Header2 45 2 11" xfId="3073"/>
    <cellStyle name="Header2 45 2 11 2" xfId="5815"/>
    <cellStyle name="Header2 45 2 11 2 2" xfId="14363"/>
    <cellStyle name="Header2 45 2 11 2 2 2" xfId="23357"/>
    <cellStyle name="Header2 45 2 11 2 3" xfId="23355"/>
    <cellStyle name="Header2 45 2 11 3" xfId="12483"/>
    <cellStyle name="Header2 45 2 11 3 2" xfId="23359"/>
    <cellStyle name="Header2 45 2 11 4" xfId="23353"/>
    <cellStyle name="Header2 45 2 12" xfId="3360"/>
    <cellStyle name="Header2 45 2 12 2" xfId="6102"/>
    <cellStyle name="Header2 45 2 12 2 2" xfId="14650"/>
    <cellStyle name="Header2 45 2 12 2 2 2" xfId="23365"/>
    <cellStyle name="Header2 45 2 12 2 3" xfId="23363"/>
    <cellStyle name="Header2 45 2 12 3" xfId="12770"/>
    <cellStyle name="Header2 45 2 12 3 2" xfId="23367"/>
    <cellStyle name="Header2 45 2 12 4" xfId="23361"/>
    <cellStyle name="Header2 45 2 13" xfId="3425"/>
    <cellStyle name="Header2 45 2 13 2" xfId="6167"/>
    <cellStyle name="Header2 45 2 13 2 2" xfId="14715"/>
    <cellStyle name="Header2 45 2 13 2 2 2" xfId="23371"/>
    <cellStyle name="Header2 45 2 13 2 3" xfId="23369"/>
    <cellStyle name="Header2 45 2 13 3" xfId="12835"/>
    <cellStyle name="Header2 45 2 13 3 2" xfId="23373"/>
    <cellStyle name="Header2 45 2 13 4" xfId="19629"/>
    <cellStyle name="Header2 45 2 14" xfId="3490"/>
    <cellStyle name="Header2 45 2 14 2" xfId="6232"/>
    <cellStyle name="Header2 45 2 14 2 2" xfId="14780"/>
    <cellStyle name="Header2 45 2 14 2 2 2" xfId="23379"/>
    <cellStyle name="Header2 45 2 14 2 3" xfId="23377"/>
    <cellStyle name="Header2 45 2 14 3" xfId="12900"/>
    <cellStyle name="Header2 45 2 14 3 2" xfId="23381"/>
    <cellStyle name="Header2 45 2 14 4" xfId="23375"/>
    <cellStyle name="Header2 45 2 15" xfId="3543"/>
    <cellStyle name="Header2 45 2 15 2" xfId="6285"/>
    <cellStyle name="Header2 45 2 15 2 2" xfId="14833"/>
    <cellStyle name="Header2 45 2 15 2 2 2" xfId="23393"/>
    <cellStyle name="Header2 45 2 15 2 3" xfId="23389"/>
    <cellStyle name="Header2 45 2 15 3" xfId="12953"/>
    <cellStyle name="Header2 45 2 15 3 2" xfId="23397"/>
    <cellStyle name="Header2 45 2 15 4" xfId="23385"/>
    <cellStyle name="Header2 45 2 16" xfId="3143"/>
    <cellStyle name="Header2 45 2 16 2" xfId="5885"/>
    <cellStyle name="Header2 45 2 16 2 2" xfId="14433"/>
    <cellStyle name="Header2 45 2 16 2 2 2" xfId="18240"/>
    <cellStyle name="Header2 45 2 16 2 3" xfId="19122"/>
    <cellStyle name="Header2 45 2 16 3" xfId="12553"/>
    <cellStyle name="Header2 45 2 16 3 2" xfId="23401"/>
    <cellStyle name="Header2 45 2 16 4" xfId="20709"/>
    <cellStyle name="Header2 45 2 17" xfId="3738"/>
    <cellStyle name="Header2 45 2 17 2" xfId="7488"/>
    <cellStyle name="Header2 45 2 17 2 2" xfId="15967"/>
    <cellStyle name="Header2 45 2 17 2 2 2" xfId="23411"/>
    <cellStyle name="Header2 45 2 17 2 3" xfId="23405"/>
    <cellStyle name="Header2 45 2 17 3" xfId="13147"/>
    <cellStyle name="Header2 45 2 17 3 2" xfId="23415"/>
    <cellStyle name="Header2 45 2 17 4" xfId="19503"/>
    <cellStyle name="Header2 45 2 18" xfId="3794"/>
    <cellStyle name="Header2 45 2 18 2" xfId="7540"/>
    <cellStyle name="Header2 45 2 18 2 2" xfId="16019"/>
    <cellStyle name="Header2 45 2 18 2 2 2" xfId="23424"/>
    <cellStyle name="Header2 45 2 18 2 3" xfId="23421"/>
    <cellStyle name="Header2 45 2 18 3" xfId="13199"/>
    <cellStyle name="Header2 45 2 18 3 2" xfId="23426"/>
    <cellStyle name="Header2 45 2 18 4" xfId="23419"/>
    <cellStyle name="Header2 45 2 19" xfId="3872"/>
    <cellStyle name="Header2 45 2 19 2" xfId="7618"/>
    <cellStyle name="Header2 45 2 19 2 2" xfId="16097"/>
    <cellStyle name="Header2 45 2 19 2 2 2" xfId="23432"/>
    <cellStyle name="Header2 45 2 19 2 3" xfId="23430"/>
    <cellStyle name="Header2 45 2 19 3" xfId="13277"/>
    <cellStyle name="Header2 45 2 19 3 2" xfId="23434"/>
    <cellStyle name="Header2 45 2 19 4" xfId="23428"/>
    <cellStyle name="Header2 45 2 2" xfId="2271"/>
    <cellStyle name="Header2 45 2 2 2" xfId="5013"/>
    <cellStyle name="Header2 45 2 2 2 2" xfId="7949"/>
    <cellStyle name="Header2 45 2 2 2 2 2" xfId="16428"/>
    <cellStyle name="Header2 45 2 2 2 2 2 2" xfId="23440"/>
    <cellStyle name="Header2 45 2 2 2 2 3" xfId="17686"/>
    <cellStyle name="Header2 45 2 2 2 3" xfId="13561"/>
    <cellStyle name="Header2 45 2 2 2 3 2" xfId="23443"/>
    <cellStyle name="Header2 45 2 2 2 4" xfId="23438"/>
    <cellStyle name="Header2 45 2 2 3" xfId="6581"/>
    <cellStyle name="Header2 45 2 2 3 2" xfId="15060"/>
    <cellStyle name="Header2 45 2 2 3 2 2" xfId="23447"/>
    <cellStyle name="Header2 45 2 2 3 3" xfId="23445"/>
    <cellStyle name="Header2 45 2 2 4" xfId="11681"/>
    <cellStyle name="Header2 45 2 2 4 2" xfId="23449"/>
    <cellStyle name="Header2 45 2 2 5" xfId="23436"/>
    <cellStyle name="Header2 45 2 20" xfId="3924"/>
    <cellStyle name="Header2 45 2 20 2" xfId="7670"/>
    <cellStyle name="Header2 45 2 20 2 2" xfId="16149"/>
    <cellStyle name="Header2 45 2 20 2 2 2" xfId="23392"/>
    <cellStyle name="Header2 45 2 20 2 3" xfId="23388"/>
    <cellStyle name="Header2 45 2 20 3" xfId="13329"/>
    <cellStyle name="Header2 45 2 20 3 2" xfId="23396"/>
    <cellStyle name="Header2 45 2 20 4" xfId="23384"/>
    <cellStyle name="Header2 45 2 21" xfId="2174"/>
    <cellStyle name="Header2 45 2 21 2" xfId="6485"/>
    <cellStyle name="Header2 45 2 21 2 2" xfId="14964"/>
    <cellStyle name="Header2 45 2 21 2 2 2" xfId="18239"/>
    <cellStyle name="Header2 45 2 21 2 3" xfId="19121"/>
    <cellStyle name="Header2 45 2 21 3" xfId="11584"/>
    <cellStyle name="Header2 45 2 21 3 2" xfId="23400"/>
    <cellStyle name="Header2 45 2 21 4" xfId="20708"/>
    <cellStyle name="Header2 45 2 22" xfId="4916"/>
    <cellStyle name="Header2 45 2 22 2" xfId="7853"/>
    <cellStyle name="Header2 45 2 22 2 2" xfId="16332"/>
    <cellStyle name="Header2 45 2 22 2 2 2" xfId="23410"/>
    <cellStyle name="Header2 45 2 22 2 3" xfId="23404"/>
    <cellStyle name="Header2 45 2 22 3" xfId="13464"/>
    <cellStyle name="Header2 45 2 22 3 2" xfId="23414"/>
    <cellStyle name="Header2 45 2 22 4" xfId="19502"/>
    <cellStyle name="Header2 45 2 23" xfId="11449"/>
    <cellStyle name="Header2 45 2 23 2" xfId="23418"/>
    <cellStyle name="Header2 45 2 24" xfId="23336"/>
    <cellStyle name="Header2 45 2 3" xfId="2430"/>
    <cellStyle name="Header2 45 2 3 2" xfId="5172"/>
    <cellStyle name="Header2 45 2 3 2 2" xfId="8103"/>
    <cellStyle name="Header2 45 2 3 2 2 2" xfId="16582"/>
    <cellStyle name="Header2 45 2 3 2 2 2 2" xfId="18529"/>
    <cellStyle name="Header2 45 2 3 2 2 3" xfId="23457"/>
    <cellStyle name="Header2 45 2 3 2 3" xfId="13720"/>
    <cellStyle name="Header2 45 2 3 2 3 2" xfId="23459"/>
    <cellStyle name="Header2 45 2 3 2 4" xfId="23454"/>
    <cellStyle name="Header2 45 2 3 3" xfId="6735"/>
    <cellStyle name="Header2 45 2 3 3 2" xfId="15214"/>
    <cellStyle name="Header2 45 2 3 3 2 2" xfId="23465"/>
    <cellStyle name="Header2 45 2 3 3 3" xfId="23462"/>
    <cellStyle name="Header2 45 2 3 4" xfId="11840"/>
    <cellStyle name="Header2 45 2 3 4 2" xfId="23468"/>
    <cellStyle name="Header2 45 2 3 5" xfId="23452"/>
    <cellStyle name="Header2 45 2 4" xfId="2684"/>
    <cellStyle name="Header2 45 2 4 2" xfId="5426"/>
    <cellStyle name="Header2 45 2 4 2 2" xfId="8340"/>
    <cellStyle name="Header2 45 2 4 2 2 2" xfId="16819"/>
    <cellStyle name="Header2 45 2 4 2 2 2 2" xfId="23478"/>
    <cellStyle name="Header2 45 2 4 2 2 3" xfId="23474"/>
    <cellStyle name="Header2 45 2 4 2 3" xfId="13974"/>
    <cellStyle name="Header2 45 2 4 2 3 2" xfId="23481"/>
    <cellStyle name="Header2 45 2 4 2 4" xfId="23472"/>
    <cellStyle name="Header2 45 2 4 3" xfId="6972"/>
    <cellStyle name="Header2 45 2 4 3 2" xfId="15451"/>
    <cellStyle name="Header2 45 2 4 3 2 2" xfId="23486"/>
    <cellStyle name="Header2 45 2 4 3 3" xfId="23484"/>
    <cellStyle name="Header2 45 2 4 4" xfId="12094"/>
    <cellStyle name="Header2 45 2 4 4 2" xfId="23490"/>
    <cellStyle name="Header2 45 2 4 5" xfId="23470"/>
    <cellStyle name="Header2 45 2 5" xfId="2756"/>
    <cellStyle name="Header2 45 2 5 2" xfId="5498"/>
    <cellStyle name="Header2 45 2 5 2 2" xfId="8411"/>
    <cellStyle name="Header2 45 2 5 2 2 2" xfId="16890"/>
    <cellStyle name="Header2 45 2 5 2 2 2 2" xfId="23499"/>
    <cellStyle name="Header2 45 2 5 2 2 3" xfId="23497"/>
    <cellStyle name="Header2 45 2 5 2 3" xfId="14046"/>
    <cellStyle name="Header2 45 2 5 2 3 2" xfId="23501"/>
    <cellStyle name="Header2 45 2 5 2 4" xfId="23494"/>
    <cellStyle name="Header2 45 2 5 3" xfId="7043"/>
    <cellStyle name="Header2 45 2 5 3 2" xfId="15522"/>
    <cellStyle name="Header2 45 2 5 3 2 2" xfId="23506"/>
    <cellStyle name="Header2 45 2 5 3 3" xfId="23503"/>
    <cellStyle name="Header2 45 2 5 4" xfId="12166"/>
    <cellStyle name="Header2 45 2 5 4 2" xfId="23508"/>
    <cellStyle name="Header2 45 2 5 5" xfId="23492"/>
    <cellStyle name="Header2 45 2 6" xfId="2815"/>
    <cellStyle name="Header2 45 2 6 2" xfId="5557"/>
    <cellStyle name="Header2 45 2 6 2 2" xfId="8469"/>
    <cellStyle name="Header2 45 2 6 2 2 2" xfId="16948"/>
    <cellStyle name="Header2 45 2 6 2 2 2 2" xfId="23519"/>
    <cellStyle name="Header2 45 2 6 2 2 3" xfId="23517"/>
    <cellStyle name="Header2 45 2 6 2 3" xfId="14105"/>
    <cellStyle name="Header2 45 2 6 2 3 2" xfId="23521"/>
    <cellStyle name="Header2 45 2 6 2 4" xfId="23514"/>
    <cellStyle name="Header2 45 2 6 3" xfId="7101"/>
    <cellStyle name="Header2 45 2 6 3 2" xfId="15580"/>
    <cellStyle name="Header2 45 2 6 3 2 2" xfId="23526"/>
    <cellStyle name="Header2 45 2 6 3 3" xfId="23524"/>
    <cellStyle name="Header2 45 2 6 4" xfId="12225"/>
    <cellStyle name="Header2 45 2 6 4 2" xfId="23528"/>
    <cellStyle name="Header2 45 2 6 5" xfId="23511"/>
    <cellStyle name="Header2 45 2 7" xfId="2564"/>
    <cellStyle name="Header2 45 2 7 2" xfId="5306"/>
    <cellStyle name="Header2 45 2 7 2 2" xfId="8231"/>
    <cellStyle name="Header2 45 2 7 2 2 2" xfId="16710"/>
    <cellStyle name="Header2 45 2 7 2 2 2 2" xfId="23538"/>
    <cellStyle name="Header2 45 2 7 2 2 3" xfId="23536"/>
    <cellStyle name="Header2 45 2 7 2 3" xfId="13854"/>
    <cellStyle name="Header2 45 2 7 2 3 2" xfId="23540"/>
    <cellStyle name="Header2 45 2 7 2 4" xfId="23534"/>
    <cellStyle name="Header2 45 2 7 3" xfId="6863"/>
    <cellStyle name="Header2 45 2 7 3 2" xfId="15342"/>
    <cellStyle name="Header2 45 2 7 3 2 2" xfId="23544"/>
    <cellStyle name="Header2 45 2 7 3 3" xfId="23542"/>
    <cellStyle name="Header2 45 2 7 4" xfId="11974"/>
    <cellStyle name="Header2 45 2 7 4 2" xfId="23546"/>
    <cellStyle name="Header2 45 2 7 5" xfId="23531"/>
    <cellStyle name="Header2 45 2 8" xfId="2897"/>
    <cellStyle name="Header2 45 2 8 2" xfId="5639"/>
    <cellStyle name="Header2 45 2 8 2 2" xfId="8547"/>
    <cellStyle name="Header2 45 2 8 2 2 2" xfId="17026"/>
    <cellStyle name="Header2 45 2 8 2 2 2 2" xfId="23552"/>
    <cellStyle name="Header2 45 2 8 2 2 3" xfId="23550"/>
    <cellStyle name="Header2 45 2 8 2 3" xfId="14187"/>
    <cellStyle name="Header2 45 2 8 2 3 2" xfId="23554"/>
    <cellStyle name="Header2 45 2 8 2 4" xfId="23548"/>
    <cellStyle name="Header2 45 2 8 3" xfId="7179"/>
    <cellStyle name="Header2 45 2 8 3 2" xfId="15658"/>
    <cellStyle name="Header2 45 2 8 3 2 2" xfId="23558"/>
    <cellStyle name="Header2 45 2 8 3 3" xfId="23556"/>
    <cellStyle name="Header2 45 2 8 4" xfId="12307"/>
    <cellStyle name="Header2 45 2 8 4 2" xfId="23560"/>
    <cellStyle name="Header2 45 2 8 5" xfId="19830"/>
    <cellStyle name="Header2 45 2 9" xfId="2960"/>
    <cellStyle name="Header2 45 2 9 2" xfId="5702"/>
    <cellStyle name="Header2 45 2 9 2 2" xfId="8610"/>
    <cellStyle name="Header2 45 2 9 2 2 2" xfId="17089"/>
    <cellStyle name="Header2 45 2 9 2 2 2 2" xfId="23568"/>
    <cellStyle name="Header2 45 2 9 2 2 3" xfId="23566"/>
    <cellStyle name="Header2 45 2 9 2 3" xfId="14250"/>
    <cellStyle name="Header2 45 2 9 2 3 2" xfId="23570"/>
    <cellStyle name="Header2 45 2 9 2 4" xfId="23564"/>
    <cellStyle name="Header2 45 2 9 3" xfId="7242"/>
    <cellStyle name="Header2 45 2 9 3 2" xfId="15721"/>
    <cellStyle name="Header2 45 2 9 3 2 2" xfId="23574"/>
    <cellStyle name="Header2 45 2 9 3 3" xfId="23572"/>
    <cellStyle name="Header2 45 2 9 4" xfId="12370"/>
    <cellStyle name="Header2 45 2 9 4 2" xfId="23576"/>
    <cellStyle name="Header2 45 2 9 5" xfId="23562"/>
    <cellStyle name="Header2 45 3" xfId="4903"/>
    <cellStyle name="Header2 45 3 2" xfId="7848"/>
    <cellStyle name="Header2 45 3 2 2" xfId="16327"/>
    <cellStyle name="Header2 45 3 2 2 2" xfId="23578"/>
    <cellStyle name="Header2 45 3 2 3" xfId="17754"/>
    <cellStyle name="Header2 45 4" xfId="9651"/>
    <cellStyle name="Header2 45 4 2" xfId="17283"/>
    <cellStyle name="Header2 45 4 2 2" xfId="23582"/>
    <cellStyle name="Header2 45 4 3" xfId="23580"/>
    <cellStyle name="Header2 45 5" xfId="10561"/>
    <cellStyle name="Header2 45 6" xfId="31070"/>
    <cellStyle name="Header2 45 7" xfId="32048"/>
    <cellStyle name="Header2 45 8" xfId="1947"/>
    <cellStyle name="Header2 46" xfId="941"/>
    <cellStyle name="Header2 46 2" xfId="1961"/>
    <cellStyle name="Header2 46 2 10" xfId="3022"/>
    <cellStyle name="Header2 46 2 10 2" xfId="5764"/>
    <cellStyle name="Header2 46 2 10 2 2" xfId="8663"/>
    <cellStyle name="Header2 46 2 10 2 2 2" xfId="17142"/>
    <cellStyle name="Header2 46 2 10 2 2 2 2" xfId="23596"/>
    <cellStyle name="Header2 46 2 10 2 2 3" xfId="23594"/>
    <cellStyle name="Header2 46 2 10 2 3" xfId="14312"/>
    <cellStyle name="Header2 46 2 10 2 3 2" xfId="23598"/>
    <cellStyle name="Header2 46 2 10 2 4" xfId="23591"/>
    <cellStyle name="Header2 46 2 10 3" xfId="7295"/>
    <cellStyle name="Header2 46 2 10 3 2" xfId="15774"/>
    <cellStyle name="Header2 46 2 10 3 2 2" xfId="23603"/>
    <cellStyle name="Header2 46 2 10 3 3" xfId="23601"/>
    <cellStyle name="Header2 46 2 10 4" xfId="12432"/>
    <cellStyle name="Header2 46 2 10 4 2" xfId="23605"/>
    <cellStyle name="Header2 46 2 10 5" xfId="23588"/>
    <cellStyle name="Header2 46 2 11" xfId="3074"/>
    <cellStyle name="Header2 46 2 11 2" xfId="5816"/>
    <cellStyle name="Header2 46 2 11 2 2" xfId="14364"/>
    <cellStyle name="Header2 46 2 11 2 2 2" xfId="23613"/>
    <cellStyle name="Header2 46 2 11 2 3" xfId="23610"/>
    <cellStyle name="Header2 46 2 11 3" xfId="12484"/>
    <cellStyle name="Header2 46 2 11 3 2" xfId="23616"/>
    <cellStyle name="Header2 46 2 11 4" xfId="23607"/>
    <cellStyle name="Header2 46 2 12" xfId="3361"/>
    <cellStyle name="Header2 46 2 12 2" xfId="6103"/>
    <cellStyle name="Header2 46 2 12 2 2" xfId="14651"/>
    <cellStyle name="Header2 46 2 12 2 2 2" xfId="23624"/>
    <cellStyle name="Header2 46 2 12 2 3" xfId="23621"/>
    <cellStyle name="Header2 46 2 12 3" xfId="12771"/>
    <cellStyle name="Header2 46 2 12 3 2" xfId="23627"/>
    <cellStyle name="Header2 46 2 12 4" xfId="23618"/>
    <cellStyle name="Header2 46 2 13" xfId="3426"/>
    <cellStyle name="Header2 46 2 13 2" xfId="6168"/>
    <cellStyle name="Header2 46 2 13 2 2" xfId="14716"/>
    <cellStyle name="Header2 46 2 13 2 2 2" xfId="23635"/>
    <cellStyle name="Header2 46 2 13 2 3" xfId="23632"/>
    <cellStyle name="Header2 46 2 13 3" xfId="12836"/>
    <cellStyle name="Header2 46 2 13 3 2" xfId="23638"/>
    <cellStyle name="Header2 46 2 13 4" xfId="23629"/>
    <cellStyle name="Header2 46 2 14" xfId="3491"/>
    <cellStyle name="Header2 46 2 14 2" xfId="6233"/>
    <cellStyle name="Header2 46 2 14 2 2" xfId="14781"/>
    <cellStyle name="Header2 46 2 14 2 2 2" xfId="23646"/>
    <cellStyle name="Header2 46 2 14 2 3" xfId="23643"/>
    <cellStyle name="Header2 46 2 14 3" xfId="12901"/>
    <cellStyle name="Header2 46 2 14 3 2" xfId="23649"/>
    <cellStyle name="Header2 46 2 14 4" xfId="23640"/>
    <cellStyle name="Header2 46 2 15" xfId="3544"/>
    <cellStyle name="Header2 46 2 15 2" xfId="6286"/>
    <cellStyle name="Header2 46 2 15 2 2" xfId="14834"/>
    <cellStyle name="Header2 46 2 15 2 2 2" xfId="23663"/>
    <cellStyle name="Header2 46 2 15 2 3" xfId="23658"/>
    <cellStyle name="Header2 46 2 15 3" xfId="12954"/>
    <cellStyle name="Header2 46 2 15 3 2" xfId="23668"/>
    <cellStyle name="Header2 46 2 15 4" xfId="23653"/>
    <cellStyle name="Header2 46 2 16" xfId="3346"/>
    <cellStyle name="Header2 46 2 16 2" xfId="6088"/>
    <cellStyle name="Header2 46 2 16 2 2" xfId="14636"/>
    <cellStyle name="Header2 46 2 16 2 2 2" xfId="23682"/>
    <cellStyle name="Header2 46 2 16 2 3" xfId="23677"/>
    <cellStyle name="Header2 46 2 16 3" xfId="12756"/>
    <cellStyle name="Header2 46 2 16 3 2" xfId="23688"/>
    <cellStyle name="Header2 46 2 16 4" xfId="23672"/>
    <cellStyle name="Header2 46 2 17" xfId="3739"/>
    <cellStyle name="Header2 46 2 17 2" xfId="7489"/>
    <cellStyle name="Header2 46 2 17 2 2" xfId="15968"/>
    <cellStyle name="Header2 46 2 17 2 2 2" xfId="23702"/>
    <cellStyle name="Header2 46 2 17 2 3" xfId="23697"/>
    <cellStyle name="Header2 46 2 17 3" xfId="13148"/>
    <cellStyle name="Header2 46 2 17 3 2" xfId="23708"/>
    <cellStyle name="Header2 46 2 17 4" xfId="23692"/>
    <cellStyle name="Header2 46 2 18" xfId="3795"/>
    <cellStyle name="Header2 46 2 18 2" xfId="7541"/>
    <cellStyle name="Header2 46 2 18 2 2" xfId="16020"/>
    <cellStyle name="Header2 46 2 18 2 2 2" xfId="23717"/>
    <cellStyle name="Header2 46 2 18 2 3" xfId="23715"/>
    <cellStyle name="Header2 46 2 18 3" xfId="13200"/>
    <cellStyle name="Header2 46 2 18 3 2" xfId="23720"/>
    <cellStyle name="Header2 46 2 18 4" xfId="23712"/>
    <cellStyle name="Header2 46 2 19" xfId="3873"/>
    <cellStyle name="Header2 46 2 19 2" xfId="7619"/>
    <cellStyle name="Header2 46 2 19 2 2" xfId="16098"/>
    <cellStyle name="Header2 46 2 19 2 2 2" xfId="23726"/>
    <cellStyle name="Header2 46 2 19 2 3" xfId="23724"/>
    <cellStyle name="Header2 46 2 19 3" xfId="13278"/>
    <cellStyle name="Header2 46 2 19 3 2" xfId="23728"/>
    <cellStyle name="Header2 46 2 19 4" xfId="23722"/>
    <cellStyle name="Header2 46 2 2" xfId="2293"/>
    <cellStyle name="Header2 46 2 2 2" xfId="5035"/>
    <cellStyle name="Header2 46 2 2 2 2" xfId="7971"/>
    <cellStyle name="Header2 46 2 2 2 2 2" xfId="16450"/>
    <cellStyle name="Header2 46 2 2 2 2 2 2" xfId="23737"/>
    <cellStyle name="Header2 46 2 2 2 2 3" xfId="23735"/>
    <cellStyle name="Header2 46 2 2 2 3" xfId="13583"/>
    <cellStyle name="Header2 46 2 2 2 3 2" xfId="23739"/>
    <cellStyle name="Header2 46 2 2 2 4" xfId="23732"/>
    <cellStyle name="Header2 46 2 2 3" xfId="6603"/>
    <cellStyle name="Header2 46 2 2 3 2" xfId="15082"/>
    <cellStyle name="Header2 46 2 2 3 2 2" xfId="17688"/>
    <cellStyle name="Header2 46 2 2 3 3" xfId="23741"/>
    <cellStyle name="Header2 46 2 2 4" xfId="11703"/>
    <cellStyle name="Header2 46 2 2 4 2" xfId="23743"/>
    <cellStyle name="Header2 46 2 2 5" xfId="23730"/>
    <cellStyle name="Header2 46 2 20" xfId="3925"/>
    <cellStyle name="Header2 46 2 20 2" xfId="7671"/>
    <cellStyle name="Header2 46 2 20 2 2" xfId="16150"/>
    <cellStyle name="Header2 46 2 20 2 2 2" xfId="23662"/>
    <cellStyle name="Header2 46 2 20 2 3" xfId="23657"/>
    <cellStyle name="Header2 46 2 20 3" xfId="13330"/>
    <cellStyle name="Header2 46 2 20 3 2" xfId="23667"/>
    <cellStyle name="Header2 46 2 20 4" xfId="23652"/>
    <cellStyle name="Header2 46 2 21" xfId="2175"/>
    <cellStyle name="Header2 46 2 21 2" xfId="6486"/>
    <cellStyle name="Header2 46 2 21 2 2" xfId="14965"/>
    <cellStyle name="Header2 46 2 21 2 2 2" xfId="23681"/>
    <cellStyle name="Header2 46 2 21 2 3" xfId="23676"/>
    <cellStyle name="Header2 46 2 21 3" xfId="11585"/>
    <cellStyle name="Header2 46 2 21 3 2" xfId="23687"/>
    <cellStyle name="Header2 46 2 21 4" xfId="23671"/>
    <cellStyle name="Header2 46 2 22" xfId="4917"/>
    <cellStyle name="Header2 46 2 22 2" xfId="7854"/>
    <cellStyle name="Header2 46 2 22 2 2" xfId="16333"/>
    <cellStyle name="Header2 46 2 22 2 2 2" xfId="23701"/>
    <cellStyle name="Header2 46 2 22 2 3" xfId="23696"/>
    <cellStyle name="Header2 46 2 22 3" xfId="13465"/>
    <cellStyle name="Header2 46 2 22 3 2" xfId="23707"/>
    <cellStyle name="Header2 46 2 22 4" xfId="23691"/>
    <cellStyle name="Header2 46 2 23" xfId="11450"/>
    <cellStyle name="Header2 46 2 23 2" xfId="23711"/>
    <cellStyle name="Header2 46 2 24" xfId="23584"/>
    <cellStyle name="Header2 46 2 3" xfId="2438"/>
    <cellStyle name="Header2 46 2 3 2" xfId="5180"/>
    <cellStyle name="Header2 46 2 3 2 2" xfId="8111"/>
    <cellStyle name="Header2 46 2 3 2 2 2" xfId="16590"/>
    <cellStyle name="Header2 46 2 3 2 2 2 2" xfId="23754"/>
    <cellStyle name="Header2 46 2 3 2 2 3" xfId="23751"/>
    <cellStyle name="Header2 46 2 3 2 3" xfId="13728"/>
    <cellStyle name="Header2 46 2 3 2 3 2" xfId="23757"/>
    <cellStyle name="Header2 46 2 3 2 4" xfId="23747"/>
    <cellStyle name="Header2 46 2 3 3" xfId="6743"/>
    <cellStyle name="Header2 46 2 3 3 2" xfId="15222"/>
    <cellStyle name="Header2 46 2 3 3 2 2" xfId="23762"/>
    <cellStyle name="Header2 46 2 3 3 3" xfId="23759"/>
    <cellStyle name="Header2 46 2 3 4" xfId="11848"/>
    <cellStyle name="Header2 46 2 3 4 2" xfId="23764"/>
    <cellStyle name="Header2 46 2 3 5" xfId="23745"/>
    <cellStyle name="Header2 46 2 4" xfId="2685"/>
    <cellStyle name="Header2 46 2 4 2" xfId="5427"/>
    <cellStyle name="Header2 46 2 4 2 2" xfId="8341"/>
    <cellStyle name="Header2 46 2 4 2 2 2" xfId="16820"/>
    <cellStyle name="Header2 46 2 4 2 2 2 2" xfId="23774"/>
    <cellStyle name="Header2 46 2 4 2 2 3" xfId="23771"/>
    <cellStyle name="Header2 46 2 4 2 3" xfId="13975"/>
    <cellStyle name="Header2 46 2 4 2 3 2" xfId="23777"/>
    <cellStyle name="Header2 46 2 4 2 4" xfId="23768"/>
    <cellStyle name="Header2 46 2 4 3" xfId="6973"/>
    <cellStyle name="Header2 46 2 4 3 2" xfId="15452"/>
    <cellStyle name="Header2 46 2 4 3 2 2" xfId="23782"/>
    <cellStyle name="Header2 46 2 4 3 3" xfId="23779"/>
    <cellStyle name="Header2 46 2 4 4" xfId="12095"/>
    <cellStyle name="Header2 46 2 4 4 2" xfId="23784"/>
    <cellStyle name="Header2 46 2 4 5" xfId="23766"/>
    <cellStyle name="Header2 46 2 5" xfId="2757"/>
    <cellStyle name="Header2 46 2 5 2" xfId="5499"/>
    <cellStyle name="Header2 46 2 5 2 2" xfId="8412"/>
    <cellStyle name="Header2 46 2 5 2 2 2" xfId="16891"/>
    <cellStyle name="Header2 46 2 5 2 2 2 2" xfId="23794"/>
    <cellStyle name="Header2 46 2 5 2 2 3" xfId="23791"/>
    <cellStyle name="Header2 46 2 5 2 3" xfId="14047"/>
    <cellStyle name="Header2 46 2 5 2 3 2" xfId="23797"/>
    <cellStyle name="Header2 46 2 5 2 4" xfId="23788"/>
    <cellStyle name="Header2 46 2 5 3" xfId="7044"/>
    <cellStyle name="Header2 46 2 5 3 2" xfId="15523"/>
    <cellStyle name="Header2 46 2 5 3 2 2" xfId="23802"/>
    <cellStyle name="Header2 46 2 5 3 3" xfId="23799"/>
    <cellStyle name="Header2 46 2 5 4" xfId="12167"/>
    <cellStyle name="Header2 46 2 5 4 2" xfId="23804"/>
    <cellStyle name="Header2 46 2 5 5" xfId="23786"/>
    <cellStyle name="Header2 46 2 6" xfId="2816"/>
    <cellStyle name="Header2 46 2 6 2" xfId="5558"/>
    <cellStyle name="Header2 46 2 6 2 2" xfId="8470"/>
    <cellStyle name="Header2 46 2 6 2 2 2" xfId="16949"/>
    <cellStyle name="Header2 46 2 6 2 2 2 2" xfId="23815"/>
    <cellStyle name="Header2 46 2 6 2 2 3" xfId="23813"/>
    <cellStyle name="Header2 46 2 6 2 3" xfId="14106"/>
    <cellStyle name="Header2 46 2 6 2 3 2" xfId="23817"/>
    <cellStyle name="Header2 46 2 6 2 4" xfId="23810"/>
    <cellStyle name="Header2 46 2 6 3" xfId="7102"/>
    <cellStyle name="Header2 46 2 6 3 2" xfId="15581"/>
    <cellStyle name="Header2 46 2 6 3 2 2" xfId="23822"/>
    <cellStyle name="Header2 46 2 6 3 3" xfId="23820"/>
    <cellStyle name="Header2 46 2 6 4" xfId="12226"/>
    <cellStyle name="Header2 46 2 6 4 2" xfId="23824"/>
    <cellStyle name="Header2 46 2 6 5" xfId="23807"/>
    <cellStyle name="Header2 46 2 7" xfId="2251"/>
    <cellStyle name="Header2 46 2 7 2" xfId="4993"/>
    <cellStyle name="Header2 46 2 7 2 2" xfId="7929"/>
    <cellStyle name="Header2 46 2 7 2 2 2" xfId="16408"/>
    <cellStyle name="Header2 46 2 7 2 2 2 2" xfId="23834"/>
    <cellStyle name="Header2 46 2 7 2 2 3" xfId="23832"/>
    <cellStyle name="Header2 46 2 7 2 3" xfId="13541"/>
    <cellStyle name="Header2 46 2 7 2 3 2" xfId="23836"/>
    <cellStyle name="Header2 46 2 7 2 4" xfId="23830"/>
    <cellStyle name="Header2 46 2 7 3" xfId="6561"/>
    <cellStyle name="Header2 46 2 7 3 2" xfId="15040"/>
    <cellStyle name="Header2 46 2 7 3 2 2" xfId="23840"/>
    <cellStyle name="Header2 46 2 7 3 3" xfId="23838"/>
    <cellStyle name="Header2 46 2 7 4" xfId="11661"/>
    <cellStyle name="Header2 46 2 7 4 2" xfId="23842"/>
    <cellStyle name="Header2 46 2 7 5" xfId="23827"/>
    <cellStyle name="Header2 46 2 8" xfId="2898"/>
    <cellStyle name="Header2 46 2 8 2" xfId="5640"/>
    <cellStyle name="Header2 46 2 8 2 2" xfId="8548"/>
    <cellStyle name="Header2 46 2 8 2 2 2" xfId="17027"/>
    <cellStyle name="Header2 46 2 8 2 2 2 2" xfId="23851"/>
    <cellStyle name="Header2 46 2 8 2 2 3" xfId="23849"/>
    <cellStyle name="Header2 46 2 8 2 3" xfId="14188"/>
    <cellStyle name="Header2 46 2 8 2 3 2" xfId="23853"/>
    <cellStyle name="Header2 46 2 8 2 4" xfId="23847"/>
    <cellStyle name="Header2 46 2 8 3" xfId="7180"/>
    <cellStyle name="Header2 46 2 8 3 2" xfId="15659"/>
    <cellStyle name="Header2 46 2 8 3 2 2" xfId="23857"/>
    <cellStyle name="Header2 46 2 8 3 3" xfId="23855"/>
    <cellStyle name="Header2 46 2 8 4" xfId="12308"/>
    <cellStyle name="Header2 46 2 8 4 2" xfId="23859"/>
    <cellStyle name="Header2 46 2 8 5" xfId="23845"/>
    <cellStyle name="Header2 46 2 9" xfId="2961"/>
    <cellStyle name="Header2 46 2 9 2" xfId="5703"/>
    <cellStyle name="Header2 46 2 9 2 2" xfId="8611"/>
    <cellStyle name="Header2 46 2 9 2 2 2" xfId="17090"/>
    <cellStyle name="Header2 46 2 9 2 2 2 2" xfId="23867"/>
    <cellStyle name="Header2 46 2 9 2 2 3" xfId="23863"/>
    <cellStyle name="Header2 46 2 9 2 3" xfId="14251"/>
    <cellStyle name="Header2 46 2 9 2 3 2" xfId="23869"/>
    <cellStyle name="Header2 46 2 9 2 4" xfId="18818"/>
    <cellStyle name="Header2 46 2 9 3" xfId="7243"/>
    <cellStyle name="Header2 46 2 9 3 2" xfId="15722"/>
    <cellStyle name="Header2 46 2 9 3 2 2" xfId="23871"/>
    <cellStyle name="Header2 46 2 9 3 3" xfId="18829"/>
    <cellStyle name="Header2 46 2 9 4" xfId="12371"/>
    <cellStyle name="Header2 46 2 9 4 2" xfId="23873"/>
    <cellStyle name="Header2 46 2 9 5" xfId="23861"/>
    <cellStyle name="Header2 46 3" xfId="4899"/>
    <cellStyle name="Header2 46 3 2" xfId="7846"/>
    <cellStyle name="Header2 46 3 2 2" xfId="16325"/>
    <cellStyle name="Header2 46 3 2 2 2" xfId="23875"/>
    <cellStyle name="Header2 46 3 2 3" xfId="17772"/>
    <cellStyle name="Header2 46 4" xfId="9647"/>
    <cellStyle name="Header2 46 4 2" xfId="17281"/>
    <cellStyle name="Header2 46 4 2 2" xfId="23881"/>
    <cellStyle name="Header2 46 4 3" xfId="23877"/>
    <cellStyle name="Header2 46 5" xfId="10557"/>
    <cellStyle name="Header2 46 6" xfId="31066"/>
    <cellStyle name="Header2 46 7" xfId="32044"/>
    <cellStyle name="Header2 46 8" xfId="1943"/>
    <cellStyle name="Header2 47" xfId="935"/>
    <cellStyle name="Header2 47 2" xfId="1980"/>
    <cellStyle name="Header2 47 2 10" xfId="3041"/>
    <cellStyle name="Header2 47 2 10 2" xfId="5783"/>
    <cellStyle name="Header2 47 2 10 2 2" xfId="8682"/>
    <cellStyle name="Header2 47 2 10 2 2 2" xfId="17161"/>
    <cellStyle name="Header2 47 2 10 2 2 2 2" xfId="23892"/>
    <cellStyle name="Header2 47 2 10 2 2 3" xfId="23890"/>
    <cellStyle name="Header2 47 2 10 2 3" xfId="14331"/>
    <cellStyle name="Header2 47 2 10 2 3 2" xfId="19226"/>
    <cellStyle name="Header2 47 2 10 2 4" xfId="23888"/>
    <cellStyle name="Header2 47 2 10 3" xfId="7314"/>
    <cellStyle name="Header2 47 2 10 3 2" xfId="15793"/>
    <cellStyle name="Header2 47 2 10 3 2 2" xfId="23896"/>
    <cellStyle name="Header2 47 2 10 3 3" xfId="23894"/>
    <cellStyle name="Header2 47 2 10 4" xfId="12451"/>
    <cellStyle name="Header2 47 2 10 4 2" xfId="23898"/>
    <cellStyle name="Header2 47 2 10 5" xfId="23886"/>
    <cellStyle name="Header2 47 2 11" xfId="3093"/>
    <cellStyle name="Header2 47 2 11 2" xfId="5835"/>
    <cellStyle name="Header2 47 2 11 2 2" xfId="14383"/>
    <cellStyle name="Header2 47 2 11 2 2 2" xfId="23904"/>
    <cellStyle name="Header2 47 2 11 2 3" xfId="23902"/>
    <cellStyle name="Header2 47 2 11 3" xfId="12503"/>
    <cellStyle name="Header2 47 2 11 3 2" xfId="23906"/>
    <cellStyle name="Header2 47 2 11 4" xfId="23900"/>
    <cellStyle name="Header2 47 2 12" xfId="3380"/>
    <cellStyle name="Header2 47 2 12 2" xfId="6122"/>
    <cellStyle name="Header2 47 2 12 2 2" xfId="14670"/>
    <cellStyle name="Header2 47 2 12 2 2 2" xfId="23912"/>
    <cellStyle name="Header2 47 2 12 2 3" xfId="23910"/>
    <cellStyle name="Header2 47 2 12 3" xfId="12790"/>
    <cellStyle name="Header2 47 2 12 3 2" xfId="23914"/>
    <cellStyle name="Header2 47 2 12 4" xfId="23908"/>
    <cellStyle name="Header2 47 2 13" xfId="3445"/>
    <cellStyle name="Header2 47 2 13 2" xfId="6187"/>
    <cellStyle name="Header2 47 2 13 2 2" xfId="14735"/>
    <cellStyle name="Header2 47 2 13 2 2 2" xfId="17802"/>
    <cellStyle name="Header2 47 2 13 2 3" xfId="18634"/>
    <cellStyle name="Header2 47 2 13 3" xfId="12855"/>
    <cellStyle name="Header2 47 2 13 3 2" xfId="23918"/>
    <cellStyle name="Header2 47 2 13 4" xfId="23916"/>
    <cellStyle name="Header2 47 2 14" xfId="3510"/>
    <cellStyle name="Header2 47 2 14 2" xfId="6252"/>
    <cellStyle name="Header2 47 2 14 2 2" xfId="14800"/>
    <cellStyle name="Header2 47 2 14 2 2 2" xfId="23924"/>
    <cellStyle name="Header2 47 2 14 2 3" xfId="23922"/>
    <cellStyle name="Header2 47 2 14 3" xfId="12920"/>
    <cellStyle name="Header2 47 2 14 3 2" xfId="23926"/>
    <cellStyle name="Header2 47 2 14 4" xfId="23920"/>
    <cellStyle name="Header2 47 2 15" xfId="3563"/>
    <cellStyle name="Header2 47 2 15 2" xfId="6305"/>
    <cellStyle name="Header2 47 2 15 2 2" xfId="14853"/>
    <cellStyle name="Header2 47 2 15 2 2 2" xfId="23938"/>
    <cellStyle name="Header2 47 2 15 2 3" xfId="23934"/>
    <cellStyle name="Header2 47 2 15 3" xfId="12973"/>
    <cellStyle name="Header2 47 2 15 3 2" xfId="23942"/>
    <cellStyle name="Header2 47 2 15 4" xfId="23930"/>
    <cellStyle name="Header2 47 2 16" xfId="3138"/>
    <cellStyle name="Header2 47 2 16 2" xfId="5880"/>
    <cellStyle name="Header2 47 2 16 2 2" xfId="14428"/>
    <cellStyle name="Header2 47 2 16 2 2 2" xfId="23954"/>
    <cellStyle name="Header2 47 2 16 2 3" xfId="23950"/>
    <cellStyle name="Header2 47 2 16 3" xfId="12548"/>
    <cellStyle name="Header2 47 2 16 3 2" xfId="23958"/>
    <cellStyle name="Header2 47 2 16 4" xfId="23946"/>
    <cellStyle name="Header2 47 2 17" xfId="3758"/>
    <cellStyle name="Header2 47 2 17 2" xfId="7508"/>
    <cellStyle name="Header2 47 2 17 2 2" xfId="15987"/>
    <cellStyle name="Header2 47 2 17 2 2 2" xfId="23970"/>
    <cellStyle name="Header2 47 2 17 2 3" xfId="23966"/>
    <cellStyle name="Header2 47 2 17 3" xfId="13167"/>
    <cellStyle name="Header2 47 2 17 3 2" xfId="23975"/>
    <cellStyle name="Header2 47 2 17 4" xfId="23962"/>
    <cellStyle name="Header2 47 2 18" xfId="3814"/>
    <cellStyle name="Header2 47 2 18 2" xfId="7560"/>
    <cellStyle name="Header2 47 2 18 2 2" xfId="16039"/>
    <cellStyle name="Header2 47 2 18 2 2 2" xfId="19752"/>
    <cellStyle name="Header2 47 2 18 2 3" xfId="19747"/>
    <cellStyle name="Header2 47 2 18 3" xfId="13219"/>
    <cellStyle name="Header2 47 2 18 3 2" xfId="19759"/>
    <cellStyle name="Header2 47 2 18 4" xfId="19963"/>
    <cellStyle name="Header2 47 2 19" xfId="3892"/>
    <cellStyle name="Header2 47 2 19 2" xfId="7638"/>
    <cellStyle name="Header2 47 2 19 2 2" xfId="16117"/>
    <cellStyle name="Header2 47 2 19 2 2 2" xfId="23981"/>
    <cellStyle name="Header2 47 2 19 2 3" xfId="23979"/>
    <cellStyle name="Header2 47 2 19 3" xfId="13297"/>
    <cellStyle name="Header2 47 2 19 3 2" xfId="23983"/>
    <cellStyle name="Header2 47 2 19 4" xfId="23977"/>
    <cellStyle name="Header2 47 2 2" xfId="2283"/>
    <cellStyle name="Header2 47 2 2 2" xfId="5025"/>
    <cellStyle name="Header2 47 2 2 2 2" xfId="7961"/>
    <cellStyle name="Header2 47 2 2 2 2 2" xfId="16440"/>
    <cellStyle name="Header2 47 2 2 2 2 2 2" xfId="23992"/>
    <cellStyle name="Header2 47 2 2 2 2 3" xfId="23990"/>
    <cellStyle name="Header2 47 2 2 2 3" xfId="13573"/>
    <cellStyle name="Header2 47 2 2 2 3 2" xfId="23995"/>
    <cellStyle name="Header2 47 2 2 2 4" xfId="23987"/>
    <cellStyle name="Header2 47 2 2 3" xfId="6593"/>
    <cellStyle name="Header2 47 2 2 3 2" xfId="15072"/>
    <cellStyle name="Header2 47 2 2 3 2 2" xfId="23999"/>
    <cellStyle name="Header2 47 2 2 3 3" xfId="23997"/>
    <cellStyle name="Header2 47 2 2 4" xfId="11693"/>
    <cellStyle name="Header2 47 2 2 4 2" xfId="24001"/>
    <cellStyle name="Header2 47 2 2 5" xfId="23985"/>
    <cellStyle name="Header2 47 2 20" xfId="3944"/>
    <cellStyle name="Header2 47 2 20 2" xfId="7690"/>
    <cellStyle name="Header2 47 2 20 2 2" xfId="16169"/>
    <cellStyle name="Header2 47 2 20 2 2 2" xfId="23937"/>
    <cellStyle name="Header2 47 2 20 2 3" xfId="23933"/>
    <cellStyle name="Header2 47 2 20 3" xfId="13349"/>
    <cellStyle name="Header2 47 2 20 3 2" xfId="23941"/>
    <cellStyle name="Header2 47 2 20 4" xfId="23929"/>
    <cellStyle name="Header2 47 2 21" xfId="2194"/>
    <cellStyle name="Header2 47 2 21 2" xfId="6505"/>
    <cellStyle name="Header2 47 2 21 2 2" xfId="14984"/>
    <cellStyle name="Header2 47 2 21 2 2 2" xfId="23953"/>
    <cellStyle name="Header2 47 2 21 2 3" xfId="23949"/>
    <cellStyle name="Header2 47 2 21 3" xfId="11604"/>
    <cellStyle name="Header2 47 2 21 3 2" xfId="23957"/>
    <cellStyle name="Header2 47 2 21 4" xfId="23945"/>
    <cellStyle name="Header2 47 2 22" xfId="4936"/>
    <cellStyle name="Header2 47 2 22 2" xfId="7873"/>
    <cellStyle name="Header2 47 2 22 2 2" xfId="16352"/>
    <cellStyle name="Header2 47 2 22 2 2 2" xfId="23969"/>
    <cellStyle name="Header2 47 2 22 2 3" xfId="23965"/>
    <cellStyle name="Header2 47 2 22 3" xfId="13484"/>
    <cellStyle name="Header2 47 2 22 3 2" xfId="23974"/>
    <cellStyle name="Header2 47 2 22 4" xfId="23961"/>
    <cellStyle name="Header2 47 2 23" xfId="11469"/>
    <cellStyle name="Header2 47 2 23 2" xfId="19962"/>
    <cellStyle name="Header2 47 2 24" xfId="23884"/>
    <cellStyle name="Header2 47 2 3" xfId="2235"/>
    <cellStyle name="Header2 47 2 3 2" xfId="4977"/>
    <cellStyle name="Header2 47 2 3 2 2" xfId="7914"/>
    <cellStyle name="Header2 47 2 3 2 2 2" xfId="16393"/>
    <cellStyle name="Header2 47 2 3 2 2 2 2" xfId="24010"/>
    <cellStyle name="Header2 47 2 3 2 2 3" xfId="24008"/>
    <cellStyle name="Header2 47 2 3 2 3" xfId="13525"/>
    <cellStyle name="Header2 47 2 3 2 3 2" xfId="24012"/>
    <cellStyle name="Header2 47 2 3 2 4" xfId="24005"/>
    <cellStyle name="Header2 47 2 3 3" xfId="6546"/>
    <cellStyle name="Header2 47 2 3 3 2" xfId="15025"/>
    <cellStyle name="Header2 47 2 3 3 2 2" xfId="24016"/>
    <cellStyle name="Header2 47 2 3 3 3" xfId="24014"/>
    <cellStyle name="Header2 47 2 3 4" xfId="11645"/>
    <cellStyle name="Header2 47 2 3 4 2" xfId="24018"/>
    <cellStyle name="Header2 47 2 3 5" xfId="24003"/>
    <cellStyle name="Header2 47 2 4" xfId="2704"/>
    <cellStyle name="Header2 47 2 4 2" xfId="5446"/>
    <cellStyle name="Header2 47 2 4 2 2" xfId="8360"/>
    <cellStyle name="Header2 47 2 4 2 2 2" xfId="16839"/>
    <cellStyle name="Header2 47 2 4 2 2 2 2" xfId="24030"/>
    <cellStyle name="Header2 47 2 4 2 2 3" xfId="24027"/>
    <cellStyle name="Header2 47 2 4 2 3" xfId="13994"/>
    <cellStyle name="Header2 47 2 4 2 3 2" xfId="24033"/>
    <cellStyle name="Header2 47 2 4 2 4" xfId="24024"/>
    <cellStyle name="Header2 47 2 4 3" xfId="6992"/>
    <cellStyle name="Header2 47 2 4 3 2" xfId="15471"/>
    <cellStyle name="Header2 47 2 4 3 2 2" xfId="24039"/>
    <cellStyle name="Header2 47 2 4 3 3" xfId="24036"/>
    <cellStyle name="Header2 47 2 4 4" xfId="12114"/>
    <cellStyle name="Header2 47 2 4 4 2" xfId="24042"/>
    <cellStyle name="Header2 47 2 4 5" xfId="24021"/>
    <cellStyle name="Header2 47 2 5" xfId="2776"/>
    <cellStyle name="Header2 47 2 5 2" xfId="5518"/>
    <cellStyle name="Header2 47 2 5 2 2" xfId="8431"/>
    <cellStyle name="Header2 47 2 5 2 2 2" xfId="16910"/>
    <cellStyle name="Header2 47 2 5 2 2 2 2" xfId="24055"/>
    <cellStyle name="Header2 47 2 5 2 2 3" xfId="24052"/>
    <cellStyle name="Header2 47 2 5 2 3" xfId="14066"/>
    <cellStyle name="Header2 47 2 5 2 3 2" xfId="24059"/>
    <cellStyle name="Header2 47 2 5 2 4" xfId="24049"/>
    <cellStyle name="Header2 47 2 5 3" xfId="7063"/>
    <cellStyle name="Header2 47 2 5 3 2" xfId="15542"/>
    <cellStyle name="Header2 47 2 5 3 2 2" xfId="24065"/>
    <cellStyle name="Header2 47 2 5 3 3" xfId="24062"/>
    <cellStyle name="Header2 47 2 5 4" xfId="12186"/>
    <cellStyle name="Header2 47 2 5 4 2" xfId="24068"/>
    <cellStyle name="Header2 47 2 5 5" xfId="24046"/>
    <cellStyle name="Header2 47 2 6" xfId="2835"/>
    <cellStyle name="Header2 47 2 6 2" xfId="5577"/>
    <cellStyle name="Header2 47 2 6 2 2" xfId="8489"/>
    <cellStyle name="Header2 47 2 6 2 2 2" xfId="16968"/>
    <cellStyle name="Header2 47 2 6 2 2 2 2" xfId="24086"/>
    <cellStyle name="Header2 47 2 6 2 2 3" xfId="24082"/>
    <cellStyle name="Header2 47 2 6 2 3" xfId="14125"/>
    <cellStyle name="Header2 47 2 6 2 3 2" xfId="24090"/>
    <cellStyle name="Header2 47 2 6 2 4" xfId="24077"/>
    <cellStyle name="Header2 47 2 6 3" xfId="7121"/>
    <cellStyle name="Header2 47 2 6 3 2" xfId="15600"/>
    <cellStyle name="Header2 47 2 6 3 2 2" xfId="24099"/>
    <cellStyle name="Header2 47 2 6 3 3" xfId="24095"/>
    <cellStyle name="Header2 47 2 6 4" xfId="12245"/>
    <cellStyle name="Header2 47 2 6 4 2" xfId="24103"/>
    <cellStyle name="Header2 47 2 6 5" xfId="24072"/>
    <cellStyle name="Header2 47 2 7" xfId="2415"/>
    <cellStyle name="Header2 47 2 7 2" xfId="5157"/>
    <cellStyle name="Header2 47 2 7 2 2" xfId="8088"/>
    <cellStyle name="Header2 47 2 7 2 2 2" xfId="16567"/>
    <cellStyle name="Header2 47 2 7 2 2 2 2" xfId="24117"/>
    <cellStyle name="Header2 47 2 7 2 2 3" xfId="24114"/>
    <cellStyle name="Header2 47 2 7 2 3" xfId="13705"/>
    <cellStyle name="Header2 47 2 7 2 3 2" xfId="24120"/>
    <cellStyle name="Header2 47 2 7 2 4" xfId="24111"/>
    <cellStyle name="Header2 47 2 7 3" xfId="6720"/>
    <cellStyle name="Header2 47 2 7 3 2" xfId="15199"/>
    <cellStyle name="Header2 47 2 7 3 2 2" xfId="24126"/>
    <cellStyle name="Header2 47 2 7 3 3" xfId="24123"/>
    <cellStyle name="Header2 47 2 7 4" xfId="11825"/>
    <cellStyle name="Header2 47 2 7 4 2" xfId="24129"/>
    <cellStyle name="Header2 47 2 7 5" xfId="24107"/>
    <cellStyle name="Header2 47 2 8" xfId="2917"/>
    <cellStyle name="Header2 47 2 8 2" xfId="5659"/>
    <cellStyle name="Header2 47 2 8 2 2" xfId="8567"/>
    <cellStyle name="Header2 47 2 8 2 2 2" xfId="17046"/>
    <cellStyle name="Header2 47 2 8 2 2 2 2" xfId="18422"/>
    <cellStyle name="Header2 47 2 8 2 2 3" xfId="24139"/>
    <cellStyle name="Header2 47 2 8 2 3" xfId="14207"/>
    <cellStyle name="Header2 47 2 8 2 3 2" xfId="24141"/>
    <cellStyle name="Header2 47 2 8 2 4" xfId="24136"/>
    <cellStyle name="Header2 47 2 8 3" xfId="7199"/>
    <cellStyle name="Header2 47 2 8 3 2" xfId="15678"/>
    <cellStyle name="Header2 47 2 8 3 2 2" xfId="24145"/>
    <cellStyle name="Header2 47 2 8 3 3" xfId="24143"/>
    <cellStyle name="Header2 47 2 8 4" xfId="12327"/>
    <cellStyle name="Header2 47 2 8 4 2" xfId="24147"/>
    <cellStyle name="Header2 47 2 8 5" xfId="24133"/>
    <cellStyle name="Header2 47 2 9" xfId="2980"/>
    <cellStyle name="Header2 47 2 9 2" xfId="5722"/>
    <cellStyle name="Header2 47 2 9 2 2" xfId="8630"/>
    <cellStyle name="Header2 47 2 9 2 2 2" xfId="17109"/>
    <cellStyle name="Header2 47 2 9 2 2 2 2" xfId="24157"/>
    <cellStyle name="Header2 47 2 9 2 2 3" xfId="24155"/>
    <cellStyle name="Header2 47 2 9 2 3" xfId="14270"/>
    <cellStyle name="Header2 47 2 9 2 3 2" xfId="24159"/>
    <cellStyle name="Header2 47 2 9 2 4" xfId="24153"/>
    <cellStyle name="Header2 47 2 9 3" xfId="7262"/>
    <cellStyle name="Header2 47 2 9 3 2" xfId="15741"/>
    <cellStyle name="Header2 47 2 9 3 2 2" xfId="24163"/>
    <cellStyle name="Header2 47 2 9 3 3" xfId="24161"/>
    <cellStyle name="Header2 47 2 9 4" xfId="12390"/>
    <cellStyle name="Header2 47 2 9 4 2" xfId="24165"/>
    <cellStyle name="Header2 47 2 9 5" xfId="24150"/>
    <cellStyle name="Header2 47 3" xfId="4893"/>
    <cellStyle name="Header2 47 3 2" xfId="7843"/>
    <cellStyle name="Header2 47 3 2 2" xfId="16322"/>
    <cellStyle name="Header2 47 3 2 2 2" xfId="24169"/>
    <cellStyle name="Header2 47 3 2 3" xfId="24167"/>
    <cellStyle name="Header2 47 4" xfId="9641"/>
    <cellStyle name="Header2 47 4 2" xfId="17278"/>
    <cellStyle name="Header2 47 4 2 2" xfId="24173"/>
    <cellStyle name="Header2 47 4 3" xfId="24171"/>
    <cellStyle name="Header2 47 5" xfId="10551"/>
    <cellStyle name="Header2 47 6" xfId="31060"/>
    <cellStyle name="Header2 47 7" xfId="32038"/>
    <cellStyle name="Header2 47 8" xfId="1937"/>
    <cellStyle name="Header2 48" xfId="944"/>
    <cellStyle name="Header2 48 2" xfId="1962"/>
    <cellStyle name="Header2 48 2 10" xfId="3023"/>
    <cellStyle name="Header2 48 2 10 2" xfId="5765"/>
    <cellStyle name="Header2 48 2 10 2 2" xfId="8664"/>
    <cellStyle name="Header2 48 2 10 2 2 2" xfId="17143"/>
    <cellStyle name="Header2 48 2 10 2 2 2 2" xfId="24181"/>
    <cellStyle name="Header2 48 2 10 2 2 3" xfId="24180"/>
    <cellStyle name="Header2 48 2 10 2 3" xfId="14313"/>
    <cellStyle name="Header2 48 2 10 2 3 2" xfId="24182"/>
    <cellStyle name="Header2 48 2 10 2 4" xfId="24179"/>
    <cellStyle name="Header2 48 2 10 3" xfId="7296"/>
    <cellStyle name="Header2 48 2 10 3 2" xfId="15775"/>
    <cellStyle name="Header2 48 2 10 3 2 2" xfId="24184"/>
    <cellStyle name="Header2 48 2 10 3 3" xfId="24183"/>
    <cellStyle name="Header2 48 2 10 4" xfId="12433"/>
    <cellStyle name="Header2 48 2 10 4 2" xfId="24185"/>
    <cellStyle name="Header2 48 2 10 5" xfId="24178"/>
    <cellStyle name="Header2 48 2 11" xfId="3075"/>
    <cellStyle name="Header2 48 2 11 2" xfId="5817"/>
    <cellStyle name="Header2 48 2 11 2 2" xfId="14365"/>
    <cellStyle name="Header2 48 2 11 2 2 2" xfId="24188"/>
    <cellStyle name="Header2 48 2 11 2 3" xfId="24187"/>
    <cellStyle name="Header2 48 2 11 3" xfId="12485"/>
    <cellStyle name="Header2 48 2 11 3 2" xfId="24189"/>
    <cellStyle name="Header2 48 2 11 4" xfId="24186"/>
    <cellStyle name="Header2 48 2 12" xfId="3362"/>
    <cellStyle name="Header2 48 2 12 2" xfId="6104"/>
    <cellStyle name="Header2 48 2 12 2 2" xfId="14652"/>
    <cellStyle name="Header2 48 2 12 2 2 2" xfId="24192"/>
    <cellStyle name="Header2 48 2 12 2 3" xfId="24191"/>
    <cellStyle name="Header2 48 2 12 3" xfId="12772"/>
    <cellStyle name="Header2 48 2 12 3 2" xfId="24193"/>
    <cellStyle name="Header2 48 2 12 4" xfId="24190"/>
    <cellStyle name="Header2 48 2 13" xfId="3427"/>
    <cellStyle name="Header2 48 2 13 2" xfId="6169"/>
    <cellStyle name="Header2 48 2 13 2 2" xfId="14717"/>
    <cellStyle name="Header2 48 2 13 2 2 2" xfId="23291"/>
    <cellStyle name="Header2 48 2 13 2 3" xfId="23289"/>
    <cellStyle name="Header2 48 2 13 3" xfId="12837"/>
    <cellStyle name="Header2 48 2 13 3 2" xfId="23293"/>
    <cellStyle name="Header2 48 2 13 4" xfId="23287"/>
    <cellStyle name="Header2 48 2 14" xfId="3492"/>
    <cellStyle name="Header2 48 2 14 2" xfId="6234"/>
    <cellStyle name="Header2 48 2 14 2 2" xfId="14782"/>
    <cellStyle name="Header2 48 2 14 2 2 2" xfId="24194"/>
    <cellStyle name="Header2 48 2 14 2 3" xfId="23297"/>
    <cellStyle name="Header2 48 2 14 3" xfId="12902"/>
    <cellStyle name="Header2 48 2 14 3 2" xfId="24195"/>
    <cellStyle name="Header2 48 2 14 4" xfId="23295"/>
    <cellStyle name="Header2 48 2 15" xfId="3545"/>
    <cellStyle name="Header2 48 2 15 2" xfId="6287"/>
    <cellStyle name="Header2 48 2 15 2 2" xfId="14835"/>
    <cellStyle name="Header2 48 2 15 2 2 2" xfId="24199"/>
    <cellStyle name="Header2 48 2 15 2 3" xfId="24197"/>
    <cellStyle name="Header2 48 2 15 3" xfId="12955"/>
    <cellStyle name="Header2 48 2 15 3 2" xfId="24201"/>
    <cellStyle name="Header2 48 2 15 4" xfId="23300"/>
    <cellStyle name="Header2 48 2 16" xfId="3197"/>
    <cellStyle name="Header2 48 2 16 2" xfId="5939"/>
    <cellStyle name="Header2 48 2 16 2 2" xfId="14487"/>
    <cellStyle name="Header2 48 2 16 2 2 2" xfId="24207"/>
    <cellStyle name="Header2 48 2 16 2 3" xfId="24205"/>
    <cellStyle name="Header2 48 2 16 3" xfId="12607"/>
    <cellStyle name="Header2 48 2 16 3 2" xfId="24209"/>
    <cellStyle name="Header2 48 2 16 4" xfId="24203"/>
    <cellStyle name="Header2 48 2 17" xfId="3740"/>
    <cellStyle name="Header2 48 2 17 2" xfId="7490"/>
    <cellStyle name="Header2 48 2 17 2 2" xfId="15969"/>
    <cellStyle name="Header2 48 2 17 2 2 2" xfId="24215"/>
    <cellStyle name="Header2 48 2 17 2 3" xfId="24213"/>
    <cellStyle name="Header2 48 2 17 3" xfId="13149"/>
    <cellStyle name="Header2 48 2 17 3 2" xfId="24217"/>
    <cellStyle name="Header2 48 2 17 4" xfId="24211"/>
    <cellStyle name="Header2 48 2 18" xfId="3796"/>
    <cellStyle name="Header2 48 2 18 2" xfId="7542"/>
    <cellStyle name="Header2 48 2 18 2 2" xfId="16021"/>
    <cellStyle name="Header2 48 2 18 2 2 2" xfId="24219"/>
    <cellStyle name="Header2 48 2 18 2 3" xfId="24218"/>
    <cellStyle name="Header2 48 2 18 3" xfId="13201"/>
    <cellStyle name="Header2 48 2 18 3 2" xfId="24220"/>
    <cellStyle name="Header2 48 2 18 4" xfId="20026"/>
    <cellStyle name="Header2 48 2 19" xfId="3874"/>
    <cellStyle name="Header2 48 2 19 2" xfId="7620"/>
    <cellStyle name="Header2 48 2 19 2 2" xfId="16099"/>
    <cellStyle name="Header2 48 2 19 2 2 2" xfId="24223"/>
    <cellStyle name="Header2 48 2 19 2 3" xfId="24222"/>
    <cellStyle name="Header2 48 2 19 3" xfId="13279"/>
    <cellStyle name="Header2 48 2 19 3 2" xfId="24224"/>
    <cellStyle name="Header2 48 2 19 4" xfId="24221"/>
    <cellStyle name="Header2 48 2 2" xfId="2272"/>
    <cellStyle name="Header2 48 2 2 2" xfId="5014"/>
    <cellStyle name="Header2 48 2 2 2 2" xfId="7950"/>
    <cellStyle name="Header2 48 2 2 2 2 2" xfId="16429"/>
    <cellStyle name="Header2 48 2 2 2 2 2 2" xfId="24231"/>
    <cellStyle name="Header2 48 2 2 2 2 3" xfId="24230"/>
    <cellStyle name="Header2 48 2 2 2 3" xfId="13562"/>
    <cellStyle name="Header2 48 2 2 2 3 2" xfId="24232"/>
    <cellStyle name="Header2 48 2 2 2 4" xfId="24228"/>
    <cellStyle name="Header2 48 2 2 3" xfId="6582"/>
    <cellStyle name="Header2 48 2 2 3 2" xfId="15061"/>
    <cellStyle name="Header2 48 2 2 3 2 2" xfId="24236"/>
    <cellStyle name="Header2 48 2 2 3 3" xfId="24234"/>
    <cellStyle name="Header2 48 2 2 4" xfId="11682"/>
    <cellStyle name="Header2 48 2 2 4 2" xfId="24237"/>
    <cellStyle name="Header2 48 2 2 5" xfId="24226"/>
    <cellStyle name="Header2 48 2 20" xfId="3926"/>
    <cellStyle name="Header2 48 2 20 2" xfId="7672"/>
    <cellStyle name="Header2 48 2 20 2 2" xfId="16151"/>
    <cellStyle name="Header2 48 2 20 2 2 2" xfId="24198"/>
    <cellStyle name="Header2 48 2 20 2 3" xfId="24196"/>
    <cellStyle name="Header2 48 2 20 3" xfId="13331"/>
    <cellStyle name="Header2 48 2 20 3 2" xfId="24200"/>
    <cellStyle name="Header2 48 2 20 4" xfId="23299"/>
    <cellStyle name="Header2 48 2 21" xfId="2176"/>
    <cellStyle name="Header2 48 2 21 2" xfId="6487"/>
    <cellStyle name="Header2 48 2 21 2 2" xfId="14966"/>
    <cellStyle name="Header2 48 2 21 2 2 2" xfId="24206"/>
    <cellStyle name="Header2 48 2 21 2 3" xfId="24204"/>
    <cellStyle name="Header2 48 2 21 3" xfId="11586"/>
    <cellStyle name="Header2 48 2 21 3 2" xfId="24208"/>
    <cellStyle name="Header2 48 2 21 4" xfId="24202"/>
    <cellStyle name="Header2 48 2 22" xfId="4918"/>
    <cellStyle name="Header2 48 2 22 2" xfId="7855"/>
    <cellStyle name="Header2 48 2 22 2 2" xfId="16334"/>
    <cellStyle name="Header2 48 2 22 2 2 2" xfId="24214"/>
    <cellStyle name="Header2 48 2 22 2 3" xfId="24212"/>
    <cellStyle name="Header2 48 2 22 3" xfId="13466"/>
    <cellStyle name="Header2 48 2 22 3 2" xfId="24216"/>
    <cellStyle name="Header2 48 2 22 4" xfId="24210"/>
    <cellStyle name="Header2 48 2 23" xfId="11451"/>
    <cellStyle name="Header2 48 2 23 2" xfId="20025"/>
    <cellStyle name="Header2 48 2 24" xfId="24177"/>
    <cellStyle name="Header2 48 2 3" xfId="2442"/>
    <cellStyle name="Header2 48 2 3 2" xfId="5184"/>
    <cellStyle name="Header2 48 2 3 2 2" xfId="8113"/>
    <cellStyle name="Header2 48 2 3 2 2 2" xfId="16592"/>
    <cellStyle name="Header2 48 2 3 2 2 2 2" xfId="24243"/>
    <cellStyle name="Header2 48 2 3 2 2 3" xfId="24242"/>
    <cellStyle name="Header2 48 2 3 2 3" xfId="13732"/>
    <cellStyle name="Header2 48 2 3 2 3 2" xfId="24244"/>
    <cellStyle name="Header2 48 2 3 2 4" xfId="24241"/>
    <cellStyle name="Header2 48 2 3 3" xfId="6745"/>
    <cellStyle name="Header2 48 2 3 3 2" xfId="15224"/>
    <cellStyle name="Header2 48 2 3 3 2 2" xfId="24246"/>
    <cellStyle name="Header2 48 2 3 3 3" xfId="24245"/>
    <cellStyle name="Header2 48 2 3 4" xfId="11852"/>
    <cellStyle name="Header2 48 2 3 4 2" xfId="24247"/>
    <cellStyle name="Header2 48 2 3 5" xfId="24239"/>
    <cellStyle name="Header2 48 2 4" xfId="2686"/>
    <cellStyle name="Header2 48 2 4 2" xfId="5428"/>
    <cellStyle name="Header2 48 2 4 2 2" xfId="8342"/>
    <cellStyle name="Header2 48 2 4 2 2 2" xfId="16821"/>
    <cellStyle name="Header2 48 2 4 2 2 2 2" xfId="24252"/>
    <cellStyle name="Header2 48 2 4 2 2 3" xfId="24251"/>
    <cellStyle name="Header2 48 2 4 2 3" xfId="13976"/>
    <cellStyle name="Header2 48 2 4 2 3 2" xfId="24253"/>
    <cellStyle name="Header2 48 2 4 2 4" xfId="24250"/>
    <cellStyle name="Header2 48 2 4 3" xfId="6974"/>
    <cellStyle name="Header2 48 2 4 3 2" xfId="15453"/>
    <cellStyle name="Header2 48 2 4 3 2 2" xfId="24255"/>
    <cellStyle name="Header2 48 2 4 3 3" xfId="24254"/>
    <cellStyle name="Header2 48 2 4 4" xfId="12096"/>
    <cellStyle name="Header2 48 2 4 4 2" xfId="24256"/>
    <cellStyle name="Header2 48 2 4 5" xfId="24249"/>
    <cellStyle name="Header2 48 2 5" xfId="2758"/>
    <cellStyle name="Header2 48 2 5 2" xfId="5500"/>
    <cellStyle name="Header2 48 2 5 2 2" xfId="8413"/>
    <cellStyle name="Header2 48 2 5 2 2 2" xfId="16892"/>
    <cellStyle name="Header2 48 2 5 2 2 2 2" xfId="24260"/>
    <cellStyle name="Header2 48 2 5 2 2 3" xfId="17816"/>
    <cellStyle name="Header2 48 2 5 2 3" xfId="14048"/>
    <cellStyle name="Header2 48 2 5 2 3 2" xfId="17818"/>
    <cellStyle name="Header2 48 2 5 2 4" xfId="24259"/>
    <cellStyle name="Header2 48 2 5 3" xfId="7045"/>
    <cellStyle name="Header2 48 2 5 3 2" xfId="15524"/>
    <cellStyle name="Header2 48 2 5 3 2 2" xfId="24263"/>
    <cellStyle name="Header2 48 2 5 3 3" xfId="24262"/>
    <cellStyle name="Header2 48 2 5 4" xfId="12168"/>
    <cellStyle name="Header2 48 2 5 4 2" xfId="24264"/>
    <cellStyle name="Header2 48 2 5 5" xfId="24257"/>
    <cellStyle name="Header2 48 2 6" xfId="2817"/>
    <cellStyle name="Header2 48 2 6 2" xfId="5559"/>
    <cellStyle name="Header2 48 2 6 2 2" xfId="8471"/>
    <cellStyle name="Header2 48 2 6 2 2 2" xfId="16950"/>
    <cellStyle name="Header2 48 2 6 2 2 2 2" xfId="24270"/>
    <cellStyle name="Header2 48 2 6 2 2 3" xfId="17877"/>
    <cellStyle name="Header2 48 2 6 2 3" xfId="14107"/>
    <cellStyle name="Header2 48 2 6 2 3 2" xfId="17880"/>
    <cellStyle name="Header2 48 2 6 2 4" xfId="24269"/>
    <cellStyle name="Header2 48 2 6 3" xfId="7103"/>
    <cellStyle name="Header2 48 2 6 3 2" xfId="15582"/>
    <cellStyle name="Header2 48 2 6 3 2 2" xfId="24273"/>
    <cellStyle name="Header2 48 2 6 3 3" xfId="24272"/>
    <cellStyle name="Header2 48 2 6 4" xfId="12227"/>
    <cellStyle name="Header2 48 2 6 4 2" xfId="24274"/>
    <cellStyle name="Header2 48 2 6 5" xfId="24266"/>
    <cellStyle name="Header2 48 2 7" xfId="2316"/>
    <cellStyle name="Header2 48 2 7 2" xfId="5058"/>
    <cellStyle name="Header2 48 2 7 2 2" xfId="7992"/>
    <cellStyle name="Header2 48 2 7 2 2 2" xfId="16471"/>
    <cellStyle name="Header2 48 2 7 2 2 2 2" xfId="24280"/>
    <cellStyle name="Header2 48 2 7 2 2 3" xfId="17567"/>
    <cellStyle name="Header2 48 2 7 2 3" xfId="13606"/>
    <cellStyle name="Header2 48 2 7 2 3 2" xfId="17569"/>
    <cellStyle name="Header2 48 2 7 2 4" xfId="24279"/>
    <cellStyle name="Header2 48 2 7 3" xfId="6624"/>
    <cellStyle name="Header2 48 2 7 3 2" xfId="15103"/>
    <cellStyle name="Header2 48 2 7 3 2 2" xfId="24282"/>
    <cellStyle name="Header2 48 2 7 3 3" xfId="24281"/>
    <cellStyle name="Header2 48 2 7 4" xfId="11726"/>
    <cellStyle name="Header2 48 2 7 4 2" xfId="24283"/>
    <cellStyle name="Header2 48 2 7 5" xfId="24276"/>
    <cellStyle name="Header2 48 2 8" xfId="2899"/>
    <cellStyle name="Header2 48 2 8 2" xfId="5641"/>
    <cellStyle name="Header2 48 2 8 2 2" xfId="8549"/>
    <cellStyle name="Header2 48 2 8 2 2 2" xfId="17028"/>
    <cellStyle name="Header2 48 2 8 2 2 2 2" xfId="24288"/>
    <cellStyle name="Header2 48 2 8 2 2 3" xfId="17524"/>
    <cellStyle name="Header2 48 2 8 2 3" xfId="14189"/>
    <cellStyle name="Header2 48 2 8 2 3 2" xfId="17526"/>
    <cellStyle name="Header2 48 2 8 2 4" xfId="24287"/>
    <cellStyle name="Header2 48 2 8 3" xfId="7181"/>
    <cellStyle name="Header2 48 2 8 3 2" xfId="15660"/>
    <cellStyle name="Header2 48 2 8 3 2 2" xfId="24289"/>
    <cellStyle name="Header2 48 2 8 3 3" xfId="17517"/>
    <cellStyle name="Header2 48 2 8 4" xfId="12309"/>
    <cellStyle name="Header2 48 2 8 4 2" xfId="24291"/>
    <cellStyle name="Header2 48 2 8 5" xfId="24285"/>
    <cellStyle name="Header2 48 2 9" xfId="2962"/>
    <cellStyle name="Header2 48 2 9 2" xfId="5704"/>
    <cellStyle name="Header2 48 2 9 2 2" xfId="8612"/>
    <cellStyle name="Header2 48 2 9 2 2 2" xfId="17091"/>
    <cellStyle name="Header2 48 2 9 2 2 2 2" xfId="24295"/>
    <cellStyle name="Header2 48 2 9 2 2 3" xfId="18033"/>
    <cellStyle name="Header2 48 2 9 2 3" xfId="14252"/>
    <cellStyle name="Header2 48 2 9 2 3 2" xfId="18035"/>
    <cellStyle name="Header2 48 2 9 2 4" xfId="24294"/>
    <cellStyle name="Header2 48 2 9 3" xfId="7244"/>
    <cellStyle name="Header2 48 2 9 3 2" xfId="15723"/>
    <cellStyle name="Header2 48 2 9 3 2 2" xfId="24297"/>
    <cellStyle name="Header2 48 2 9 3 3" xfId="24296"/>
    <cellStyle name="Header2 48 2 9 4" xfId="12372"/>
    <cellStyle name="Header2 48 2 9 4 2" xfId="24298"/>
    <cellStyle name="Header2 48 2 9 5" xfId="24292"/>
    <cellStyle name="Header2 48 3" xfId="4902"/>
    <cellStyle name="Header2 48 3 2" xfId="7847"/>
    <cellStyle name="Header2 48 3 2 2" xfId="16326"/>
    <cellStyle name="Header2 48 3 2 2 2" xfId="24304"/>
    <cellStyle name="Header2 48 3 2 3" xfId="24301"/>
    <cellStyle name="Header2 48 4" xfId="9650"/>
    <cellStyle name="Header2 48 4 2" xfId="17282"/>
    <cellStyle name="Header2 48 4 2 2" xfId="24308"/>
    <cellStyle name="Header2 48 4 3" xfId="24306"/>
    <cellStyle name="Header2 48 5" xfId="10560"/>
    <cellStyle name="Header2 48 6" xfId="31069"/>
    <cellStyle name="Header2 48 7" xfId="32047"/>
    <cellStyle name="Header2 48 8" xfId="1946"/>
    <cellStyle name="Header2 49" xfId="938"/>
    <cellStyle name="Header2 49 2" xfId="1979"/>
    <cellStyle name="Header2 49 2 10" xfId="3040"/>
    <cellStyle name="Header2 49 2 10 2" xfId="5782"/>
    <cellStyle name="Header2 49 2 10 2 2" xfId="8681"/>
    <cellStyle name="Header2 49 2 10 2 2 2" xfId="17160"/>
    <cellStyle name="Header2 49 2 10 2 2 2 2" xfId="24315"/>
    <cellStyle name="Header2 49 2 10 2 2 3" xfId="24314"/>
    <cellStyle name="Header2 49 2 10 2 3" xfId="14330"/>
    <cellStyle name="Header2 49 2 10 2 3 2" xfId="24316"/>
    <cellStyle name="Header2 49 2 10 2 4" xfId="24313"/>
    <cellStyle name="Header2 49 2 10 3" xfId="7313"/>
    <cellStyle name="Header2 49 2 10 3 2" xfId="15792"/>
    <cellStyle name="Header2 49 2 10 3 2 2" xfId="24318"/>
    <cellStyle name="Header2 49 2 10 3 3" xfId="24317"/>
    <cellStyle name="Header2 49 2 10 4" xfId="12450"/>
    <cellStyle name="Header2 49 2 10 4 2" xfId="24319"/>
    <cellStyle name="Header2 49 2 10 5" xfId="24312"/>
    <cellStyle name="Header2 49 2 11" xfId="3092"/>
    <cellStyle name="Header2 49 2 11 2" xfId="5834"/>
    <cellStyle name="Header2 49 2 11 2 2" xfId="14382"/>
    <cellStyle name="Header2 49 2 11 2 2 2" xfId="21359"/>
    <cellStyle name="Header2 49 2 11 2 3" xfId="19302"/>
    <cellStyle name="Header2 49 2 11 3" xfId="12502"/>
    <cellStyle name="Header2 49 2 11 3 2" xfId="18451"/>
    <cellStyle name="Header2 49 2 11 4" xfId="24320"/>
    <cellStyle name="Header2 49 2 12" xfId="3379"/>
    <cellStyle name="Header2 49 2 12 2" xfId="6121"/>
    <cellStyle name="Header2 49 2 12 2 2" xfId="14669"/>
    <cellStyle name="Header2 49 2 12 2 2 2" xfId="24323"/>
    <cellStyle name="Header2 49 2 12 2 3" xfId="24322"/>
    <cellStyle name="Header2 49 2 12 3" xfId="12789"/>
    <cellStyle name="Header2 49 2 12 3 2" xfId="24324"/>
    <cellStyle name="Header2 49 2 12 4" xfId="24321"/>
    <cellStyle name="Header2 49 2 13" xfId="3444"/>
    <cellStyle name="Header2 49 2 13 2" xfId="6186"/>
    <cellStyle name="Header2 49 2 13 2 2" xfId="14734"/>
    <cellStyle name="Header2 49 2 13 2 2 2" xfId="24327"/>
    <cellStyle name="Header2 49 2 13 2 3" xfId="24326"/>
    <cellStyle name="Header2 49 2 13 3" xfId="12854"/>
    <cellStyle name="Header2 49 2 13 3 2" xfId="24328"/>
    <cellStyle name="Header2 49 2 13 4" xfId="24325"/>
    <cellStyle name="Header2 49 2 14" xfId="3509"/>
    <cellStyle name="Header2 49 2 14 2" xfId="6251"/>
    <cellStyle name="Header2 49 2 14 2 2" xfId="14799"/>
    <cellStyle name="Header2 49 2 14 2 2 2" xfId="24331"/>
    <cellStyle name="Header2 49 2 14 2 3" xfId="24330"/>
    <cellStyle name="Header2 49 2 14 3" xfId="12919"/>
    <cellStyle name="Header2 49 2 14 3 2" xfId="24332"/>
    <cellStyle name="Header2 49 2 14 4" xfId="24329"/>
    <cellStyle name="Header2 49 2 15" xfId="3562"/>
    <cellStyle name="Header2 49 2 15 2" xfId="6304"/>
    <cellStyle name="Header2 49 2 15 2 2" xfId="14852"/>
    <cellStyle name="Header2 49 2 15 2 2 2" xfId="24338"/>
    <cellStyle name="Header2 49 2 15 2 3" xfId="24336"/>
    <cellStyle name="Header2 49 2 15 3" xfId="12972"/>
    <cellStyle name="Header2 49 2 15 3 2" xfId="24340"/>
    <cellStyle name="Header2 49 2 15 4" xfId="24334"/>
    <cellStyle name="Header2 49 2 16" xfId="3298"/>
    <cellStyle name="Header2 49 2 16 2" xfId="6040"/>
    <cellStyle name="Header2 49 2 16 2 2" xfId="14588"/>
    <cellStyle name="Header2 49 2 16 2 2 2" xfId="24346"/>
    <cellStyle name="Header2 49 2 16 2 3" xfId="24344"/>
    <cellStyle name="Header2 49 2 16 3" xfId="12708"/>
    <cellStyle name="Header2 49 2 16 3 2" xfId="24348"/>
    <cellStyle name="Header2 49 2 16 4" xfId="24342"/>
    <cellStyle name="Header2 49 2 17" xfId="3757"/>
    <cellStyle name="Header2 49 2 17 2" xfId="7507"/>
    <cellStyle name="Header2 49 2 17 2 2" xfId="15986"/>
    <cellStyle name="Header2 49 2 17 2 2 2" xfId="24354"/>
    <cellStyle name="Header2 49 2 17 2 3" xfId="24352"/>
    <cellStyle name="Header2 49 2 17 3" xfId="13166"/>
    <cellStyle name="Header2 49 2 17 3 2" xfId="24357"/>
    <cellStyle name="Header2 49 2 17 4" xfId="24350"/>
    <cellStyle name="Header2 49 2 18" xfId="3813"/>
    <cellStyle name="Header2 49 2 18 2" xfId="7559"/>
    <cellStyle name="Header2 49 2 18 2 2" xfId="16038"/>
    <cellStyle name="Header2 49 2 18 2 2 2" xfId="23256"/>
    <cellStyle name="Header2 49 2 18 2 3" xfId="24360"/>
    <cellStyle name="Header2 49 2 18 3" xfId="13218"/>
    <cellStyle name="Header2 49 2 18 3 2" xfId="24362"/>
    <cellStyle name="Header2 49 2 18 4" xfId="24359"/>
    <cellStyle name="Header2 49 2 19" xfId="3891"/>
    <cellStyle name="Header2 49 2 19 2" xfId="7637"/>
    <cellStyle name="Header2 49 2 19 2 2" xfId="16116"/>
    <cellStyle name="Header2 49 2 19 2 2 2" xfId="17978"/>
    <cellStyle name="Header2 49 2 19 2 3" xfId="24364"/>
    <cellStyle name="Header2 49 2 19 3" xfId="13296"/>
    <cellStyle name="Header2 49 2 19 3 2" xfId="24365"/>
    <cellStyle name="Header2 49 2 19 4" xfId="24363"/>
    <cellStyle name="Header2 49 2 2" xfId="2277"/>
    <cellStyle name="Header2 49 2 2 2" xfId="5019"/>
    <cellStyle name="Header2 49 2 2 2 2" xfId="7955"/>
    <cellStyle name="Header2 49 2 2 2 2 2" xfId="16434"/>
    <cellStyle name="Header2 49 2 2 2 2 2 2" xfId="24058"/>
    <cellStyle name="Header2 49 2 2 2 2 3" xfId="24369"/>
    <cellStyle name="Header2 49 2 2 2 3" xfId="13567"/>
    <cellStyle name="Header2 49 2 2 2 3 2" xfId="19118"/>
    <cellStyle name="Header2 49 2 2 2 4" xfId="24368"/>
    <cellStyle name="Header2 49 2 2 3" xfId="6587"/>
    <cellStyle name="Header2 49 2 2 3 2" xfId="15066"/>
    <cellStyle name="Header2 49 2 2 3 2 2" xfId="24371"/>
    <cellStyle name="Header2 49 2 2 3 3" xfId="24370"/>
    <cellStyle name="Header2 49 2 2 4" xfId="11687"/>
    <cellStyle name="Header2 49 2 2 4 2" xfId="24372"/>
    <cellStyle name="Header2 49 2 2 5" xfId="24367"/>
    <cellStyle name="Header2 49 2 20" xfId="3943"/>
    <cellStyle name="Header2 49 2 20 2" xfId="7689"/>
    <cellStyle name="Header2 49 2 20 2 2" xfId="16168"/>
    <cellStyle name="Header2 49 2 20 2 2 2" xfId="24337"/>
    <cellStyle name="Header2 49 2 20 2 3" xfId="24335"/>
    <cellStyle name="Header2 49 2 20 3" xfId="13348"/>
    <cellStyle name="Header2 49 2 20 3 2" xfId="24339"/>
    <cellStyle name="Header2 49 2 20 4" xfId="24333"/>
    <cellStyle name="Header2 49 2 21" xfId="2193"/>
    <cellStyle name="Header2 49 2 21 2" xfId="6504"/>
    <cellStyle name="Header2 49 2 21 2 2" xfId="14983"/>
    <cellStyle name="Header2 49 2 21 2 2 2" xfId="24345"/>
    <cellStyle name="Header2 49 2 21 2 3" xfId="24343"/>
    <cellStyle name="Header2 49 2 21 3" xfId="11603"/>
    <cellStyle name="Header2 49 2 21 3 2" xfId="24347"/>
    <cellStyle name="Header2 49 2 21 4" xfId="24341"/>
    <cellStyle name="Header2 49 2 22" xfId="4935"/>
    <cellStyle name="Header2 49 2 22 2" xfId="7872"/>
    <cellStyle name="Header2 49 2 22 2 2" xfId="16351"/>
    <cellStyle name="Header2 49 2 22 2 2 2" xfId="24353"/>
    <cellStyle name="Header2 49 2 22 2 3" xfId="24351"/>
    <cellStyle name="Header2 49 2 22 3" xfId="13483"/>
    <cellStyle name="Header2 49 2 22 3 2" xfId="24356"/>
    <cellStyle name="Header2 49 2 22 4" xfId="24349"/>
    <cellStyle name="Header2 49 2 23" xfId="11468"/>
    <cellStyle name="Header2 49 2 23 2" xfId="24358"/>
    <cellStyle name="Header2 49 2 24" xfId="24311"/>
    <cellStyle name="Header2 49 2 3" xfId="2249"/>
    <cellStyle name="Header2 49 2 3 2" xfId="4991"/>
    <cellStyle name="Header2 49 2 3 2 2" xfId="7927"/>
    <cellStyle name="Header2 49 2 3 2 2 2" xfId="16406"/>
    <cellStyle name="Header2 49 2 3 2 2 2 2" xfId="24376"/>
    <cellStyle name="Header2 49 2 3 2 2 3" xfId="24375"/>
    <cellStyle name="Header2 49 2 3 2 3" xfId="13539"/>
    <cellStyle name="Header2 49 2 3 2 3 2" xfId="19134"/>
    <cellStyle name="Header2 49 2 3 2 4" xfId="24374"/>
    <cellStyle name="Header2 49 2 3 3" xfId="6559"/>
    <cellStyle name="Header2 49 2 3 3 2" xfId="15038"/>
    <cellStyle name="Header2 49 2 3 3 2 2" xfId="24378"/>
    <cellStyle name="Header2 49 2 3 3 3" xfId="24377"/>
    <cellStyle name="Header2 49 2 3 4" xfId="11659"/>
    <cellStyle name="Header2 49 2 3 4 2" xfId="21047"/>
    <cellStyle name="Header2 49 2 3 5" xfId="24373"/>
    <cellStyle name="Header2 49 2 4" xfId="2703"/>
    <cellStyle name="Header2 49 2 4 2" xfId="5445"/>
    <cellStyle name="Header2 49 2 4 2 2" xfId="8359"/>
    <cellStyle name="Header2 49 2 4 2 2 2" xfId="16838"/>
    <cellStyle name="Header2 49 2 4 2 2 2 2" xfId="24382"/>
    <cellStyle name="Header2 49 2 4 2 2 3" xfId="24381"/>
    <cellStyle name="Header2 49 2 4 2 3" xfId="13993"/>
    <cellStyle name="Header2 49 2 4 2 3 2" xfId="19143"/>
    <cellStyle name="Header2 49 2 4 2 4" xfId="24380"/>
    <cellStyle name="Header2 49 2 4 3" xfId="6991"/>
    <cellStyle name="Header2 49 2 4 3 2" xfId="15470"/>
    <cellStyle name="Header2 49 2 4 3 2 2" xfId="24384"/>
    <cellStyle name="Header2 49 2 4 3 3" xfId="24383"/>
    <cellStyle name="Header2 49 2 4 4" xfId="12113"/>
    <cellStyle name="Header2 49 2 4 4 2" xfId="21051"/>
    <cellStyle name="Header2 49 2 4 5" xfId="24379"/>
    <cellStyle name="Header2 49 2 5" xfId="2775"/>
    <cellStyle name="Header2 49 2 5 2" xfId="5517"/>
    <cellStyle name="Header2 49 2 5 2 2" xfId="8430"/>
    <cellStyle name="Header2 49 2 5 2 2 2" xfId="16909"/>
    <cellStyle name="Header2 49 2 5 2 2 2 2" xfId="24388"/>
    <cellStyle name="Header2 49 2 5 2 2 3" xfId="24387"/>
    <cellStyle name="Header2 49 2 5 2 3" xfId="14065"/>
    <cellStyle name="Header2 49 2 5 2 3 2" xfId="19150"/>
    <cellStyle name="Header2 49 2 5 2 4" xfId="24386"/>
    <cellStyle name="Header2 49 2 5 3" xfId="7062"/>
    <cellStyle name="Header2 49 2 5 3 2" xfId="15541"/>
    <cellStyle name="Header2 49 2 5 3 2 2" xfId="24390"/>
    <cellStyle name="Header2 49 2 5 3 3" xfId="24389"/>
    <cellStyle name="Header2 49 2 5 4" xfId="12185"/>
    <cellStyle name="Header2 49 2 5 4 2" xfId="24391"/>
    <cellStyle name="Header2 49 2 5 5" xfId="24385"/>
    <cellStyle name="Header2 49 2 6" xfId="2834"/>
    <cellStyle name="Header2 49 2 6 2" xfId="5576"/>
    <cellStyle name="Header2 49 2 6 2 2" xfId="8488"/>
    <cellStyle name="Header2 49 2 6 2 2 2" xfId="16967"/>
    <cellStyle name="Header2 49 2 6 2 2 2 2" xfId="24393"/>
    <cellStyle name="Header2 49 2 6 2 2 3" xfId="24085"/>
    <cellStyle name="Header2 49 2 6 2 3" xfId="14124"/>
    <cellStyle name="Header2 49 2 6 2 3 2" xfId="19160"/>
    <cellStyle name="Header2 49 2 6 2 4" xfId="24081"/>
    <cellStyle name="Header2 49 2 6 3" xfId="7120"/>
    <cellStyle name="Header2 49 2 6 3 2" xfId="15599"/>
    <cellStyle name="Header2 49 2 6 3 2 2" xfId="24395"/>
    <cellStyle name="Header2 49 2 6 3 3" xfId="24089"/>
    <cellStyle name="Header2 49 2 6 4" xfId="12244"/>
    <cellStyle name="Header2 49 2 6 4 2" xfId="24397"/>
    <cellStyle name="Header2 49 2 6 5" xfId="24076"/>
    <cellStyle name="Header2 49 2 7" xfId="2675"/>
    <cellStyle name="Header2 49 2 7 2" xfId="5417"/>
    <cellStyle name="Header2 49 2 7 2 2" xfId="8331"/>
    <cellStyle name="Header2 49 2 7 2 2 2" xfId="16810"/>
    <cellStyle name="Header2 49 2 7 2 2 2 2" xfId="24401"/>
    <cellStyle name="Header2 49 2 7 2 2 3" xfId="24399"/>
    <cellStyle name="Header2 49 2 7 2 3" xfId="13965"/>
    <cellStyle name="Header2 49 2 7 2 3 2" xfId="19169"/>
    <cellStyle name="Header2 49 2 7 2 4" xfId="24098"/>
    <cellStyle name="Header2 49 2 7 3" xfId="6963"/>
    <cellStyle name="Header2 49 2 7 3 2" xfId="15442"/>
    <cellStyle name="Header2 49 2 7 3 2 2" xfId="24405"/>
    <cellStyle name="Header2 49 2 7 3 3" xfId="24403"/>
    <cellStyle name="Header2 49 2 7 4" xfId="12085"/>
    <cellStyle name="Header2 49 2 7 4 2" xfId="24407"/>
    <cellStyle name="Header2 49 2 7 5" xfId="24094"/>
    <cellStyle name="Header2 49 2 8" xfId="2916"/>
    <cellStyle name="Header2 49 2 8 2" xfId="5658"/>
    <cellStyle name="Header2 49 2 8 2 2" xfId="8566"/>
    <cellStyle name="Header2 49 2 8 2 2 2" xfId="17045"/>
    <cellStyle name="Header2 49 2 8 2 2 2 2" xfId="24413"/>
    <cellStyle name="Header2 49 2 8 2 2 3" xfId="24411"/>
    <cellStyle name="Header2 49 2 8 2 3" xfId="14206"/>
    <cellStyle name="Header2 49 2 8 2 3 2" xfId="24415"/>
    <cellStyle name="Header2 49 2 8 2 4" xfId="24409"/>
    <cellStyle name="Header2 49 2 8 3" xfId="7198"/>
    <cellStyle name="Header2 49 2 8 3 2" xfId="15677"/>
    <cellStyle name="Header2 49 2 8 3 2 2" xfId="24419"/>
    <cellStyle name="Header2 49 2 8 3 3" xfId="24417"/>
    <cellStyle name="Header2 49 2 8 4" xfId="12326"/>
    <cellStyle name="Header2 49 2 8 4 2" xfId="24421"/>
    <cellStyle name="Header2 49 2 8 5" xfId="24102"/>
    <cellStyle name="Header2 49 2 9" xfId="2979"/>
    <cellStyle name="Header2 49 2 9 2" xfId="5721"/>
    <cellStyle name="Header2 49 2 9 2 2" xfId="8629"/>
    <cellStyle name="Header2 49 2 9 2 2 2" xfId="17108"/>
    <cellStyle name="Header2 49 2 9 2 2 2 2" xfId="24429"/>
    <cellStyle name="Header2 49 2 9 2 2 3" xfId="24427"/>
    <cellStyle name="Header2 49 2 9 2 3" xfId="14269"/>
    <cellStyle name="Header2 49 2 9 2 3 2" xfId="24432"/>
    <cellStyle name="Header2 49 2 9 2 4" xfId="24425"/>
    <cellStyle name="Header2 49 2 9 3" xfId="7261"/>
    <cellStyle name="Header2 49 2 9 3 2" xfId="15740"/>
    <cellStyle name="Header2 49 2 9 3 2 2" xfId="24434"/>
    <cellStyle name="Header2 49 2 9 3 3" xfId="23409"/>
    <cellStyle name="Header2 49 2 9 4" xfId="12389"/>
    <cellStyle name="Header2 49 2 9 4 2" xfId="24436"/>
    <cellStyle name="Header2 49 2 9 5" xfId="24423"/>
    <cellStyle name="Header2 49 3" xfId="4896"/>
    <cellStyle name="Header2 49 3 2" xfId="7844"/>
    <cellStyle name="Header2 49 3 2 2" xfId="16323"/>
    <cellStyle name="Header2 49 3 2 2 2" xfId="24438"/>
    <cellStyle name="Header2 49 3 2 3" xfId="24437"/>
    <cellStyle name="Header2 49 4" xfId="9644"/>
    <cellStyle name="Header2 49 4 2" xfId="17279"/>
    <cellStyle name="Header2 49 4 2 2" xfId="24440"/>
    <cellStyle name="Header2 49 4 3" xfId="24439"/>
    <cellStyle name="Header2 49 5" xfId="10554"/>
    <cellStyle name="Header2 49 6" xfId="31063"/>
    <cellStyle name="Header2 49 7" xfId="32041"/>
    <cellStyle name="Header2 49 8" xfId="1940"/>
    <cellStyle name="Header2 5" xfId="795"/>
    <cellStyle name="Header2 5 2" xfId="1996"/>
    <cellStyle name="Header2 5 2 10" xfId="3057"/>
    <cellStyle name="Header2 5 2 10 2" xfId="5799"/>
    <cellStyle name="Header2 5 2 10 2 2" xfId="8698"/>
    <cellStyle name="Header2 5 2 10 2 2 2" xfId="17177"/>
    <cellStyle name="Header2 5 2 10 2 2 2 2" xfId="18565"/>
    <cellStyle name="Header2 5 2 10 2 2 3" xfId="24444"/>
    <cellStyle name="Header2 5 2 10 2 3" xfId="14347"/>
    <cellStyle name="Header2 5 2 10 2 3 2" xfId="24445"/>
    <cellStyle name="Header2 5 2 10 2 4" xfId="24443"/>
    <cellStyle name="Header2 5 2 10 3" xfId="7330"/>
    <cellStyle name="Header2 5 2 10 3 2" xfId="15809"/>
    <cellStyle name="Header2 5 2 10 3 2 2" xfId="23278"/>
    <cellStyle name="Header2 5 2 10 3 3" xfId="23276"/>
    <cellStyle name="Header2 5 2 10 4" xfId="12467"/>
    <cellStyle name="Header2 5 2 10 4 2" xfId="23280"/>
    <cellStyle name="Header2 5 2 10 5" xfId="24442"/>
    <cellStyle name="Header2 5 2 11" xfId="3109"/>
    <cellStyle name="Header2 5 2 11 2" xfId="5851"/>
    <cellStyle name="Header2 5 2 11 2 2" xfId="14399"/>
    <cellStyle name="Header2 5 2 11 2 2 2" xfId="24448"/>
    <cellStyle name="Header2 5 2 11 2 3" xfId="24447"/>
    <cellStyle name="Header2 5 2 11 3" xfId="12519"/>
    <cellStyle name="Header2 5 2 11 3 2" xfId="23283"/>
    <cellStyle name="Header2 5 2 11 4" xfId="24446"/>
    <cellStyle name="Header2 5 2 12" xfId="3396"/>
    <cellStyle name="Header2 5 2 12 2" xfId="6138"/>
    <cellStyle name="Header2 5 2 12 2 2" xfId="14686"/>
    <cellStyle name="Header2 5 2 12 2 2 2" xfId="24451"/>
    <cellStyle name="Header2 5 2 12 2 3" xfId="24450"/>
    <cellStyle name="Header2 5 2 12 3" xfId="12806"/>
    <cellStyle name="Header2 5 2 12 3 2" xfId="24452"/>
    <cellStyle name="Header2 5 2 12 4" xfId="24449"/>
    <cellStyle name="Header2 5 2 13" xfId="3461"/>
    <cellStyle name="Header2 5 2 13 2" xfId="6203"/>
    <cellStyle name="Header2 5 2 13 2 2" xfId="14751"/>
    <cellStyle name="Header2 5 2 13 2 2 2" xfId="24454"/>
    <cellStyle name="Header2 5 2 13 2 3" xfId="24431"/>
    <cellStyle name="Header2 5 2 13 3" xfId="12871"/>
    <cellStyle name="Header2 5 2 13 3 2" xfId="24455"/>
    <cellStyle name="Header2 5 2 13 4" xfId="24453"/>
    <cellStyle name="Header2 5 2 14" xfId="3526"/>
    <cellStyle name="Header2 5 2 14 2" xfId="6268"/>
    <cellStyle name="Header2 5 2 14 2 2" xfId="14816"/>
    <cellStyle name="Header2 5 2 14 2 2 2" xfId="24458"/>
    <cellStyle name="Header2 5 2 14 2 3" xfId="24457"/>
    <cellStyle name="Header2 5 2 14 3" xfId="12936"/>
    <cellStyle name="Header2 5 2 14 3 2" xfId="24459"/>
    <cellStyle name="Header2 5 2 14 4" xfId="24456"/>
    <cellStyle name="Header2 5 2 15" xfId="3579"/>
    <cellStyle name="Header2 5 2 15 2" xfId="6321"/>
    <cellStyle name="Header2 5 2 15 2 2" xfId="14869"/>
    <cellStyle name="Header2 5 2 15 2 2 2" xfId="24465"/>
    <cellStyle name="Header2 5 2 15 2 3" xfId="24463"/>
    <cellStyle name="Header2 5 2 15 3" xfId="12989"/>
    <cellStyle name="Header2 5 2 15 3 2" xfId="20022"/>
    <cellStyle name="Header2 5 2 15 4" xfId="24461"/>
    <cellStyle name="Header2 5 2 16" xfId="3267"/>
    <cellStyle name="Header2 5 2 16 2" xfId="6009"/>
    <cellStyle name="Header2 5 2 16 2 2" xfId="14557"/>
    <cellStyle name="Header2 5 2 16 2 2 2" xfId="24471"/>
    <cellStyle name="Header2 5 2 16 2 3" xfId="24469"/>
    <cellStyle name="Header2 5 2 16 3" xfId="12677"/>
    <cellStyle name="Header2 5 2 16 3 2" xfId="24473"/>
    <cellStyle name="Header2 5 2 16 4" xfId="24467"/>
    <cellStyle name="Header2 5 2 17" xfId="3774"/>
    <cellStyle name="Header2 5 2 17 2" xfId="7524"/>
    <cellStyle name="Header2 5 2 17 2 2" xfId="16003"/>
    <cellStyle name="Header2 5 2 17 2 2 2" xfId="24481"/>
    <cellStyle name="Header2 5 2 17 2 3" xfId="24478"/>
    <cellStyle name="Header2 5 2 17 3" xfId="13183"/>
    <cellStyle name="Header2 5 2 17 3 2" xfId="24484"/>
    <cellStyle name="Header2 5 2 17 4" xfId="24475"/>
    <cellStyle name="Header2 5 2 18" xfId="3830"/>
    <cellStyle name="Header2 5 2 18 2" xfId="7576"/>
    <cellStyle name="Header2 5 2 18 2 2" xfId="16055"/>
    <cellStyle name="Header2 5 2 18 2 2 2" xfId="24488"/>
    <cellStyle name="Header2 5 2 18 2 3" xfId="24487"/>
    <cellStyle name="Header2 5 2 18 3" xfId="13235"/>
    <cellStyle name="Header2 5 2 18 3 2" xfId="24489"/>
    <cellStyle name="Header2 5 2 18 4" xfId="24486"/>
    <cellStyle name="Header2 5 2 19" xfId="3908"/>
    <cellStyle name="Header2 5 2 19 2" xfId="7654"/>
    <cellStyle name="Header2 5 2 19 2 2" xfId="16133"/>
    <cellStyle name="Header2 5 2 19 2 2 2" xfId="24492"/>
    <cellStyle name="Header2 5 2 19 2 3" xfId="24491"/>
    <cellStyle name="Header2 5 2 19 3" xfId="13313"/>
    <cellStyle name="Header2 5 2 19 3 2" xfId="24493"/>
    <cellStyle name="Header2 5 2 19 4" xfId="24490"/>
    <cellStyle name="Header2 5 2 2" xfId="2112"/>
    <cellStyle name="Header2 5 2 2 2" xfId="4006"/>
    <cellStyle name="Header2 5 2 2 2 2" xfId="7742"/>
    <cellStyle name="Header2 5 2 2 2 2 2" xfId="16221"/>
    <cellStyle name="Header2 5 2 2 2 2 2 2" xfId="24499"/>
    <cellStyle name="Header2 5 2 2 2 2 3" xfId="24498"/>
    <cellStyle name="Header2 5 2 2 2 3" xfId="13403"/>
    <cellStyle name="Header2 5 2 2 2 3 2" xfId="24500"/>
    <cellStyle name="Header2 5 2 2 2 4" xfId="24497"/>
    <cellStyle name="Header2 5 2 2 3" xfId="6426"/>
    <cellStyle name="Header2 5 2 2 3 2" xfId="14905"/>
    <cellStyle name="Header2 5 2 2 3 2 2" xfId="24502"/>
    <cellStyle name="Header2 5 2 2 3 3" xfId="24501"/>
    <cellStyle name="Header2 5 2 2 4" xfId="11523"/>
    <cellStyle name="Header2 5 2 2 4 2" xfId="24503"/>
    <cellStyle name="Header2 5 2 2 5" xfId="24496"/>
    <cellStyle name="Header2 5 2 20" xfId="3960"/>
    <cellStyle name="Header2 5 2 20 2" xfId="7706"/>
    <cellStyle name="Header2 5 2 20 2 2" xfId="16185"/>
    <cellStyle name="Header2 5 2 20 2 2 2" xfId="24464"/>
    <cellStyle name="Header2 5 2 20 2 3" xfId="24462"/>
    <cellStyle name="Header2 5 2 20 3" xfId="13365"/>
    <cellStyle name="Header2 5 2 20 3 2" xfId="20021"/>
    <cellStyle name="Header2 5 2 20 4" xfId="24460"/>
    <cellStyle name="Header2 5 2 21" xfId="2210"/>
    <cellStyle name="Header2 5 2 21 2" xfId="6521"/>
    <cellStyle name="Header2 5 2 21 2 2" xfId="15000"/>
    <cellStyle name="Header2 5 2 21 2 2 2" xfId="24470"/>
    <cellStyle name="Header2 5 2 21 2 3" xfId="24468"/>
    <cellStyle name="Header2 5 2 21 3" xfId="11620"/>
    <cellStyle name="Header2 5 2 21 3 2" xfId="24472"/>
    <cellStyle name="Header2 5 2 21 4" xfId="24466"/>
    <cellStyle name="Header2 5 2 22" xfId="4952"/>
    <cellStyle name="Header2 5 2 22 2" xfId="7889"/>
    <cellStyle name="Header2 5 2 22 2 2" xfId="16368"/>
    <cellStyle name="Header2 5 2 22 2 2 2" xfId="24480"/>
    <cellStyle name="Header2 5 2 22 2 3" xfId="24477"/>
    <cellStyle name="Header2 5 2 22 3" xfId="13500"/>
    <cellStyle name="Header2 5 2 22 3 2" xfId="24483"/>
    <cellStyle name="Header2 5 2 22 4" xfId="24474"/>
    <cellStyle name="Header2 5 2 23" xfId="11485"/>
    <cellStyle name="Header2 5 2 23 2" xfId="24485"/>
    <cellStyle name="Header2 5 2 24" xfId="24441"/>
    <cellStyle name="Header2 5 2 3" xfId="2568"/>
    <cellStyle name="Header2 5 2 3 2" xfId="5310"/>
    <cellStyle name="Header2 5 2 3 2 2" xfId="8234"/>
    <cellStyle name="Header2 5 2 3 2 2 2" xfId="16713"/>
    <cellStyle name="Header2 5 2 3 2 2 2 2" xfId="24507"/>
    <cellStyle name="Header2 5 2 3 2 2 3" xfId="24506"/>
    <cellStyle name="Header2 5 2 3 2 3" xfId="13858"/>
    <cellStyle name="Header2 5 2 3 2 3 2" xfId="24508"/>
    <cellStyle name="Header2 5 2 3 2 4" xfId="24505"/>
    <cellStyle name="Header2 5 2 3 3" xfId="6866"/>
    <cellStyle name="Header2 5 2 3 3 2" xfId="15345"/>
    <cellStyle name="Header2 5 2 3 3 2 2" xfId="24510"/>
    <cellStyle name="Header2 5 2 3 3 3" xfId="24509"/>
    <cellStyle name="Header2 5 2 3 4" xfId="11978"/>
    <cellStyle name="Header2 5 2 3 4 2" xfId="24511"/>
    <cellStyle name="Header2 5 2 3 5" xfId="24504"/>
    <cellStyle name="Header2 5 2 4" xfId="2720"/>
    <cellStyle name="Header2 5 2 4 2" xfId="5462"/>
    <cellStyle name="Header2 5 2 4 2 2" xfId="8376"/>
    <cellStyle name="Header2 5 2 4 2 2 2" xfId="16855"/>
    <cellStyle name="Header2 5 2 4 2 2 2 2" xfId="24515"/>
    <cellStyle name="Header2 5 2 4 2 2 3" xfId="24514"/>
    <cellStyle name="Header2 5 2 4 2 3" xfId="14010"/>
    <cellStyle name="Header2 5 2 4 2 3 2" xfId="24516"/>
    <cellStyle name="Header2 5 2 4 2 4" xfId="24513"/>
    <cellStyle name="Header2 5 2 4 3" xfId="7008"/>
    <cellStyle name="Header2 5 2 4 3 2" xfId="15487"/>
    <cellStyle name="Header2 5 2 4 3 2 2" xfId="24520"/>
    <cellStyle name="Header2 5 2 4 3 3" xfId="24519"/>
    <cellStyle name="Header2 5 2 4 4" xfId="12130"/>
    <cellStyle name="Header2 5 2 4 4 2" xfId="24521"/>
    <cellStyle name="Header2 5 2 4 5" xfId="24512"/>
    <cellStyle name="Header2 5 2 5" xfId="2792"/>
    <cellStyle name="Header2 5 2 5 2" xfId="5534"/>
    <cellStyle name="Header2 5 2 5 2 2" xfId="8447"/>
    <cellStyle name="Header2 5 2 5 2 2 2" xfId="16926"/>
    <cellStyle name="Header2 5 2 5 2 2 2 2" xfId="24529"/>
    <cellStyle name="Header2 5 2 5 2 2 3" xfId="24526"/>
    <cellStyle name="Header2 5 2 5 2 3" xfId="14082"/>
    <cellStyle name="Header2 5 2 5 2 3 2" xfId="24532"/>
    <cellStyle name="Header2 5 2 5 2 4" xfId="24523"/>
    <cellStyle name="Header2 5 2 5 3" xfId="7079"/>
    <cellStyle name="Header2 5 2 5 3 2" xfId="15558"/>
    <cellStyle name="Header2 5 2 5 3 2 2" xfId="24534"/>
    <cellStyle name="Header2 5 2 5 3 3" xfId="24533"/>
    <cellStyle name="Header2 5 2 5 4" xfId="12202"/>
    <cellStyle name="Header2 5 2 5 4 2" xfId="24535"/>
    <cellStyle name="Header2 5 2 5 5" xfId="24522"/>
    <cellStyle name="Header2 5 2 6" xfId="2851"/>
    <cellStyle name="Header2 5 2 6 2" xfId="5593"/>
    <cellStyle name="Header2 5 2 6 2 2" xfId="8505"/>
    <cellStyle name="Header2 5 2 6 2 2 2" xfId="16984"/>
    <cellStyle name="Header2 5 2 6 2 2 2 2" xfId="24539"/>
    <cellStyle name="Header2 5 2 6 2 2 3" xfId="24538"/>
    <cellStyle name="Header2 5 2 6 2 3" xfId="14141"/>
    <cellStyle name="Header2 5 2 6 2 3 2" xfId="24540"/>
    <cellStyle name="Header2 5 2 6 2 4" xfId="24537"/>
    <cellStyle name="Header2 5 2 6 3" xfId="7137"/>
    <cellStyle name="Header2 5 2 6 3 2" xfId="15616"/>
    <cellStyle name="Header2 5 2 6 3 2 2" xfId="24542"/>
    <cellStyle name="Header2 5 2 6 3 3" xfId="24541"/>
    <cellStyle name="Header2 5 2 6 4" xfId="12261"/>
    <cellStyle name="Header2 5 2 6 4 2" xfId="24543"/>
    <cellStyle name="Header2 5 2 6 5" xfId="24536"/>
    <cellStyle name="Header2 5 2 7" xfId="2309"/>
    <cellStyle name="Header2 5 2 7 2" xfId="5051"/>
    <cellStyle name="Header2 5 2 7 2 2" xfId="7986"/>
    <cellStyle name="Header2 5 2 7 2 2 2" xfId="16465"/>
    <cellStyle name="Header2 5 2 7 2 2 2 2" xfId="22805"/>
    <cellStyle name="Header2 5 2 7 2 2 3" xfId="24546"/>
    <cellStyle name="Header2 5 2 7 2 3" xfId="13599"/>
    <cellStyle name="Header2 5 2 7 2 3 2" xfId="24548"/>
    <cellStyle name="Header2 5 2 7 2 4" xfId="24545"/>
    <cellStyle name="Header2 5 2 7 3" xfId="6618"/>
    <cellStyle name="Header2 5 2 7 3 2" xfId="15097"/>
    <cellStyle name="Header2 5 2 7 3 2 2" xfId="24550"/>
    <cellStyle name="Header2 5 2 7 3 3" xfId="24549"/>
    <cellStyle name="Header2 5 2 7 4" xfId="11719"/>
    <cellStyle name="Header2 5 2 7 4 2" xfId="24551"/>
    <cellStyle name="Header2 5 2 7 5" xfId="24544"/>
    <cellStyle name="Header2 5 2 8" xfId="2933"/>
    <cellStyle name="Header2 5 2 8 2" xfId="5675"/>
    <cellStyle name="Header2 5 2 8 2 2" xfId="8583"/>
    <cellStyle name="Header2 5 2 8 2 2 2" xfId="17062"/>
    <cellStyle name="Header2 5 2 8 2 2 2 2" xfId="24558"/>
    <cellStyle name="Header2 5 2 8 2 2 3" xfId="24556"/>
    <cellStyle name="Header2 5 2 8 2 3" xfId="14223"/>
    <cellStyle name="Header2 5 2 8 2 3 2" xfId="24560"/>
    <cellStyle name="Header2 5 2 8 2 4" xfId="24554"/>
    <cellStyle name="Header2 5 2 8 3" xfId="7215"/>
    <cellStyle name="Header2 5 2 8 3 2" xfId="15694"/>
    <cellStyle name="Header2 5 2 8 3 2 2" xfId="24564"/>
    <cellStyle name="Header2 5 2 8 3 3" xfId="24562"/>
    <cellStyle name="Header2 5 2 8 4" xfId="12343"/>
    <cellStyle name="Header2 5 2 8 4 2" xfId="24565"/>
    <cellStyle name="Header2 5 2 8 5" xfId="24552"/>
    <cellStyle name="Header2 5 2 9" xfId="2996"/>
    <cellStyle name="Header2 5 2 9 2" xfId="5738"/>
    <cellStyle name="Header2 5 2 9 2 2" xfId="8646"/>
    <cellStyle name="Header2 5 2 9 2 2 2" xfId="17125"/>
    <cellStyle name="Header2 5 2 9 2 2 2 2" xfId="24573"/>
    <cellStyle name="Header2 5 2 9 2 2 3" xfId="24570"/>
    <cellStyle name="Header2 5 2 9 2 3" xfId="14286"/>
    <cellStyle name="Header2 5 2 9 2 3 2" xfId="24575"/>
    <cellStyle name="Header2 5 2 9 2 4" xfId="24567"/>
    <cellStyle name="Header2 5 2 9 3" xfId="7278"/>
    <cellStyle name="Header2 5 2 9 3 2" xfId="15757"/>
    <cellStyle name="Header2 5 2 9 3 2 2" xfId="24577"/>
    <cellStyle name="Header2 5 2 9 3 3" xfId="24576"/>
    <cellStyle name="Header2 5 2 9 4" xfId="12406"/>
    <cellStyle name="Header2 5 2 9 4 2" xfId="24578"/>
    <cellStyle name="Header2 5 2 9 5" xfId="24566"/>
    <cellStyle name="Header2 5 3" xfId="4753"/>
    <cellStyle name="Header2 5 3 2" xfId="7814"/>
    <cellStyle name="Header2 5 3 2 2" xfId="16293"/>
    <cellStyle name="Header2 5 3 2 2 2" xfId="24582"/>
    <cellStyle name="Header2 5 3 2 3" xfId="24581"/>
    <cellStyle name="Header2 5 4" xfId="9501"/>
    <cellStyle name="Header2 5 4 2" xfId="17249"/>
    <cellStyle name="Header2 5 4 2 2" xfId="24586"/>
    <cellStyle name="Header2 5 4 3" xfId="24583"/>
    <cellStyle name="Header2 5 5" xfId="10411"/>
    <cellStyle name="Header2 5 6" xfId="30920"/>
    <cellStyle name="Header2 5 7" xfId="31898"/>
    <cellStyle name="Header2 5 8" xfId="1797"/>
    <cellStyle name="Header2 50" xfId="893"/>
    <cellStyle name="Header2 50 2" xfId="1967"/>
    <cellStyle name="Header2 50 2 10" xfId="3028"/>
    <cellStyle name="Header2 50 2 10 2" xfId="5770"/>
    <cellStyle name="Header2 50 2 10 2 2" xfId="8669"/>
    <cellStyle name="Header2 50 2 10 2 2 2" xfId="17148"/>
    <cellStyle name="Header2 50 2 10 2 2 2 2" xfId="18353"/>
    <cellStyle name="Header2 50 2 10 2 2 3" xfId="23342"/>
    <cellStyle name="Header2 50 2 10 2 3" xfId="14318"/>
    <cellStyle name="Header2 50 2 10 2 3 2" xfId="23344"/>
    <cellStyle name="Header2 50 2 10 2 4" xfId="23340"/>
    <cellStyle name="Header2 50 2 10 3" xfId="7301"/>
    <cellStyle name="Header2 50 2 10 3 2" xfId="15780"/>
    <cellStyle name="Header2 50 2 10 3 2 2" xfId="23348"/>
    <cellStyle name="Header2 50 2 10 3 3" xfId="23346"/>
    <cellStyle name="Header2 50 2 10 4" xfId="12438"/>
    <cellStyle name="Header2 50 2 10 4 2" xfId="23350"/>
    <cellStyle name="Header2 50 2 10 5" xfId="23337"/>
    <cellStyle name="Header2 50 2 11" xfId="3080"/>
    <cellStyle name="Header2 50 2 11 2" xfId="5822"/>
    <cellStyle name="Header2 50 2 11 2 2" xfId="14370"/>
    <cellStyle name="Header2 50 2 11 2 2 2" xfId="23356"/>
    <cellStyle name="Header2 50 2 11 2 3" xfId="23354"/>
    <cellStyle name="Header2 50 2 11 3" xfId="12490"/>
    <cellStyle name="Header2 50 2 11 3 2" xfId="23358"/>
    <cellStyle name="Header2 50 2 11 4" xfId="23352"/>
    <cellStyle name="Header2 50 2 12" xfId="3367"/>
    <cellStyle name="Header2 50 2 12 2" xfId="6109"/>
    <cellStyle name="Header2 50 2 12 2 2" xfId="14657"/>
    <cellStyle name="Header2 50 2 12 2 2 2" xfId="23364"/>
    <cellStyle name="Header2 50 2 12 2 3" xfId="23362"/>
    <cellStyle name="Header2 50 2 12 3" xfId="12777"/>
    <cellStyle name="Header2 50 2 12 3 2" xfId="23366"/>
    <cellStyle name="Header2 50 2 12 4" xfId="23360"/>
    <cellStyle name="Header2 50 2 13" xfId="3432"/>
    <cellStyle name="Header2 50 2 13 2" xfId="6174"/>
    <cellStyle name="Header2 50 2 13 2 2" xfId="14722"/>
    <cellStyle name="Header2 50 2 13 2 2 2" xfId="23370"/>
    <cellStyle name="Header2 50 2 13 2 3" xfId="23368"/>
    <cellStyle name="Header2 50 2 13 3" xfId="12842"/>
    <cellStyle name="Header2 50 2 13 3 2" xfId="23372"/>
    <cellStyle name="Header2 50 2 13 4" xfId="19628"/>
    <cellStyle name="Header2 50 2 14" xfId="3497"/>
    <cellStyle name="Header2 50 2 14 2" xfId="6239"/>
    <cellStyle name="Header2 50 2 14 2 2" xfId="14787"/>
    <cellStyle name="Header2 50 2 14 2 2 2" xfId="23378"/>
    <cellStyle name="Header2 50 2 14 2 3" xfId="23376"/>
    <cellStyle name="Header2 50 2 14 3" xfId="12907"/>
    <cellStyle name="Header2 50 2 14 3 2" xfId="23380"/>
    <cellStyle name="Header2 50 2 14 4" xfId="23374"/>
    <cellStyle name="Header2 50 2 15" xfId="3550"/>
    <cellStyle name="Header2 50 2 15 2" xfId="6292"/>
    <cellStyle name="Header2 50 2 15 2 2" xfId="14840"/>
    <cellStyle name="Header2 50 2 15 2 2 2" xfId="23391"/>
    <cellStyle name="Header2 50 2 15 2 3" xfId="23387"/>
    <cellStyle name="Header2 50 2 15 3" xfId="12960"/>
    <cellStyle name="Header2 50 2 15 3 2" xfId="23395"/>
    <cellStyle name="Header2 50 2 15 4" xfId="23383"/>
    <cellStyle name="Header2 50 2 16" xfId="3303"/>
    <cellStyle name="Header2 50 2 16 2" xfId="6045"/>
    <cellStyle name="Header2 50 2 16 2 2" xfId="14593"/>
    <cellStyle name="Header2 50 2 16 2 2 2" xfId="18238"/>
    <cellStyle name="Header2 50 2 16 2 3" xfId="19120"/>
    <cellStyle name="Header2 50 2 16 3" xfId="12713"/>
    <cellStyle name="Header2 50 2 16 3 2" xfId="23399"/>
    <cellStyle name="Header2 50 2 16 4" xfId="20707"/>
    <cellStyle name="Header2 50 2 17" xfId="3745"/>
    <cellStyle name="Header2 50 2 17 2" xfId="7495"/>
    <cellStyle name="Header2 50 2 17 2 2" xfId="15974"/>
    <cellStyle name="Header2 50 2 17 2 2 2" xfId="23408"/>
    <cellStyle name="Header2 50 2 17 2 3" xfId="23403"/>
    <cellStyle name="Header2 50 2 17 3" xfId="13154"/>
    <cellStyle name="Header2 50 2 17 3 2" xfId="23413"/>
    <cellStyle name="Header2 50 2 17 4" xfId="19501"/>
    <cellStyle name="Header2 50 2 18" xfId="3801"/>
    <cellStyle name="Header2 50 2 18 2" xfId="7547"/>
    <cellStyle name="Header2 50 2 18 2 2" xfId="16026"/>
    <cellStyle name="Header2 50 2 18 2 2 2" xfId="23423"/>
    <cellStyle name="Header2 50 2 18 2 3" xfId="23420"/>
    <cellStyle name="Header2 50 2 18 3" xfId="13206"/>
    <cellStyle name="Header2 50 2 18 3 2" xfId="23425"/>
    <cellStyle name="Header2 50 2 18 4" xfId="23417"/>
    <cellStyle name="Header2 50 2 19" xfId="3879"/>
    <cellStyle name="Header2 50 2 19 2" xfId="7625"/>
    <cellStyle name="Header2 50 2 19 2 2" xfId="16104"/>
    <cellStyle name="Header2 50 2 19 2 2 2" xfId="23431"/>
    <cellStyle name="Header2 50 2 19 2 3" xfId="23429"/>
    <cellStyle name="Header2 50 2 19 3" xfId="13284"/>
    <cellStyle name="Header2 50 2 19 3 2" xfId="23433"/>
    <cellStyle name="Header2 50 2 19 4" xfId="23427"/>
    <cellStyle name="Header2 50 2 2" xfId="2274"/>
    <cellStyle name="Header2 50 2 2 2" xfId="5016"/>
    <cellStyle name="Header2 50 2 2 2 2" xfId="7952"/>
    <cellStyle name="Header2 50 2 2 2 2 2" xfId="16431"/>
    <cellStyle name="Header2 50 2 2 2 2 2 2" xfId="23439"/>
    <cellStyle name="Header2 50 2 2 2 2 3" xfId="17685"/>
    <cellStyle name="Header2 50 2 2 2 3" xfId="13564"/>
    <cellStyle name="Header2 50 2 2 2 3 2" xfId="23442"/>
    <cellStyle name="Header2 50 2 2 2 4" xfId="23437"/>
    <cellStyle name="Header2 50 2 2 3" xfId="6584"/>
    <cellStyle name="Header2 50 2 2 3 2" xfId="15063"/>
    <cellStyle name="Header2 50 2 2 3 2 2" xfId="23446"/>
    <cellStyle name="Header2 50 2 2 3 3" xfId="23444"/>
    <cellStyle name="Header2 50 2 2 4" xfId="11684"/>
    <cellStyle name="Header2 50 2 2 4 2" xfId="23448"/>
    <cellStyle name="Header2 50 2 2 5" xfId="23435"/>
    <cellStyle name="Header2 50 2 20" xfId="3931"/>
    <cellStyle name="Header2 50 2 20 2" xfId="7677"/>
    <cellStyle name="Header2 50 2 20 2 2" xfId="16156"/>
    <cellStyle name="Header2 50 2 20 2 2 2" xfId="23390"/>
    <cellStyle name="Header2 50 2 20 2 3" xfId="23386"/>
    <cellStyle name="Header2 50 2 20 3" xfId="13336"/>
    <cellStyle name="Header2 50 2 20 3 2" xfId="23394"/>
    <cellStyle name="Header2 50 2 20 4" xfId="23382"/>
    <cellStyle name="Header2 50 2 21" xfId="2181"/>
    <cellStyle name="Header2 50 2 21 2" xfId="6492"/>
    <cellStyle name="Header2 50 2 21 2 2" xfId="14971"/>
    <cellStyle name="Header2 50 2 21 2 2 2" xfId="18237"/>
    <cellStyle name="Header2 50 2 21 2 3" xfId="19119"/>
    <cellStyle name="Header2 50 2 21 3" xfId="11591"/>
    <cellStyle name="Header2 50 2 21 3 2" xfId="23398"/>
    <cellStyle name="Header2 50 2 21 4" xfId="20706"/>
    <cellStyle name="Header2 50 2 22" xfId="4923"/>
    <cellStyle name="Header2 50 2 22 2" xfId="7860"/>
    <cellStyle name="Header2 50 2 22 2 2" xfId="16339"/>
    <cellStyle name="Header2 50 2 22 2 2 2" xfId="23407"/>
    <cellStyle name="Header2 50 2 22 2 3" xfId="23402"/>
    <cellStyle name="Header2 50 2 22 3" xfId="13471"/>
    <cellStyle name="Header2 50 2 22 3 2" xfId="23412"/>
    <cellStyle name="Header2 50 2 22 4" xfId="19500"/>
    <cellStyle name="Header2 50 2 23" xfId="11456"/>
    <cellStyle name="Header2 50 2 23 2" xfId="23416"/>
    <cellStyle name="Header2 50 2 24" xfId="23335"/>
    <cellStyle name="Header2 50 2 3" xfId="2456"/>
    <cellStyle name="Header2 50 2 3 2" xfId="5198"/>
    <cellStyle name="Header2 50 2 3 2 2" xfId="8127"/>
    <cellStyle name="Header2 50 2 3 2 2 2" xfId="16606"/>
    <cellStyle name="Header2 50 2 3 2 2 2 2" xfId="18528"/>
    <cellStyle name="Header2 50 2 3 2 2 3" xfId="23456"/>
    <cellStyle name="Header2 50 2 3 2 3" xfId="13746"/>
    <cellStyle name="Header2 50 2 3 2 3 2" xfId="23458"/>
    <cellStyle name="Header2 50 2 3 2 4" xfId="23453"/>
    <cellStyle name="Header2 50 2 3 3" xfId="6759"/>
    <cellStyle name="Header2 50 2 3 3 2" xfId="15238"/>
    <cellStyle name="Header2 50 2 3 3 2 2" xfId="23464"/>
    <cellStyle name="Header2 50 2 3 3 3" xfId="23461"/>
    <cellStyle name="Header2 50 2 3 4" xfId="11866"/>
    <cellStyle name="Header2 50 2 3 4 2" xfId="23467"/>
    <cellStyle name="Header2 50 2 3 5" xfId="23451"/>
    <cellStyle name="Header2 50 2 4" xfId="2691"/>
    <cellStyle name="Header2 50 2 4 2" xfId="5433"/>
    <cellStyle name="Header2 50 2 4 2 2" xfId="8347"/>
    <cellStyle name="Header2 50 2 4 2 2 2" xfId="16826"/>
    <cellStyle name="Header2 50 2 4 2 2 2 2" xfId="23477"/>
    <cellStyle name="Header2 50 2 4 2 2 3" xfId="23473"/>
    <cellStyle name="Header2 50 2 4 2 3" xfId="13981"/>
    <cellStyle name="Header2 50 2 4 2 3 2" xfId="23480"/>
    <cellStyle name="Header2 50 2 4 2 4" xfId="23471"/>
    <cellStyle name="Header2 50 2 4 3" xfId="6979"/>
    <cellStyle name="Header2 50 2 4 3 2" xfId="15458"/>
    <cellStyle name="Header2 50 2 4 3 2 2" xfId="23485"/>
    <cellStyle name="Header2 50 2 4 3 3" xfId="23483"/>
    <cellStyle name="Header2 50 2 4 4" xfId="12101"/>
    <cellStyle name="Header2 50 2 4 4 2" xfId="23489"/>
    <cellStyle name="Header2 50 2 4 5" xfId="23469"/>
    <cellStyle name="Header2 50 2 5" xfId="2763"/>
    <cellStyle name="Header2 50 2 5 2" xfId="5505"/>
    <cellStyle name="Header2 50 2 5 2 2" xfId="8418"/>
    <cellStyle name="Header2 50 2 5 2 2 2" xfId="16897"/>
    <cellStyle name="Header2 50 2 5 2 2 2 2" xfId="23498"/>
    <cellStyle name="Header2 50 2 5 2 2 3" xfId="23496"/>
    <cellStyle name="Header2 50 2 5 2 3" xfId="14053"/>
    <cellStyle name="Header2 50 2 5 2 3 2" xfId="23500"/>
    <cellStyle name="Header2 50 2 5 2 4" xfId="23493"/>
    <cellStyle name="Header2 50 2 5 3" xfId="7050"/>
    <cellStyle name="Header2 50 2 5 3 2" xfId="15529"/>
    <cellStyle name="Header2 50 2 5 3 2 2" xfId="23505"/>
    <cellStyle name="Header2 50 2 5 3 3" xfId="23502"/>
    <cellStyle name="Header2 50 2 5 4" xfId="12173"/>
    <cellStyle name="Header2 50 2 5 4 2" xfId="23507"/>
    <cellStyle name="Header2 50 2 5 5" xfId="23491"/>
    <cellStyle name="Header2 50 2 6" xfId="2822"/>
    <cellStyle name="Header2 50 2 6 2" xfId="5564"/>
    <cellStyle name="Header2 50 2 6 2 2" xfId="8476"/>
    <cellStyle name="Header2 50 2 6 2 2 2" xfId="16955"/>
    <cellStyle name="Header2 50 2 6 2 2 2 2" xfId="23518"/>
    <cellStyle name="Header2 50 2 6 2 2 3" xfId="23516"/>
    <cellStyle name="Header2 50 2 6 2 3" xfId="14112"/>
    <cellStyle name="Header2 50 2 6 2 3 2" xfId="23520"/>
    <cellStyle name="Header2 50 2 6 2 4" xfId="23513"/>
    <cellStyle name="Header2 50 2 6 3" xfId="7108"/>
    <cellStyle name="Header2 50 2 6 3 2" xfId="15587"/>
    <cellStyle name="Header2 50 2 6 3 2 2" xfId="23525"/>
    <cellStyle name="Header2 50 2 6 3 3" xfId="23523"/>
    <cellStyle name="Header2 50 2 6 4" xfId="12232"/>
    <cellStyle name="Header2 50 2 6 4 2" xfId="23527"/>
    <cellStyle name="Header2 50 2 6 5" xfId="23510"/>
    <cellStyle name="Header2 50 2 7" xfId="2560"/>
    <cellStyle name="Header2 50 2 7 2" xfId="5302"/>
    <cellStyle name="Header2 50 2 7 2 2" xfId="8227"/>
    <cellStyle name="Header2 50 2 7 2 2 2" xfId="16706"/>
    <cellStyle name="Header2 50 2 7 2 2 2 2" xfId="23537"/>
    <cellStyle name="Header2 50 2 7 2 2 3" xfId="23535"/>
    <cellStyle name="Header2 50 2 7 2 3" xfId="13850"/>
    <cellStyle name="Header2 50 2 7 2 3 2" xfId="23539"/>
    <cellStyle name="Header2 50 2 7 2 4" xfId="23533"/>
    <cellStyle name="Header2 50 2 7 3" xfId="6859"/>
    <cellStyle name="Header2 50 2 7 3 2" xfId="15338"/>
    <cellStyle name="Header2 50 2 7 3 2 2" xfId="23543"/>
    <cellStyle name="Header2 50 2 7 3 3" xfId="23541"/>
    <cellStyle name="Header2 50 2 7 4" xfId="11970"/>
    <cellStyle name="Header2 50 2 7 4 2" xfId="23545"/>
    <cellStyle name="Header2 50 2 7 5" xfId="23530"/>
    <cellStyle name="Header2 50 2 8" xfId="2904"/>
    <cellStyle name="Header2 50 2 8 2" xfId="5646"/>
    <cellStyle name="Header2 50 2 8 2 2" xfId="8554"/>
    <cellStyle name="Header2 50 2 8 2 2 2" xfId="17033"/>
    <cellStyle name="Header2 50 2 8 2 2 2 2" xfId="23551"/>
    <cellStyle name="Header2 50 2 8 2 2 3" xfId="23549"/>
    <cellStyle name="Header2 50 2 8 2 3" xfId="14194"/>
    <cellStyle name="Header2 50 2 8 2 3 2" xfId="23553"/>
    <cellStyle name="Header2 50 2 8 2 4" xfId="23547"/>
    <cellStyle name="Header2 50 2 8 3" xfId="7186"/>
    <cellStyle name="Header2 50 2 8 3 2" xfId="15665"/>
    <cellStyle name="Header2 50 2 8 3 2 2" xfId="23557"/>
    <cellStyle name="Header2 50 2 8 3 3" xfId="23555"/>
    <cellStyle name="Header2 50 2 8 4" xfId="12314"/>
    <cellStyle name="Header2 50 2 8 4 2" xfId="23559"/>
    <cellStyle name="Header2 50 2 8 5" xfId="19829"/>
    <cellStyle name="Header2 50 2 9" xfId="2967"/>
    <cellStyle name="Header2 50 2 9 2" xfId="5709"/>
    <cellStyle name="Header2 50 2 9 2 2" xfId="8617"/>
    <cellStyle name="Header2 50 2 9 2 2 2" xfId="17096"/>
    <cellStyle name="Header2 50 2 9 2 2 2 2" xfId="23567"/>
    <cellStyle name="Header2 50 2 9 2 2 3" xfId="23565"/>
    <cellStyle name="Header2 50 2 9 2 3" xfId="14257"/>
    <cellStyle name="Header2 50 2 9 2 3 2" xfId="23569"/>
    <cellStyle name="Header2 50 2 9 2 4" xfId="23563"/>
    <cellStyle name="Header2 50 2 9 3" xfId="7249"/>
    <cellStyle name="Header2 50 2 9 3 2" xfId="15728"/>
    <cellStyle name="Header2 50 2 9 3 2 2" xfId="23573"/>
    <cellStyle name="Header2 50 2 9 3 3" xfId="23571"/>
    <cellStyle name="Header2 50 2 9 4" xfId="12377"/>
    <cellStyle name="Header2 50 2 9 4 2" xfId="23575"/>
    <cellStyle name="Header2 50 2 9 5" xfId="23561"/>
    <cellStyle name="Header2 50 3" xfId="4851"/>
    <cellStyle name="Header2 50 3 2" xfId="7826"/>
    <cellStyle name="Header2 50 3 2 2" xfId="16305"/>
    <cellStyle name="Header2 50 3 2 2 2" xfId="23577"/>
    <cellStyle name="Header2 50 3 2 3" xfId="17753"/>
    <cellStyle name="Header2 50 4" xfId="9599"/>
    <cellStyle name="Header2 50 4 2" xfId="17261"/>
    <cellStyle name="Header2 50 4 2 2" xfId="23581"/>
    <cellStyle name="Header2 50 4 3" xfId="23579"/>
    <cellStyle name="Header2 50 5" xfId="10509"/>
    <cellStyle name="Header2 50 6" xfId="31018"/>
    <cellStyle name="Header2 50 7" xfId="31996"/>
    <cellStyle name="Header2 50 8" xfId="1895"/>
    <cellStyle name="Header2 51" xfId="863"/>
    <cellStyle name="Header2 51 2" xfId="1991"/>
    <cellStyle name="Header2 51 2 10" xfId="3052"/>
    <cellStyle name="Header2 51 2 10 2" xfId="5794"/>
    <cellStyle name="Header2 51 2 10 2 2" xfId="8693"/>
    <cellStyle name="Header2 51 2 10 2 2 2" xfId="17172"/>
    <cellStyle name="Header2 51 2 10 2 2 2 2" xfId="23595"/>
    <cellStyle name="Header2 51 2 10 2 2 3" xfId="23593"/>
    <cellStyle name="Header2 51 2 10 2 3" xfId="14342"/>
    <cellStyle name="Header2 51 2 10 2 3 2" xfId="23597"/>
    <cellStyle name="Header2 51 2 10 2 4" xfId="23590"/>
    <cellStyle name="Header2 51 2 10 3" xfId="7325"/>
    <cellStyle name="Header2 51 2 10 3 2" xfId="15804"/>
    <cellStyle name="Header2 51 2 10 3 2 2" xfId="23602"/>
    <cellStyle name="Header2 51 2 10 3 3" xfId="23600"/>
    <cellStyle name="Header2 51 2 10 4" xfId="12462"/>
    <cellStyle name="Header2 51 2 10 4 2" xfId="23604"/>
    <cellStyle name="Header2 51 2 10 5" xfId="23587"/>
    <cellStyle name="Header2 51 2 11" xfId="3104"/>
    <cellStyle name="Header2 51 2 11 2" xfId="5846"/>
    <cellStyle name="Header2 51 2 11 2 2" xfId="14394"/>
    <cellStyle name="Header2 51 2 11 2 2 2" xfId="23612"/>
    <cellStyle name="Header2 51 2 11 2 3" xfId="23609"/>
    <cellStyle name="Header2 51 2 11 3" xfId="12514"/>
    <cellStyle name="Header2 51 2 11 3 2" xfId="23615"/>
    <cellStyle name="Header2 51 2 11 4" xfId="23606"/>
    <cellStyle name="Header2 51 2 12" xfId="3391"/>
    <cellStyle name="Header2 51 2 12 2" xfId="6133"/>
    <cellStyle name="Header2 51 2 12 2 2" xfId="14681"/>
    <cellStyle name="Header2 51 2 12 2 2 2" xfId="23623"/>
    <cellStyle name="Header2 51 2 12 2 3" xfId="23620"/>
    <cellStyle name="Header2 51 2 12 3" xfId="12801"/>
    <cellStyle name="Header2 51 2 12 3 2" xfId="23626"/>
    <cellStyle name="Header2 51 2 12 4" xfId="23617"/>
    <cellStyle name="Header2 51 2 13" xfId="3456"/>
    <cellStyle name="Header2 51 2 13 2" xfId="6198"/>
    <cellStyle name="Header2 51 2 13 2 2" xfId="14746"/>
    <cellStyle name="Header2 51 2 13 2 2 2" xfId="23634"/>
    <cellStyle name="Header2 51 2 13 2 3" xfId="23631"/>
    <cellStyle name="Header2 51 2 13 3" xfId="12866"/>
    <cellStyle name="Header2 51 2 13 3 2" xfId="23637"/>
    <cellStyle name="Header2 51 2 13 4" xfId="23628"/>
    <cellStyle name="Header2 51 2 14" xfId="3521"/>
    <cellStyle name="Header2 51 2 14 2" xfId="6263"/>
    <cellStyle name="Header2 51 2 14 2 2" xfId="14811"/>
    <cellStyle name="Header2 51 2 14 2 2 2" xfId="23645"/>
    <cellStyle name="Header2 51 2 14 2 3" xfId="23642"/>
    <cellStyle name="Header2 51 2 14 3" xfId="12931"/>
    <cellStyle name="Header2 51 2 14 3 2" xfId="23648"/>
    <cellStyle name="Header2 51 2 14 4" xfId="23639"/>
    <cellStyle name="Header2 51 2 15" xfId="3574"/>
    <cellStyle name="Header2 51 2 15 2" xfId="6316"/>
    <cellStyle name="Header2 51 2 15 2 2" xfId="14864"/>
    <cellStyle name="Header2 51 2 15 2 2 2" xfId="23661"/>
    <cellStyle name="Header2 51 2 15 2 3" xfId="23656"/>
    <cellStyle name="Header2 51 2 15 3" xfId="12984"/>
    <cellStyle name="Header2 51 2 15 3 2" xfId="23666"/>
    <cellStyle name="Header2 51 2 15 4" xfId="23651"/>
    <cellStyle name="Header2 51 2 16" xfId="3481"/>
    <cellStyle name="Header2 51 2 16 2" xfId="6223"/>
    <cellStyle name="Header2 51 2 16 2 2" xfId="14771"/>
    <cellStyle name="Header2 51 2 16 2 2 2" xfId="23680"/>
    <cellStyle name="Header2 51 2 16 2 3" xfId="23675"/>
    <cellStyle name="Header2 51 2 16 3" xfId="12891"/>
    <cellStyle name="Header2 51 2 16 3 2" xfId="23686"/>
    <cellStyle name="Header2 51 2 16 4" xfId="23670"/>
    <cellStyle name="Header2 51 2 17" xfId="3769"/>
    <cellStyle name="Header2 51 2 17 2" xfId="7519"/>
    <cellStyle name="Header2 51 2 17 2 2" xfId="15998"/>
    <cellStyle name="Header2 51 2 17 2 2 2" xfId="23700"/>
    <cellStyle name="Header2 51 2 17 2 3" xfId="23695"/>
    <cellStyle name="Header2 51 2 17 3" xfId="13178"/>
    <cellStyle name="Header2 51 2 17 3 2" xfId="23706"/>
    <cellStyle name="Header2 51 2 17 4" xfId="23690"/>
    <cellStyle name="Header2 51 2 18" xfId="3825"/>
    <cellStyle name="Header2 51 2 18 2" xfId="7571"/>
    <cellStyle name="Header2 51 2 18 2 2" xfId="16050"/>
    <cellStyle name="Header2 51 2 18 2 2 2" xfId="23716"/>
    <cellStyle name="Header2 51 2 18 2 3" xfId="23714"/>
    <cellStyle name="Header2 51 2 18 3" xfId="13230"/>
    <cellStyle name="Header2 51 2 18 3 2" xfId="23719"/>
    <cellStyle name="Header2 51 2 18 4" xfId="23710"/>
    <cellStyle name="Header2 51 2 19" xfId="3903"/>
    <cellStyle name="Header2 51 2 19 2" xfId="7649"/>
    <cellStyle name="Header2 51 2 19 2 2" xfId="16128"/>
    <cellStyle name="Header2 51 2 19 2 2 2" xfId="23725"/>
    <cellStyle name="Header2 51 2 19 2 3" xfId="23723"/>
    <cellStyle name="Header2 51 2 19 3" xfId="13308"/>
    <cellStyle name="Header2 51 2 19 3 2" xfId="23727"/>
    <cellStyle name="Header2 51 2 19 4" xfId="23721"/>
    <cellStyle name="Header2 51 2 2" xfId="2245"/>
    <cellStyle name="Header2 51 2 2 2" xfId="4987"/>
    <cellStyle name="Header2 51 2 2 2 2" xfId="7923"/>
    <cellStyle name="Header2 51 2 2 2 2 2" xfId="16402"/>
    <cellStyle name="Header2 51 2 2 2 2 2 2" xfId="23736"/>
    <cellStyle name="Header2 51 2 2 2 2 3" xfId="23734"/>
    <cellStyle name="Header2 51 2 2 2 3" xfId="13535"/>
    <cellStyle name="Header2 51 2 2 2 3 2" xfId="23738"/>
    <cellStyle name="Header2 51 2 2 2 4" xfId="23731"/>
    <cellStyle name="Header2 51 2 2 3" xfId="6555"/>
    <cellStyle name="Header2 51 2 2 3 2" xfId="15034"/>
    <cellStyle name="Header2 51 2 2 3 2 2" xfId="17687"/>
    <cellStyle name="Header2 51 2 2 3 3" xfId="23740"/>
    <cellStyle name="Header2 51 2 2 4" xfId="11655"/>
    <cellStyle name="Header2 51 2 2 4 2" xfId="23742"/>
    <cellStyle name="Header2 51 2 2 5" xfId="23729"/>
    <cellStyle name="Header2 51 2 20" xfId="3955"/>
    <cellStyle name="Header2 51 2 20 2" xfId="7701"/>
    <cellStyle name="Header2 51 2 20 2 2" xfId="16180"/>
    <cellStyle name="Header2 51 2 20 2 2 2" xfId="23660"/>
    <cellStyle name="Header2 51 2 20 2 3" xfId="23655"/>
    <cellStyle name="Header2 51 2 20 3" xfId="13360"/>
    <cellStyle name="Header2 51 2 20 3 2" xfId="23665"/>
    <cellStyle name="Header2 51 2 20 4" xfId="23650"/>
    <cellStyle name="Header2 51 2 21" xfId="2205"/>
    <cellStyle name="Header2 51 2 21 2" xfId="6516"/>
    <cellStyle name="Header2 51 2 21 2 2" xfId="14995"/>
    <cellStyle name="Header2 51 2 21 2 2 2" xfId="23679"/>
    <cellStyle name="Header2 51 2 21 2 3" xfId="23674"/>
    <cellStyle name="Header2 51 2 21 3" xfId="11615"/>
    <cellStyle name="Header2 51 2 21 3 2" xfId="23685"/>
    <cellStyle name="Header2 51 2 21 4" xfId="23669"/>
    <cellStyle name="Header2 51 2 22" xfId="4947"/>
    <cellStyle name="Header2 51 2 22 2" xfId="7884"/>
    <cellStyle name="Header2 51 2 22 2 2" xfId="16363"/>
    <cellStyle name="Header2 51 2 22 2 2 2" xfId="23699"/>
    <cellStyle name="Header2 51 2 22 2 3" xfId="23694"/>
    <cellStyle name="Header2 51 2 22 3" xfId="13495"/>
    <cellStyle name="Header2 51 2 22 3 2" xfId="23705"/>
    <cellStyle name="Header2 51 2 22 4" xfId="23689"/>
    <cellStyle name="Header2 51 2 23" xfId="11480"/>
    <cellStyle name="Header2 51 2 23 2" xfId="23709"/>
    <cellStyle name="Header2 51 2 24" xfId="23583"/>
    <cellStyle name="Header2 51 2 3" xfId="2571"/>
    <cellStyle name="Header2 51 2 3 2" xfId="5313"/>
    <cellStyle name="Header2 51 2 3 2 2" xfId="8237"/>
    <cellStyle name="Header2 51 2 3 2 2 2" xfId="16716"/>
    <cellStyle name="Header2 51 2 3 2 2 2 2" xfId="23753"/>
    <cellStyle name="Header2 51 2 3 2 2 3" xfId="23750"/>
    <cellStyle name="Header2 51 2 3 2 3" xfId="13861"/>
    <cellStyle name="Header2 51 2 3 2 3 2" xfId="23756"/>
    <cellStyle name="Header2 51 2 3 2 4" xfId="23746"/>
    <cellStyle name="Header2 51 2 3 3" xfId="6869"/>
    <cellStyle name="Header2 51 2 3 3 2" xfId="15348"/>
    <cellStyle name="Header2 51 2 3 3 2 2" xfId="23761"/>
    <cellStyle name="Header2 51 2 3 3 3" xfId="23758"/>
    <cellStyle name="Header2 51 2 3 4" xfId="11981"/>
    <cellStyle name="Header2 51 2 3 4 2" xfId="23763"/>
    <cellStyle name="Header2 51 2 3 5" xfId="23744"/>
    <cellStyle name="Header2 51 2 4" xfId="2715"/>
    <cellStyle name="Header2 51 2 4 2" xfId="5457"/>
    <cellStyle name="Header2 51 2 4 2 2" xfId="8371"/>
    <cellStyle name="Header2 51 2 4 2 2 2" xfId="16850"/>
    <cellStyle name="Header2 51 2 4 2 2 2 2" xfId="23773"/>
    <cellStyle name="Header2 51 2 4 2 2 3" xfId="23770"/>
    <cellStyle name="Header2 51 2 4 2 3" xfId="14005"/>
    <cellStyle name="Header2 51 2 4 2 3 2" xfId="23776"/>
    <cellStyle name="Header2 51 2 4 2 4" xfId="23767"/>
    <cellStyle name="Header2 51 2 4 3" xfId="7003"/>
    <cellStyle name="Header2 51 2 4 3 2" xfId="15482"/>
    <cellStyle name="Header2 51 2 4 3 2 2" xfId="23781"/>
    <cellStyle name="Header2 51 2 4 3 3" xfId="23778"/>
    <cellStyle name="Header2 51 2 4 4" xfId="12125"/>
    <cellStyle name="Header2 51 2 4 4 2" xfId="23783"/>
    <cellStyle name="Header2 51 2 4 5" xfId="23765"/>
    <cellStyle name="Header2 51 2 5" xfId="2787"/>
    <cellStyle name="Header2 51 2 5 2" xfId="5529"/>
    <cellStyle name="Header2 51 2 5 2 2" xfId="8442"/>
    <cellStyle name="Header2 51 2 5 2 2 2" xfId="16921"/>
    <cellStyle name="Header2 51 2 5 2 2 2 2" xfId="23793"/>
    <cellStyle name="Header2 51 2 5 2 2 3" xfId="23790"/>
    <cellStyle name="Header2 51 2 5 2 3" xfId="14077"/>
    <cellStyle name="Header2 51 2 5 2 3 2" xfId="23796"/>
    <cellStyle name="Header2 51 2 5 2 4" xfId="23787"/>
    <cellStyle name="Header2 51 2 5 3" xfId="7074"/>
    <cellStyle name="Header2 51 2 5 3 2" xfId="15553"/>
    <cellStyle name="Header2 51 2 5 3 2 2" xfId="23801"/>
    <cellStyle name="Header2 51 2 5 3 3" xfId="23798"/>
    <cellStyle name="Header2 51 2 5 4" xfId="12197"/>
    <cellStyle name="Header2 51 2 5 4 2" xfId="23803"/>
    <cellStyle name="Header2 51 2 5 5" xfId="23785"/>
    <cellStyle name="Header2 51 2 6" xfId="2846"/>
    <cellStyle name="Header2 51 2 6 2" xfId="5588"/>
    <cellStyle name="Header2 51 2 6 2 2" xfId="8500"/>
    <cellStyle name="Header2 51 2 6 2 2 2" xfId="16979"/>
    <cellStyle name="Header2 51 2 6 2 2 2 2" xfId="23814"/>
    <cellStyle name="Header2 51 2 6 2 2 3" xfId="23812"/>
    <cellStyle name="Header2 51 2 6 2 3" xfId="14136"/>
    <cellStyle name="Header2 51 2 6 2 3 2" xfId="23816"/>
    <cellStyle name="Header2 51 2 6 2 4" xfId="23809"/>
    <cellStyle name="Header2 51 2 6 3" xfId="7132"/>
    <cellStyle name="Header2 51 2 6 3 2" xfId="15611"/>
    <cellStyle name="Header2 51 2 6 3 2 2" xfId="23821"/>
    <cellStyle name="Header2 51 2 6 3 3" xfId="23819"/>
    <cellStyle name="Header2 51 2 6 4" xfId="12256"/>
    <cellStyle name="Header2 51 2 6 4 2" xfId="23823"/>
    <cellStyle name="Header2 51 2 6 5" xfId="23806"/>
    <cellStyle name="Header2 51 2 7" xfId="2444"/>
    <cellStyle name="Header2 51 2 7 2" xfId="5186"/>
    <cellStyle name="Header2 51 2 7 2 2" xfId="8115"/>
    <cellStyle name="Header2 51 2 7 2 2 2" xfId="16594"/>
    <cellStyle name="Header2 51 2 7 2 2 2 2" xfId="23833"/>
    <cellStyle name="Header2 51 2 7 2 2 3" xfId="23831"/>
    <cellStyle name="Header2 51 2 7 2 3" xfId="13734"/>
    <cellStyle name="Header2 51 2 7 2 3 2" xfId="23835"/>
    <cellStyle name="Header2 51 2 7 2 4" xfId="23829"/>
    <cellStyle name="Header2 51 2 7 3" xfId="6747"/>
    <cellStyle name="Header2 51 2 7 3 2" xfId="15226"/>
    <cellStyle name="Header2 51 2 7 3 2 2" xfId="23839"/>
    <cellStyle name="Header2 51 2 7 3 3" xfId="23837"/>
    <cellStyle name="Header2 51 2 7 4" xfId="11854"/>
    <cellStyle name="Header2 51 2 7 4 2" xfId="23841"/>
    <cellStyle name="Header2 51 2 7 5" xfId="23826"/>
    <cellStyle name="Header2 51 2 8" xfId="2928"/>
    <cellStyle name="Header2 51 2 8 2" xfId="5670"/>
    <cellStyle name="Header2 51 2 8 2 2" xfId="8578"/>
    <cellStyle name="Header2 51 2 8 2 2 2" xfId="17057"/>
    <cellStyle name="Header2 51 2 8 2 2 2 2" xfId="23850"/>
    <cellStyle name="Header2 51 2 8 2 2 3" xfId="23848"/>
    <cellStyle name="Header2 51 2 8 2 3" xfId="14218"/>
    <cellStyle name="Header2 51 2 8 2 3 2" xfId="23852"/>
    <cellStyle name="Header2 51 2 8 2 4" xfId="23846"/>
    <cellStyle name="Header2 51 2 8 3" xfId="7210"/>
    <cellStyle name="Header2 51 2 8 3 2" xfId="15689"/>
    <cellStyle name="Header2 51 2 8 3 2 2" xfId="23856"/>
    <cellStyle name="Header2 51 2 8 3 3" xfId="23854"/>
    <cellStyle name="Header2 51 2 8 4" xfId="12338"/>
    <cellStyle name="Header2 51 2 8 4 2" xfId="23858"/>
    <cellStyle name="Header2 51 2 8 5" xfId="23844"/>
    <cellStyle name="Header2 51 2 9" xfId="2991"/>
    <cellStyle name="Header2 51 2 9 2" xfId="5733"/>
    <cellStyle name="Header2 51 2 9 2 2" xfId="8641"/>
    <cellStyle name="Header2 51 2 9 2 2 2" xfId="17120"/>
    <cellStyle name="Header2 51 2 9 2 2 2 2" xfId="23866"/>
    <cellStyle name="Header2 51 2 9 2 2 3" xfId="23862"/>
    <cellStyle name="Header2 51 2 9 2 3" xfId="14281"/>
    <cellStyle name="Header2 51 2 9 2 3 2" xfId="23868"/>
    <cellStyle name="Header2 51 2 9 2 4" xfId="18817"/>
    <cellStyle name="Header2 51 2 9 3" xfId="7273"/>
    <cellStyle name="Header2 51 2 9 3 2" xfId="15752"/>
    <cellStyle name="Header2 51 2 9 3 2 2" xfId="23870"/>
    <cellStyle name="Header2 51 2 9 3 3" xfId="18828"/>
    <cellStyle name="Header2 51 2 9 4" xfId="12401"/>
    <cellStyle name="Header2 51 2 9 4 2" xfId="23872"/>
    <cellStyle name="Header2 51 2 9 5" xfId="23860"/>
    <cellStyle name="Header2 51 3" xfId="4821"/>
    <cellStyle name="Header2 51 3 2" xfId="7819"/>
    <cellStyle name="Header2 51 3 2 2" xfId="16298"/>
    <cellStyle name="Header2 51 3 2 2 2" xfId="23874"/>
    <cellStyle name="Header2 51 3 2 3" xfId="17771"/>
    <cellStyle name="Header2 51 4" xfId="9569"/>
    <cellStyle name="Header2 51 4 2" xfId="17254"/>
    <cellStyle name="Header2 51 4 2 2" xfId="23880"/>
    <cellStyle name="Header2 51 4 3" xfId="23876"/>
    <cellStyle name="Header2 51 5" xfId="10479"/>
    <cellStyle name="Header2 51 6" xfId="30988"/>
    <cellStyle name="Header2 51 7" xfId="31966"/>
    <cellStyle name="Header2 51 8" xfId="1865"/>
    <cellStyle name="Header2 52" xfId="950"/>
    <cellStyle name="Header2 52 2" xfId="1959"/>
    <cellStyle name="Header2 52 2 10" xfId="3020"/>
    <cellStyle name="Header2 52 2 10 2" xfId="5762"/>
    <cellStyle name="Header2 52 2 10 2 2" xfId="8661"/>
    <cellStyle name="Header2 52 2 10 2 2 2" xfId="17140"/>
    <cellStyle name="Header2 52 2 10 2 2 2 2" xfId="23891"/>
    <cellStyle name="Header2 52 2 10 2 2 3" xfId="23889"/>
    <cellStyle name="Header2 52 2 10 2 3" xfId="14310"/>
    <cellStyle name="Header2 52 2 10 2 3 2" xfId="19225"/>
    <cellStyle name="Header2 52 2 10 2 4" xfId="23887"/>
    <cellStyle name="Header2 52 2 10 3" xfId="7293"/>
    <cellStyle name="Header2 52 2 10 3 2" xfId="15772"/>
    <cellStyle name="Header2 52 2 10 3 2 2" xfId="23895"/>
    <cellStyle name="Header2 52 2 10 3 3" xfId="23893"/>
    <cellStyle name="Header2 52 2 10 4" xfId="12430"/>
    <cellStyle name="Header2 52 2 10 4 2" xfId="23897"/>
    <cellStyle name="Header2 52 2 10 5" xfId="23885"/>
    <cellStyle name="Header2 52 2 11" xfId="3072"/>
    <cellStyle name="Header2 52 2 11 2" xfId="5814"/>
    <cellStyle name="Header2 52 2 11 2 2" xfId="14362"/>
    <cellStyle name="Header2 52 2 11 2 2 2" xfId="23903"/>
    <cellStyle name="Header2 52 2 11 2 3" xfId="23901"/>
    <cellStyle name="Header2 52 2 11 3" xfId="12482"/>
    <cellStyle name="Header2 52 2 11 3 2" xfId="23905"/>
    <cellStyle name="Header2 52 2 11 4" xfId="23899"/>
    <cellStyle name="Header2 52 2 12" xfId="3359"/>
    <cellStyle name="Header2 52 2 12 2" xfId="6101"/>
    <cellStyle name="Header2 52 2 12 2 2" xfId="14649"/>
    <cellStyle name="Header2 52 2 12 2 2 2" xfId="23911"/>
    <cellStyle name="Header2 52 2 12 2 3" xfId="23909"/>
    <cellStyle name="Header2 52 2 12 3" xfId="12769"/>
    <cellStyle name="Header2 52 2 12 3 2" xfId="23913"/>
    <cellStyle name="Header2 52 2 12 4" xfId="23907"/>
    <cellStyle name="Header2 52 2 13" xfId="3424"/>
    <cellStyle name="Header2 52 2 13 2" xfId="6166"/>
    <cellStyle name="Header2 52 2 13 2 2" xfId="14714"/>
    <cellStyle name="Header2 52 2 13 2 2 2" xfId="17801"/>
    <cellStyle name="Header2 52 2 13 2 3" xfId="18633"/>
    <cellStyle name="Header2 52 2 13 3" xfId="12834"/>
    <cellStyle name="Header2 52 2 13 3 2" xfId="23917"/>
    <cellStyle name="Header2 52 2 13 4" xfId="23915"/>
    <cellStyle name="Header2 52 2 14" xfId="3489"/>
    <cellStyle name="Header2 52 2 14 2" xfId="6231"/>
    <cellStyle name="Header2 52 2 14 2 2" xfId="14779"/>
    <cellStyle name="Header2 52 2 14 2 2 2" xfId="23923"/>
    <cellStyle name="Header2 52 2 14 2 3" xfId="23921"/>
    <cellStyle name="Header2 52 2 14 3" xfId="12899"/>
    <cellStyle name="Header2 52 2 14 3 2" xfId="23925"/>
    <cellStyle name="Header2 52 2 14 4" xfId="23919"/>
    <cellStyle name="Header2 52 2 15" xfId="3542"/>
    <cellStyle name="Header2 52 2 15 2" xfId="6284"/>
    <cellStyle name="Header2 52 2 15 2 2" xfId="14832"/>
    <cellStyle name="Header2 52 2 15 2 2 2" xfId="23936"/>
    <cellStyle name="Header2 52 2 15 2 3" xfId="23932"/>
    <cellStyle name="Header2 52 2 15 3" xfId="12952"/>
    <cellStyle name="Header2 52 2 15 3 2" xfId="23940"/>
    <cellStyle name="Header2 52 2 15 4" xfId="23928"/>
    <cellStyle name="Header2 52 2 16" xfId="3157"/>
    <cellStyle name="Header2 52 2 16 2" xfId="5899"/>
    <cellStyle name="Header2 52 2 16 2 2" xfId="14447"/>
    <cellStyle name="Header2 52 2 16 2 2 2" xfId="23952"/>
    <cellStyle name="Header2 52 2 16 2 3" xfId="23948"/>
    <cellStyle name="Header2 52 2 16 3" xfId="12567"/>
    <cellStyle name="Header2 52 2 16 3 2" xfId="23956"/>
    <cellStyle name="Header2 52 2 16 4" xfId="23944"/>
    <cellStyle name="Header2 52 2 17" xfId="3737"/>
    <cellStyle name="Header2 52 2 17 2" xfId="7487"/>
    <cellStyle name="Header2 52 2 17 2 2" xfId="15966"/>
    <cellStyle name="Header2 52 2 17 2 2 2" xfId="23968"/>
    <cellStyle name="Header2 52 2 17 2 3" xfId="23964"/>
    <cellStyle name="Header2 52 2 17 3" xfId="13146"/>
    <cellStyle name="Header2 52 2 17 3 2" xfId="23973"/>
    <cellStyle name="Header2 52 2 17 4" xfId="23960"/>
    <cellStyle name="Header2 52 2 18" xfId="3793"/>
    <cellStyle name="Header2 52 2 18 2" xfId="7539"/>
    <cellStyle name="Header2 52 2 18 2 2" xfId="16018"/>
    <cellStyle name="Header2 52 2 18 2 2 2" xfId="19751"/>
    <cellStyle name="Header2 52 2 18 2 3" xfId="19746"/>
    <cellStyle name="Header2 52 2 18 3" xfId="13198"/>
    <cellStyle name="Header2 52 2 18 3 2" xfId="19758"/>
    <cellStyle name="Header2 52 2 18 4" xfId="19961"/>
    <cellStyle name="Header2 52 2 19" xfId="3871"/>
    <cellStyle name="Header2 52 2 19 2" xfId="7617"/>
    <cellStyle name="Header2 52 2 19 2 2" xfId="16096"/>
    <cellStyle name="Header2 52 2 19 2 2 2" xfId="23980"/>
    <cellStyle name="Header2 52 2 19 2 3" xfId="23978"/>
    <cellStyle name="Header2 52 2 19 3" xfId="13276"/>
    <cellStyle name="Header2 52 2 19 3 2" xfId="23982"/>
    <cellStyle name="Header2 52 2 19 4" xfId="23976"/>
    <cellStyle name="Header2 52 2 2" xfId="2289"/>
    <cellStyle name="Header2 52 2 2 2" xfId="5031"/>
    <cellStyle name="Header2 52 2 2 2 2" xfId="7967"/>
    <cellStyle name="Header2 52 2 2 2 2 2" xfId="16446"/>
    <cellStyle name="Header2 52 2 2 2 2 2 2" xfId="23991"/>
    <cellStyle name="Header2 52 2 2 2 2 3" xfId="23989"/>
    <cellStyle name="Header2 52 2 2 2 3" xfId="13579"/>
    <cellStyle name="Header2 52 2 2 2 3 2" xfId="23994"/>
    <cellStyle name="Header2 52 2 2 2 4" xfId="23986"/>
    <cellStyle name="Header2 52 2 2 3" xfId="6599"/>
    <cellStyle name="Header2 52 2 2 3 2" xfId="15078"/>
    <cellStyle name="Header2 52 2 2 3 2 2" xfId="23998"/>
    <cellStyle name="Header2 52 2 2 3 3" xfId="23996"/>
    <cellStyle name="Header2 52 2 2 4" xfId="11699"/>
    <cellStyle name="Header2 52 2 2 4 2" xfId="24000"/>
    <cellStyle name="Header2 52 2 2 5" xfId="23984"/>
    <cellStyle name="Header2 52 2 20" xfId="3923"/>
    <cellStyle name="Header2 52 2 20 2" xfId="7669"/>
    <cellStyle name="Header2 52 2 20 2 2" xfId="16148"/>
    <cellStyle name="Header2 52 2 20 2 2 2" xfId="23935"/>
    <cellStyle name="Header2 52 2 20 2 3" xfId="23931"/>
    <cellStyle name="Header2 52 2 20 3" xfId="13328"/>
    <cellStyle name="Header2 52 2 20 3 2" xfId="23939"/>
    <cellStyle name="Header2 52 2 20 4" xfId="23927"/>
    <cellStyle name="Header2 52 2 21" xfId="2173"/>
    <cellStyle name="Header2 52 2 21 2" xfId="6484"/>
    <cellStyle name="Header2 52 2 21 2 2" xfId="14963"/>
    <cellStyle name="Header2 52 2 21 2 2 2" xfId="23951"/>
    <cellStyle name="Header2 52 2 21 2 3" xfId="23947"/>
    <cellStyle name="Header2 52 2 21 3" xfId="11583"/>
    <cellStyle name="Header2 52 2 21 3 2" xfId="23955"/>
    <cellStyle name="Header2 52 2 21 4" xfId="23943"/>
    <cellStyle name="Header2 52 2 22" xfId="4915"/>
    <cellStyle name="Header2 52 2 22 2" xfId="7852"/>
    <cellStyle name="Header2 52 2 22 2 2" xfId="16331"/>
    <cellStyle name="Header2 52 2 22 2 2 2" xfId="23967"/>
    <cellStyle name="Header2 52 2 22 2 3" xfId="23963"/>
    <cellStyle name="Header2 52 2 22 3" xfId="13463"/>
    <cellStyle name="Header2 52 2 22 3 2" xfId="23972"/>
    <cellStyle name="Header2 52 2 22 4" xfId="23959"/>
    <cellStyle name="Header2 52 2 23" xfId="11448"/>
    <cellStyle name="Header2 52 2 23 2" xfId="19960"/>
    <cellStyle name="Header2 52 2 24" xfId="23883"/>
    <cellStyle name="Header2 52 2 3" xfId="2434"/>
    <cellStyle name="Header2 52 2 3 2" xfId="5176"/>
    <cellStyle name="Header2 52 2 3 2 2" xfId="8107"/>
    <cellStyle name="Header2 52 2 3 2 2 2" xfId="16586"/>
    <cellStyle name="Header2 52 2 3 2 2 2 2" xfId="24009"/>
    <cellStyle name="Header2 52 2 3 2 2 3" xfId="24007"/>
    <cellStyle name="Header2 52 2 3 2 3" xfId="13724"/>
    <cellStyle name="Header2 52 2 3 2 3 2" xfId="24011"/>
    <cellStyle name="Header2 52 2 3 2 4" xfId="24004"/>
    <cellStyle name="Header2 52 2 3 3" xfId="6739"/>
    <cellStyle name="Header2 52 2 3 3 2" xfId="15218"/>
    <cellStyle name="Header2 52 2 3 3 2 2" xfId="24015"/>
    <cellStyle name="Header2 52 2 3 3 3" xfId="24013"/>
    <cellStyle name="Header2 52 2 3 4" xfId="11844"/>
    <cellStyle name="Header2 52 2 3 4 2" xfId="24017"/>
    <cellStyle name="Header2 52 2 3 5" xfId="24002"/>
    <cellStyle name="Header2 52 2 4" xfId="2683"/>
    <cellStyle name="Header2 52 2 4 2" xfId="5425"/>
    <cellStyle name="Header2 52 2 4 2 2" xfId="8339"/>
    <cellStyle name="Header2 52 2 4 2 2 2" xfId="16818"/>
    <cellStyle name="Header2 52 2 4 2 2 2 2" xfId="24029"/>
    <cellStyle name="Header2 52 2 4 2 2 3" xfId="24026"/>
    <cellStyle name="Header2 52 2 4 2 3" xfId="13973"/>
    <cellStyle name="Header2 52 2 4 2 3 2" xfId="24032"/>
    <cellStyle name="Header2 52 2 4 2 4" xfId="24023"/>
    <cellStyle name="Header2 52 2 4 3" xfId="6971"/>
    <cellStyle name="Header2 52 2 4 3 2" xfId="15450"/>
    <cellStyle name="Header2 52 2 4 3 2 2" xfId="24038"/>
    <cellStyle name="Header2 52 2 4 3 3" xfId="24035"/>
    <cellStyle name="Header2 52 2 4 4" xfId="12093"/>
    <cellStyle name="Header2 52 2 4 4 2" xfId="24041"/>
    <cellStyle name="Header2 52 2 4 5" xfId="24020"/>
    <cellStyle name="Header2 52 2 5" xfId="2755"/>
    <cellStyle name="Header2 52 2 5 2" xfId="5497"/>
    <cellStyle name="Header2 52 2 5 2 2" xfId="8410"/>
    <cellStyle name="Header2 52 2 5 2 2 2" xfId="16889"/>
    <cellStyle name="Header2 52 2 5 2 2 2 2" xfId="24054"/>
    <cellStyle name="Header2 52 2 5 2 2 3" xfId="24051"/>
    <cellStyle name="Header2 52 2 5 2 3" xfId="14045"/>
    <cellStyle name="Header2 52 2 5 2 3 2" xfId="24057"/>
    <cellStyle name="Header2 52 2 5 2 4" xfId="24048"/>
    <cellStyle name="Header2 52 2 5 3" xfId="7042"/>
    <cellStyle name="Header2 52 2 5 3 2" xfId="15521"/>
    <cellStyle name="Header2 52 2 5 3 2 2" xfId="24064"/>
    <cellStyle name="Header2 52 2 5 3 3" xfId="24061"/>
    <cellStyle name="Header2 52 2 5 4" xfId="12165"/>
    <cellStyle name="Header2 52 2 5 4 2" xfId="24067"/>
    <cellStyle name="Header2 52 2 5 5" xfId="24045"/>
    <cellStyle name="Header2 52 2 6" xfId="2814"/>
    <cellStyle name="Header2 52 2 6 2" xfId="5556"/>
    <cellStyle name="Header2 52 2 6 2 2" xfId="8468"/>
    <cellStyle name="Header2 52 2 6 2 2 2" xfId="16947"/>
    <cellStyle name="Header2 52 2 6 2 2 2 2" xfId="24084"/>
    <cellStyle name="Header2 52 2 6 2 2 3" xfId="24080"/>
    <cellStyle name="Header2 52 2 6 2 3" xfId="14104"/>
    <cellStyle name="Header2 52 2 6 2 3 2" xfId="24088"/>
    <cellStyle name="Header2 52 2 6 2 4" xfId="24075"/>
    <cellStyle name="Header2 52 2 6 3" xfId="7100"/>
    <cellStyle name="Header2 52 2 6 3 2" xfId="15579"/>
    <cellStyle name="Header2 52 2 6 3 2 2" xfId="24097"/>
    <cellStyle name="Header2 52 2 6 3 3" xfId="24093"/>
    <cellStyle name="Header2 52 2 6 4" xfId="12224"/>
    <cellStyle name="Header2 52 2 6 4 2" xfId="24101"/>
    <cellStyle name="Header2 52 2 6 5" xfId="24071"/>
    <cellStyle name="Header2 52 2 7" xfId="2392"/>
    <cellStyle name="Header2 52 2 7 2" xfId="5134"/>
    <cellStyle name="Header2 52 2 7 2 2" xfId="8066"/>
    <cellStyle name="Header2 52 2 7 2 2 2" xfId="16545"/>
    <cellStyle name="Header2 52 2 7 2 2 2 2" xfId="24116"/>
    <cellStyle name="Header2 52 2 7 2 2 3" xfId="24113"/>
    <cellStyle name="Header2 52 2 7 2 3" xfId="13682"/>
    <cellStyle name="Header2 52 2 7 2 3 2" xfId="24119"/>
    <cellStyle name="Header2 52 2 7 2 4" xfId="24110"/>
    <cellStyle name="Header2 52 2 7 3" xfId="6698"/>
    <cellStyle name="Header2 52 2 7 3 2" xfId="15177"/>
    <cellStyle name="Header2 52 2 7 3 2 2" xfId="24125"/>
    <cellStyle name="Header2 52 2 7 3 3" xfId="24122"/>
    <cellStyle name="Header2 52 2 7 4" xfId="11802"/>
    <cellStyle name="Header2 52 2 7 4 2" xfId="24128"/>
    <cellStyle name="Header2 52 2 7 5" xfId="24106"/>
    <cellStyle name="Header2 52 2 8" xfId="2896"/>
    <cellStyle name="Header2 52 2 8 2" xfId="5638"/>
    <cellStyle name="Header2 52 2 8 2 2" xfId="8546"/>
    <cellStyle name="Header2 52 2 8 2 2 2" xfId="17025"/>
    <cellStyle name="Header2 52 2 8 2 2 2 2" xfId="18421"/>
    <cellStyle name="Header2 52 2 8 2 2 3" xfId="24138"/>
    <cellStyle name="Header2 52 2 8 2 3" xfId="14186"/>
    <cellStyle name="Header2 52 2 8 2 3 2" xfId="24140"/>
    <cellStyle name="Header2 52 2 8 2 4" xfId="24135"/>
    <cellStyle name="Header2 52 2 8 3" xfId="7178"/>
    <cellStyle name="Header2 52 2 8 3 2" xfId="15657"/>
    <cellStyle name="Header2 52 2 8 3 2 2" xfId="24144"/>
    <cellStyle name="Header2 52 2 8 3 3" xfId="24142"/>
    <cellStyle name="Header2 52 2 8 4" xfId="12306"/>
    <cellStyle name="Header2 52 2 8 4 2" xfId="24146"/>
    <cellStyle name="Header2 52 2 8 5" xfId="24132"/>
    <cellStyle name="Header2 52 2 9" xfId="2959"/>
    <cellStyle name="Header2 52 2 9 2" xfId="5701"/>
    <cellStyle name="Header2 52 2 9 2 2" xfId="8609"/>
    <cellStyle name="Header2 52 2 9 2 2 2" xfId="17088"/>
    <cellStyle name="Header2 52 2 9 2 2 2 2" xfId="24156"/>
    <cellStyle name="Header2 52 2 9 2 2 3" xfId="24154"/>
    <cellStyle name="Header2 52 2 9 2 3" xfId="14249"/>
    <cellStyle name="Header2 52 2 9 2 3 2" xfId="24158"/>
    <cellStyle name="Header2 52 2 9 2 4" xfId="24152"/>
    <cellStyle name="Header2 52 2 9 3" xfId="7241"/>
    <cellStyle name="Header2 52 2 9 3 2" xfId="15720"/>
    <cellStyle name="Header2 52 2 9 3 2 2" xfId="24162"/>
    <cellStyle name="Header2 52 2 9 3 3" xfId="24160"/>
    <cellStyle name="Header2 52 2 9 4" xfId="12369"/>
    <cellStyle name="Header2 52 2 9 4 2" xfId="24164"/>
    <cellStyle name="Header2 52 2 9 5" xfId="24149"/>
    <cellStyle name="Header2 52 3" xfId="4908"/>
    <cellStyle name="Header2 52 3 2" xfId="7849"/>
    <cellStyle name="Header2 52 3 2 2" xfId="16328"/>
    <cellStyle name="Header2 52 3 2 2 2" xfId="24168"/>
    <cellStyle name="Header2 52 3 2 3" xfId="24166"/>
    <cellStyle name="Header2 52 4" xfId="9656"/>
    <cellStyle name="Header2 52 4 2" xfId="17284"/>
    <cellStyle name="Header2 52 4 2 2" xfId="24172"/>
    <cellStyle name="Header2 52 4 3" xfId="24170"/>
    <cellStyle name="Header2 52 5" xfId="10566"/>
    <cellStyle name="Header2 52 6" xfId="31075"/>
    <cellStyle name="Header2 52 7" xfId="32053"/>
    <cellStyle name="Header2 52 8" xfId="1952"/>
    <cellStyle name="Header2 53" xfId="1964"/>
    <cellStyle name="Header2 53 10" xfId="3025"/>
    <cellStyle name="Header2 53 10 2" xfId="5767"/>
    <cellStyle name="Header2 53 10 2 2" xfId="8666"/>
    <cellStyle name="Header2 53 10 2 2 2" xfId="17145"/>
    <cellStyle name="Header2 53 10 2 2 2 2" xfId="19385"/>
    <cellStyle name="Header2 53 10 2 2 3" xfId="24589"/>
    <cellStyle name="Header2 53 10 2 3" xfId="14315"/>
    <cellStyle name="Header2 53 10 2 3 2" xfId="24590"/>
    <cellStyle name="Header2 53 10 2 4" xfId="24588"/>
    <cellStyle name="Header2 53 10 3" xfId="7298"/>
    <cellStyle name="Header2 53 10 3 2" xfId="15777"/>
    <cellStyle name="Header2 53 10 3 2 2" xfId="24592"/>
    <cellStyle name="Header2 53 10 3 3" xfId="24591"/>
    <cellStyle name="Header2 53 10 4" xfId="12435"/>
    <cellStyle name="Header2 53 10 4 2" xfId="24593"/>
    <cellStyle name="Header2 53 10 5" xfId="24587"/>
    <cellStyle name="Header2 53 11" xfId="3077"/>
    <cellStyle name="Header2 53 11 2" xfId="5819"/>
    <cellStyle name="Header2 53 11 2 2" xfId="14367"/>
    <cellStyle name="Header2 53 11 2 2 2" xfId="24596"/>
    <cellStyle name="Header2 53 11 2 3" xfId="24595"/>
    <cellStyle name="Header2 53 11 3" xfId="12487"/>
    <cellStyle name="Header2 53 11 3 2" xfId="24597"/>
    <cellStyle name="Header2 53 11 4" xfId="24594"/>
    <cellStyle name="Header2 53 12" xfId="3364"/>
    <cellStyle name="Header2 53 12 2" xfId="6106"/>
    <cellStyle name="Header2 53 12 2 2" xfId="14654"/>
    <cellStyle name="Header2 53 12 2 2 2" xfId="24599"/>
    <cellStyle name="Header2 53 12 2 3" xfId="22216"/>
    <cellStyle name="Header2 53 12 3" xfId="12774"/>
    <cellStyle name="Header2 53 12 3 2" xfId="24601"/>
    <cellStyle name="Header2 53 12 4" xfId="24598"/>
    <cellStyle name="Header2 53 13" xfId="3429"/>
    <cellStyle name="Header2 53 13 2" xfId="6171"/>
    <cellStyle name="Header2 53 13 2 2" xfId="14719"/>
    <cellStyle name="Header2 53 13 2 2 2" xfId="24604"/>
    <cellStyle name="Header2 53 13 2 3" xfId="24603"/>
    <cellStyle name="Header2 53 13 3" xfId="12839"/>
    <cellStyle name="Header2 53 13 3 2" xfId="24606"/>
    <cellStyle name="Header2 53 13 4" xfId="24602"/>
    <cellStyle name="Header2 53 14" xfId="3494"/>
    <cellStyle name="Header2 53 14 2" xfId="6236"/>
    <cellStyle name="Header2 53 14 2 2" xfId="14784"/>
    <cellStyle name="Header2 53 14 2 2 2" xfId="24608"/>
    <cellStyle name="Header2 53 14 2 3" xfId="24607"/>
    <cellStyle name="Header2 53 14 3" xfId="12904"/>
    <cellStyle name="Header2 53 14 3 2" xfId="24609"/>
    <cellStyle name="Header2 53 14 4" xfId="19102"/>
    <cellStyle name="Header2 53 15" xfId="3547"/>
    <cellStyle name="Header2 53 15 2" xfId="6289"/>
    <cellStyle name="Header2 53 15 2 2" xfId="14837"/>
    <cellStyle name="Header2 53 15 2 2 2" xfId="24613"/>
    <cellStyle name="Header2 53 15 2 3" xfId="24611"/>
    <cellStyle name="Header2 53 15 3" xfId="12957"/>
    <cellStyle name="Header2 53 15 3 2" xfId="22680"/>
    <cellStyle name="Header2 53 15 4" xfId="19104"/>
    <cellStyle name="Header2 53 16" xfId="3156"/>
    <cellStyle name="Header2 53 16 2" xfId="5898"/>
    <cellStyle name="Header2 53 16 2 2" xfId="14446"/>
    <cellStyle name="Header2 53 16 2 2 2" xfId="24615"/>
    <cellStyle name="Header2 53 16 2 3" xfId="19116"/>
    <cellStyle name="Header2 53 16 3" xfId="12566"/>
    <cellStyle name="Header2 53 16 3 2" xfId="22690"/>
    <cellStyle name="Header2 53 16 4" xfId="19108"/>
    <cellStyle name="Header2 53 17" xfId="3742"/>
    <cellStyle name="Header2 53 17 2" xfId="7492"/>
    <cellStyle name="Header2 53 17 2 2" xfId="15971"/>
    <cellStyle name="Header2 53 17 2 2 2" xfId="24621"/>
    <cellStyle name="Header2 53 17 2 3" xfId="24619"/>
    <cellStyle name="Header2 53 17 3" xfId="13151"/>
    <cellStyle name="Header2 53 17 3 2" xfId="24623"/>
    <cellStyle name="Header2 53 17 4" xfId="24617"/>
    <cellStyle name="Header2 53 18" xfId="3798"/>
    <cellStyle name="Header2 53 18 2" xfId="7544"/>
    <cellStyle name="Header2 53 18 2 2" xfId="16023"/>
    <cellStyle name="Header2 53 18 2 2 2" xfId="24627"/>
    <cellStyle name="Header2 53 18 2 3" xfId="24626"/>
    <cellStyle name="Header2 53 18 3" xfId="13203"/>
    <cellStyle name="Header2 53 18 3 2" xfId="24628"/>
    <cellStyle name="Header2 53 18 4" xfId="24625"/>
    <cellStyle name="Header2 53 19" xfId="3876"/>
    <cellStyle name="Header2 53 19 2" xfId="7622"/>
    <cellStyle name="Header2 53 19 2 2" xfId="16101"/>
    <cellStyle name="Header2 53 19 2 2 2" xfId="24631"/>
    <cellStyle name="Header2 53 19 2 3" xfId="24630"/>
    <cellStyle name="Header2 53 19 3" xfId="13281"/>
    <cellStyle name="Header2 53 19 3 2" xfId="24632"/>
    <cellStyle name="Header2 53 19 4" xfId="24629"/>
    <cellStyle name="Header2 53 2" xfId="2285"/>
    <cellStyle name="Header2 53 2 2" xfId="5027"/>
    <cellStyle name="Header2 53 2 2 2" xfId="7963"/>
    <cellStyle name="Header2 53 2 2 2 2" xfId="16442"/>
    <cellStyle name="Header2 53 2 2 2 2 2" xfId="24229"/>
    <cellStyle name="Header2 53 2 2 2 3" xfId="24227"/>
    <cellStyle name="Header2 53 2 2 3" xfId="13575"/>
    <cellStyle name="Header2 53 2 2 3 2" xfId="24233"/>
    <cellStyle name="Header2 53 2 2 4" xfId="24225"/>
    <cellStyle name="Header2 53 2 3" xfId="6595"/>
    <cellStyle name="Header2 53 2 3 2" xfId="15074"/>
    <cellStyle name="Header2 53 2 3 2 2" xfId="24240"/>
    <cellStyle name="Header2 53 2 3 3" xfId="24238"/>
    <cellStyle name="Header2 53 2 4" xfId="11695"/>
    <cellStyle name="Header2 53 2 4 2" xfId="24248"/>
    <cellStyle name="Header2 53 2 5" xfId="24176"/>
    <cellStyle name="Header2 53 20" xfId="3928"/>
    <cellStyle name="Header2 53 20 2" xfId="7674"/>
    <cellStyle name="Header2 53 20 2 2" xfId="16153"/>
    <cellStyle name="Header2 53 20 2 2 2" xfId="24612"/>
    <cellStyle name="Header2 53 20 2 3" xfId="24610"/>
    <cellStyle name="Header2 53 20 3" xfId="13333"/>
    <cellStyle name="Header2 53 20 3 2" xfId="22679"/>
    <cellStyle name="Header2 53 20 4" xfId="19103"/>
    <cellStyle name="Header2 53 21" xfId="2178"/>
    <cellStyle name="Header2 53 21 2" xfId="6489"/>
    <cellStyle name="Header2 53 21 2 2" xfId="14968"/>
    <cellStyle name="Header2 53 21 2 2 2" xfId="24614"/>
    <cellStyle name="Header2 53 21 2 3" xfId="19115"/>
    <cellStyle name="Header2 53 21 3" xfId="11588"/>
    <cellStyle name="Header2 53 21 3 2" xfId="22689"/>
    <cellStyle name="Header2 53 21 4" xfId="19107"/>
    <cellStyle name="Header2 53 22" xfId="4920"/>
    <cellStyle name="Header2 53 22 2" xfId="7857"/>
    <cellStyle name="Header2 53 22 2 2" xfId="16336"/>
    <cellStyle name="Header2 53 22 2 2 2" xfId="24620"/>
    <cellStyle name="Header2 53 22 2 3" xfId="24618"/>
    <cellStyle name="Header2 53 22 3" xfId="13468"/>
    <cellStyle name="Header2 53 22 3 2" xfId="24622"/>
    <cellStyle name="Header2 53 22 4" xfId="24616"/>
    <cellStyle name="Header2 53 23" xfId="11453"/>
    <cellStyle name="Header2 53 23 2" xfId="24624"/>
    <cellStyle name="Header2 53 24" xfId="24175"/>
    <cellStyle name="Header2 53 3" xfId="2418"/>
    <cellStyle name="Header2 53 3 2" xfId="5160"/>
    <cellStyle name="Header2 53 3 2 2" xfId="8091"/>
    <cellStyle name="Header2 53 3 2 2 2" xfId="16570"/>
    <cellStyle name="Header2 53 3 2 2 2 2" xfId="24633"/>
    <cellStyle name="Header2 53 3 2 2 3" xfId="24303"/>
    <cellStyle name="Header2 53 3 2 3" xfId="13708"/>
    <cellStyle name="Header2 53 3 2 3 2" xfId="24634"/>
    <cellStyle name="Header2 53 3 2 4" xfId="24300"/>
    <cellStyle name="Header2 53 3 3" xfId="6723"/>
    <cellStyle name="Header2 53 3 3 2" xfId="15202"/>
    <cellStyle name="Header2 53 3 3 2 2" xfId="20037"/>
    <cellStyle name="Header2 53 3 3 3" xfId="20935"/>
    <cellStyle name="Header2 53 3 4" xfId="11828"/>
    <cellStyle name="Header2 53 3 4 2" xfId="18671"/>
    <cellStyle name="Header2 53 3 5" xfId="24299"/>
    <cellStyle name="Header2 53 4" xfId="2688"/>
    <cellStyle name="Header2 53 4 2" xfId="5430"/>
    <cellStyle name="Header2 53 4 2 2" xfId="8344"/>
    <cellStyle name="Header2 53 4 2 2 2" xfId="16823"/>
    <cellStyle name="Header2 53 4 2 2 2 2" xfId="20008"/>
    <cellStyle name="Header2 53 4 2 2 3" xfId="19358"/>
    <cellStyle name="Header2 53 4 2 3" xfId="13978"/>
    <cellStyle name="Header2 53 4 2 3 2" xfId="24635"/>
    <cellStyle name="Header2 53 4 2 4" xfId="24307"/>
    <cellStyle name="Header2 53 4 3" xfId="6976"/>
    <cellStyle name="Header2 53 4 3 2" xfId="15455"/>
    <cellStyle name="Header2 53 4 3 2 2" xfId="24636"/>
    <cellStyle name="Header2 53 4 3 3" xfId="20938"/>
    <cellStyle name="Header2 53 4 4" xfId="12098"/>
    <cellStyle name="Header2 53 4 4 2" xfId="24637"/>
    <cellStyle name="Header2 53 4 5" xfId="24305"/>
    <cellStyle name="Header2 53 5" xfId="2760"/>
    <cellStyle name="Header2 53 5 2" xfId="5502"/>
    <cellStyle name="Header2 53 5 2 2" xfId="8415"/>
    <cellStyle name="Header2 53 5 2 2 2" xfId="16894"/>
    <cellStyle name="Header2 53 5 2 2 2 2" xfId="17483"/>
    <cellStyle name="Header2 53 5 2 2 3" xfId="24639"/>
    <cellStyle name="Header2 53 5 2 3" xfId="14050"/>
    <cellStyle name="Header2 53 5 2 3 2" xfId="24640"/>
    <cellStyle name="Header2 53 5 2 4" xfId="24638"/>
    <cellStyle name="Header2 53 5 3" xfId="7047"/>
    <cellStyle name="Header2 53 5 3 2" xfId="15526"/>
    <cellStyle name="Header2 53 5 3 2 2" xfId="24642"/>
    <cellStyle name="Header2 53 5 3 3" xfId="24641"/>
    <cellStyle name="Header2 53 5 4" xfId="12170"/>
    <cellStyle name="Header2 53 5 4 2" xfId="24644"/>
    <cellStyle name="Header2 53 5 5" xfId="24309"/>
    <cellStyle name="Header2 53 6" xfId="2819"/>
    <cellStyle name="Header2 53 6 2" xfId="5561"/>
    <cellStyle name="Header2 53 6 2 2" xfId="8473"/>
    <cellStyle name="Header2 53 6 2 2 2" xfId="16952"/>
    <cellStyle name="Header2 53 6 2 2 2 2" xfId="24648"/>
    <cellStyle name="Header2 53 6 2 2 3" xfId="24647"/>
    <cellStyle name="Header2 53 6 2 3" xfId="14109"/>
    <cellStyle name="Header2 53 6 2 3 2" xfId="24649"/>
    <cellStyle name="Header2 53 6 2 4" xfId="24646"/>
    <cellStyle name="Header2 53 6 3" xfId="7105"/>
    <cellStyle name="Header2 53 6 3 2" xfId="15584"/>
    <cellStyle name="Header2 53 6 3 2 2" xfId="24651"/>
    <cellStyle name="Header2 53 6 3 3" xfId="24650"/>
    <cellStyle name="Header2 53 6 4" xfId="12229"/>
    <cellStyle name="Header2 53 6 4 2" xfId="24652"/>
    <cellStyle name="Header2 53 6 5" xfId="24645"/>
    <cellStyle name="Header2 53 7" xfId="2313"/>
    <cellStyle name="Header2 53 7 2" xfId="5055"/>
    <cellStyle name="Header2 53 7 2 2" xfId="7990"/>
    <cellStyle name="Header2 53 7 2 2 2" xfId="16469"/>
    <cellStyle name="Header2 53 7 2 2 2 2" xfId="24656"/>
    <cellStyle name="Header2 53 7 2 2 3" xfId="24655"/>
    <cellStyle name="Header2 53 7 2 3" xfId="13603"/>
    <cellStyle name="Header2 53 7 2 3 2" xfId="24657"/>
    <cellStyle name="Header2 53 7 2 4" xfId="24654"/>
    <cellStyle name="Header2 53 7 3" xfId="6622"/>
    <cellStyle name="Header2 53 7 3 2" xfId="15101"/>
    <cellStyle name="Header2 53 7 3 2 2" xfId="24659"/>
    <cellStyle name="Header2 53 7 3 3" xfId="24658"/>
    <cellStyle name="Header2 53 7 4" xfId="11723"/>
    <cellStyle name="Header2 53 7 4 2" xfId="24660"/>
    <cellStyle name="Header2 53 7 5" xfId="24653"/>
    <cellStyle name="Header2 53 8" xfId="2901"/>
    <cellStyle name="Header2 53 8 2" xfId="5643"/>
    <cellStyle name="Header2 53 8 2 2" xfId="8551"/>
    <cellStyle name="Header2 53 8 2 2 2" xfId="17030"/>
    <cellStyle name="Header2 53 8 2 2 2 2" xfId="24666"/>
    <cellStyle name="Header2 53 8 2 2 3" xfId="24665"/>
    <cellStyle name="Header2 53 8 2 3" xfId="14191"/>
    <cellStyle name="Header2 53 8 2 3 2" xfId="24667"/>
    <cellStyle name="Header2 53 8 2 4" xfId="24664"/>
    <cellStyle name="Header2 53 8 3" xfId="7183"/>
    <cellStyle name="Header2 53 8 3 2" xfId="15662"/>
    <cellStyle name="Header2 53 8 3 2 2" xfId="24669"/>
    <cellStyle name="Header2 53 8 3 3" xfId="24668"/>
    <cellStyle name="Header2 53 8 4" xfId="12311"/>
    <cellStyle name="Header2 53 8 4 2" xfId="24670"/>
    <cellStyle name="Header2 53 8 5" xfId="24663"/>
    <cellStyle name="Header2 53 9" xfId="2964"/>
    <cellStyle name="Header2 53 9 2" xfId="5706"/>
    <cellStyle name="Header2 53 9 2 2" xfId="8614"/>
    <cellStyle name="Header2 53 9 2 2 2" xfId="17093"/>
    <cellStyle name="Header2 53 9 2 2 2 2" xfId="24674"/>
    <cellStyle name="Header2 53 9 2 2 3" xfId="24673"/>
    <cellStyle name="Header2 53 9 2 3" xfId="14254"/>
    <cellStyle name="Header2 53 9 2 3 2" xfId="24675"/>
    <cellStyle name="Header2 53 9 2 4" xfId="24672"/>
    <cellStyle name="Header2 53 9 3" xfId="7246"/>
    <cellStyle name="Header2 53 9 3 2" xfId="15725"/>
    <cellStyle name="Header2 53 9 3 2 2" xfId="24677"/>
    <cellStyle name="Header2 53 9 3 3" xfId="24676"/>
    <cellStyle name="Header2 53 9 4" xfId="12374"/>
    <cellStyle name="Header2 53 9 4 2" xfId="24678"/>
    <cellStyle name="Header2 53 9 5" xfId="24671"/>
    <cellStyle name="Header2 54" xfId="4269"/>
    <cellStyle name="Header2 54 2" xfId="7756"/>
    <cellStyle name="Header2 54 2 2" xfId="16235"/>
    <cellStyle name="Header2 54 2 2 2" xfId="24366"/>
    <cellStyle name="Header2 54 2 3" xfId="24310"/>
    <cellStyle name="Header2 55" xfId="9011"/>
    <cellStyle name="Header2 55 2" xfId="17190"/>
    <cellStyle name="Header2 55 2 2" xfId="24680"/>
    <cellStyle name="Header2 55 3" xfId="24679"/>
    <cellStyle name="Header2 56" xfId="9925"/>
    <cellStyle name="Header2 57" xfId="30436"/>
    <cellStyle name="Header2 58" xfId="31414"/>
    <cellStyle name="Header2 59" xfId="1313"/>
    <cellStyle name="Header2 6" xfId="770"/>
    <cellStyle name="Header2 6 2" xfId="1958"/>
    <cellStyle name="Header2 6 2 10" xfId="3019"/>
    <cellStyle name="Header2 6 2 10 2" xfId="5761"/>
    <cellStyle name="Header2 6 2 10 2 2" xfId="8660"/>
    <cellStyle name="Header2 6 2 10 2 2 2" xfId="17139"/>
    <cellStyle name="Header2 6 2 10 2 2 2 2" xfId="24685"/>
    <cellStyle name="Header2 6 2 10 2 2 3" xfId="24684"/>
    <cellStyle name="Header2 6 2 10 2 3" xfId="14309"/>
    <cellStyle name="Header2 6 2 10 2 3 2" xfId="24686"/>
    <cellStyle name="Header2 6 2 10 2 4" xfId="24683"/>
    <cellStyle name="Header2 6 2 10 3" xfId="7292"/>
    <cellStyle name="Header2 6 2 10 3 2" xfId="15771"/>
    <cellStyle name="Header2 6 2 10 3 2 2" xfId="24688"/>
    <cellStyle name="Header2 6 2 10 3 3" xfId="24687"/>
    <cellStyle name="Header2 6 2 10 4" xfId="12429"/>
    <cellStyle name="Header2 6 2 10 4 2" xfId="24689"/>
    <cellStyle name="Header2 6 2 10 5" xfId="24682"/>
    <cellStyle name="Header2 6 2 11" xfId="3071"/>
    <cellStyle name="Header2 6 2 11 2" xfId="5813"/>
    <cellStyle name="Header2 6 2 11 2 2" xfId="14361"/>
    <cellStyle name="Header2 6 2 11 2 2 2" xfId="24692"/>
    <cellStyle name="Header2 6 2 11 2 3" xfId="24691"/>
    <cellStyle name="Header2 6 2 11 3" xfId="12481"/>
    <cellStyle name="Header2 6 2 11 3 2" xfId="24693"/>
    <cellStyle name="Header2 6 2 11 4" xfId="24690"/>
    <cellStyle name="Header2 6 2 12" xfId="3358"/>
    <cellStyle name="Header2 6 2 12 2" xfId="6100"/>
    <cellStyle name="Header2 6 2 12 2 2" xfId="14648"/>
    <cellStyle name="Header2 6 2 12 2 2 2" xfId="24696"/>
    <cellStyle name="Header2 6 2 12 2 3" xfId="24695"/>
    <cellStyle name="Header2 6 2 12 3" xfId="12768"/>
    <cellStyle name="Header2 6 2 12 3 2" xfId="24697"/>
    <cellStyle name="Header2 6 2 12 4" xfId="24694"/>
    <cellStyle name="Header2 6 2 13" xfId="3423"/>
    <cellStyle name="Header2 6 2 13 2" xfId="6165"/>
    <cellStyle name="Header2 6 2 13 2 2" xfId="14713"/>
    <cellStyle name="Header2 6 2 13 2 2 2" xfId="24700"/>
    <cellStyle name="Header2 6 2 13 2 3" xfId="24699"/>
    <cellStyle name="Header2 6 2 13 3" xfId="12833"/>
    <cellStyle name="Header2 6 2 13 3 2" xfId="24701"/>
    <cellStyle name="Header2 6 2 13 4" xfId="24698"/>
    <cellStyle name="Header2 6 2 14" xfId="3488"/>
    <cellStyle name="Header2 6 2 14 2" xfId="6230"/>
    <cellStyle name="Header2 6 2 14 2 2" xfId="14778"/>
    <cellStyle name="Header2 6 2 14 2 2 2" xfId="24704"/>
    <cellStyle name="Header2 6 2 14 2 3" xfId="24703"/>
    <cellStyle name="Header2 6 2 14 3" xfId="12898"/>
    <cellStyle name="Header2 6 2 14 3 2" xfId="24705"/>
    <cellStyle name="Header2 6 2 14 4" xfId="24702"/>
    <cellStyle name="Header2 6 2 15" xfId="3541"/>
    <cellStyle name="Header2 6 2 15 2" xfId="6283"/>
    <cellStyle name="Header2 6 2 15 2 2" xfId="14831"/>
    <cellStyle name="Header2 6 2 15 2 2 2" xfId="24711"/>
    <cellStyle name="Header2 6 2 15 2 3" xfId="24709"/>
    <cellStyle name="Header2 6 2 15 3" xfId="12951"/>
    <cellStyle name="Header2 6 2 15 3 2" xfId="24713"/>
    <cellStyle name="Header2 6 2 15 4" xfId="24707"/>
    <cellStyle name="Header2 6 2 16" xfId="3307"/>
    <cellStyle name="Header2 6 2 16 2" xfId="6049"/>
    <cellStyle name="Header2 6 2 16 2 2" xfId="14597"/>
    <cellStyle name="Header2 6 2 16 2 2 2" xfId="24719"/>
    <cellStyle name="Header2 6 2 16 2 3" xfId="24717"/>
    <cellStyle name="Header2 6 2 16 3" xfId="12717"/>
    <cellStyle name="Header2 6 2 16 3 2" xfId="24721"/>
    <cellStyle name="Header2 6 2 16 4" xfId="24715"/>
    <cellStyle name="Header2 6 2 17" xfId="3736"/>
    <cellStyle name="Header2 6 2 17 2" xfId="7486"/>
    <cellStyle name="Header2 6 2 17 2 2" xfId="15965"/>
    <cellStyle name="Header2 6 2 17 2 2 2" xfId="24723"/>
    <cellStyle name="Header2 6 2 17 2 3" xfId="24528"/>
    <cellStyle name="Header2 6 2 17 3" xfId="13145"/>
    <cellStyle name="Header2 6 2 17 3 2" xfId="24725"/>
    <cellStyle name="Header2 6 2 17 4" xfId="24525"/>
    <cellStyle name="Header2 6 2 18" xfId="3792"/>
    <cellStyle name="Header2 6 2 18 2" xfId="7538"/>
    <cellStyle name="Header2 6 2 18 2 2" xfId="16017"/>
    <cellStyle name="Header2 6 2 18 2 2 2" xfId="24728"/>
    <cellStyle name="Header2 6 2 18 2 3" xfId="24726"/>
    <cellStyle name="Header2 6 2 18 3" xfId="13197"/>
    <cellStyle name="Header2 6 2 18 3 2" xfId="24729"/>
    <cellStyle name="Header2 6 2 18 4" xfId="24531"/>
    <cellStyle name="Header2 6 2 19" xfId="3870"/>
    <cellStyle name="Header2 6 2 19 2" xfId="7616"/>
    <cellStyle name="Header2 6 2 19 2 2" xfId="16095"/>
    <cellStyle name="Header2 6 2 19 2 2 2" xfId="24733"/>
    <cellStyle name="Header2 6 2 19 2 3" xfId="24731"/>
    <cellStyle name="Header2 6 2 19 3" xfId="13275"/>
    <cellStyle name="Header2 6 2 19 3 2" xfId="24734"/>
    <cellStyle name="Header2 6 2 19 4" xfId="24730"/>
    <cellStyle name="Header2 6 2 2" xfId="2270"/>
    <cellStyle name="Header2 6 2 2 2" xfId="5012"/>
    <cellStyle name="Header2 6 2 2 2 2" xfId="7948"/>
    <cellStyle name="Header2 6 2 2 2 2 2" xfId="16427"/>
    <cellStyle name="Header2 6 2 2 2 2 2 2" xfId="24738"/>
    <cellStyle name="Header2 6 2 2 2 2 3" xfId="24737"/>
    <cellStyle name="Header2 6 2 2 2 3" xfId="13560"/>
    <cellStyle name="Header2 6 2 2 2 3 2" xfId="24739"/>
    <cellStyle name="Header2 6 2 2 2 4" xfId="24736"/>
    <cellStyle name="Header2 6 2 2 3" xfId="6580"/>
    <cellStyle name="Header2 6 2 2 3 2" xfId="15059"/>
    <cellStyle name="Header2 6 2 2 3 2 2" xfId="24741"/>
    <cellStyle name="Header2 6 2 2 3 3" xfId="24740"/>
    <cellStyle name="Header2 6 2 2 4" xfId="11680"/>
    <cellStyle name="Header2 6 2 2 4 2" xfId="24742"/>
    <cellStyle name="Header2 6 2 2 5" xfId="24735"/>
    <cellStyle name="Header2 6 2 20" xfId="3922"/>
    <cellStyle name="Header2 6 2 20 2" xfId="7668"/>
    <cellStyle name="Header2 6 2 20 2 2" xfId="16147"/>
    <cellStyle name="Header2 6 2 20 2 2 2" xfId="24710"/>
    <cellStyle name="Header2 6 2 20 2 3" xfId="24708"/>
    <cellStyle name="Header2 6 2 20 3" xfId="13327"/>
    <cellStyle name="Header2 6 2 20 3 2" xfId="24712"/>
    <cellStyle name="Header2 6 2 20 4" xfId="24706"/>
    <cellStyle name="Header2 6 2 21" xfId="2172"/>
    <cellStyle name="Header2 6 2 21 2" xfId="6483"/>
    <cellStyle name="Header2 6 2 21 2 2" xfId="14962"/>
    <cellStyle name="Header2 6 2 21 2 2 2" xfId="24718"/>
    <cellStyle name="Header2 6 2 21 2 3" xfId="24716"/>
    <cellStyle name="Header2 6 2 21 3" xfId="11582"/>
    <cellStyle name="Header2 6 2 21 3 2" xfId="24720"/>
    <cellStyle name="Header2 6 2 21 4" xfId="24714"/>
    <cellStyle name="Header2 6 2 22" xfId="4914"/>
    <cellStyle name="Header2 6 2 22 2" xfId="7851"/>
    <cellStyle name="Header2 6 2 22 2 2" xfId="16330"/>
    <cellStyle name="Header2 6 2 22 2 2 2" xfId="24722"/>
    <cellStyle name="Header2 6 2 22 2 3" xfId="24527"/>
    <cellStyle name="Header2 6 2 22 3" xfId="13462"/>
    <cellStyle name="Header2 6 2 22 3 2" xfId="24724"/>
    <cellStyle name="Header2 6 2 22 4" xfId="24524"/>
    <cellStyle name="Header2 6 2 23" xfId="11447"/>
    <cellStyle name="Header2 6 2 23 2" xfId="24530"/>
    <cellStyle name="Header2 6 2 24" xfId="24681"/>
    <cellStyle name="Header2 6 2 3" xfId="2545"/>
    <cellStyle name="Header2 6 2 3 2" xfId="5287"/>
    <cellStyle name="Header2 6 2 3 2 2" xfId="8212"/>
    <cellStyle name="Header2 6 2 3 2 2 2" xfId="16691"/>
    <cellStyle name="Header2 6 2 3 2 2 2 2" xfId="24746"/>
    <cellStyle name="Header2 6 2 3 2 2 3" xfId="24745"/>
    <cellStyle name="Header2 6 2 3 2 3" xfId="13835"/>
    <cellStyle name="Header2 6 2 3 2 3 2" xfId="24747"/>
    <cellStyle name="Header2 6 2 3 2 4" xfId="24744"/>
    <cellStyle name="Header2 6 2 3 3" xfId="6844"/>
    <cellStyle name="Header2 6 2 3 3 2" xfId="15323"/>
    <cellStyle name="Header2 6 2 3 3 2 2" xfId="24749"/>
    <cellStyle name="Header2 6 2 3 3 3" xfId="24748"/>
    <cellStyle name="Header2 6 2 3 4" xfId="11955"/>
    <cellStyle name="Header2 6 2 3 4 2" xfId="24750"/>
    <cellStyle name="Header2 6 2 3 5" xfId="24743"/>
    <cellStyle name="Header2 6 2 4" xfId="2682"/>
    <cellStyle name="Header2 6 2 4 2" xfId="5424"/>
    <cellStyle name="Header2 6 2 4 2 2" xfId="8338"/>
    <cellStyle name="Header2 6 2 4 2 2 2" xfId="16817"/>
    <cellStyle name="Header2 6 2 4 2 2 2 2" xfId="24754"/>
    <cellStyle name="Header2 6 2 4 2 2 3" xfId="24753"/>
    <cellStyle name="Header2 6 2 4 2 3" xfId="13972"/>
    <cellStyle name="Header2 6 2 4 2 3 2" xfId="24755"/>
    <cellStyle name="Header2 6 2 4 2 4" xfId="24752"/>
    <cellStyle name="Header2 6 2 4 3" xfId="6970"/>
    <cellStyle name="Header2 6 2 4 3 2" xfId="15449"/>
    <cellStyle name="Header2 6 2 4 3 2 2" xfId="24757"/>
    <cellStyle name="Header2 6 2 4 3 3" xfId="24756"/>
    <cellStyle name="Header2 6 2 4 4" xfId="12092"/>
    <cellStyle name="Header2 6 2 4 4 2" xfId="24758"/>
    <cellStyle name="Header2 6 2 4 5" xfId="24751"/>
    <cellStyle name="Header2 6 2 5" xfId="2754"/>
    <cellStyle name="Header2 6 2 5 2" xfId="5496"/>
    <cellStyle name="Header2 6 2 5 2 2" xfId="8409"/>
    <cellStyle name="Header2 6 2 5 2 2 2" xfId="16888"/>
    <cellStyle name="Header2 6 2 5 2 2 2 2" xfId="24760"/>
    <cellStyle name="Header2 6 2 5 2 2 3" xfId="24759"/>
    <cellStyle name="Header2 6 2 5 2 3" xfId="14044"/>
    <cellStyle name="Header2 6 2 5 2 3 2" xfId="24761"/>
    <cellStyle name="Header2 6 2 5 2 4" xfId="24479"/>
    <cellStyle name="Header2 6 2 5 3" xfId="7041"/>
    <cellStyle name="Header2 6 2 5 3 2" xfId="15520"/>
    <cellStyle name="Header2 6 2 5 3 2 2" xfId="24763"/>
    <cellStyle name="Header2 6 2 5 3 3" xfId="24762"/>
    <cellStyle name="Header2 6 2 5 4" xfId="12164"/>
    <cellStyle name="Header2 6 2 5 4 2" xfId="24764"/>
    <cellStyle name="Header2 6 2 5 5" xfId="24476"/>
    <cellStyle name="Header2 6 2 6" xfId="2813"/>
    <cellStyle name="Header2 6 2 6 2" xfId="5555"/>
    <cellStyle name="Header2 6 2 6 2 2" xfId="8467"/>
    <cellStyle name="Header2 6 2 6 2 2 2" xfId="16946"/>
    <cellStyle name="Header2 6 2 6 2 2 2 2" xfId="24767"/>
    <cellStyle name="Header2 6 2 6 2 2 3" xfId="24766"/>
    <cellStyle name="Header2 6 2 6 2 3" xfId="14103"/>
    <cellStyle name="Header2 6 2 6 2 3 2" xfId="24768"/>
    <cellStyle name="Header2 6 2 6 2 4" xfId="24765"/>
    <cellStyle name="Header2 6 2 6 3" xfId="7099"/>
    <cellStyle name="Header2 6 2 6 3 2" xfId="15578"/>
    <cellStyle name="Header2 6 2 6 3 2 2" xfId="24770"/>
    <cellStyle name="Header2 6 2 6 3 3" xfId="24769"/>
    <cellStyle name="Header2 6 2 6 4" xfId="12223"/>
    <cellStyle name="Header2 6 2 6 4 2" xfId="24771"/>
    <cellStyle name="Header2 6 2 6 5" xfId="24482"/>
    <cellStyle name="Header2 6 2 7" xfId="2612"/>
    <cellStyle name="Header2 6 2 7 2" xfId="5354"/>
    <cellStyle name="Header2 6 2 7 2 2" xfId="8275"/>
    <cellStyle name="Header2 6 2 7 2 2 2" xfId="16754"/>
    <cellStyle name="Header2 6 2 7 2 2 2 2" xfId="24781"/>
    <cellStyle name="Header2 6 2 7 2 2 3" xfId="24778"/>
    <cellStyle name="Header2 6 2 7 2 3" xfId="13902"/>
    <cellStyle name="Header2 6 2 7 2 3 2" xfId="24784"/>
    <cellStyle name="Header2 6 2 7 2 4" xfId="24775"/>
    <cellStyle name="Header2 6 2 7 3" xfId="6907"/>
    <cellStyle name="Header2 6 2 7 3 2" xfId="15386"/>
    <cellStyle name="Header2 6 2 7 3 2 2" xfId="18976"/>
    <cellStyle name="Header2 6 2 7 3 3" xfId="18973"/>
    <cellStyle name="Header2 6 2 7 4" xfId="12022"/>
    <cellStyle name="Header2 6 2 7 4 2" xfId="24787"/>
    <cellStyle name="Header2 6 2 7 5" xfId="24772"/>
    <cellStyle name="Header2 6 2 8" xfId="2895"/>
    <cellStyle name="Header2 6 2 8 2" xfId="5637"/>
    <cellStyle name="Header2 6 2 8 2 2" xfId="8545"/>
    <cellStyle name="Header2 6 2 8 2 2 2" xfId="17024"/>
    <cellStyle name="Header2 6 2 8 2 2 2 2" xfId="24790"/>
    <cellStyle name="Header2 6 2 8 2 2 3" xfId="24789"/>
    <cellStyle name="Header2 6 2 8 2 3" xfId="14185"/>
    <cellStyle name="Header2 6 2 8 2 3 2" xfId="24791"/>
    <cellStyle name="Header2 6 2 8 2 4" xfId="22339"/>
    <cellStyle name="Header2 6 2 8 3" xfId="7177"/>
    <cellStyle name="Header2 6 2 8 3 2" xfId="15656"/>
    <cellStyle name="Header2 6 2 8 3 2 2" xfId="24793"/>
    <cellStyle name="Header2 6 2 8 3 3" xfId="24792"/>
    <cellStyle name="Header2 6 2 8 4" xfId="12305"/>
    <cellStyle name="Header2 6 2 8 4 2" xfId="24794"/>
    <cellStyle name="Header2 6 2 8 5" xfId="24788"/>
    <cellStyle name="Header2 6 2 9" xfId="2958"/>
    <cellStyle name="Header2 6 2 9 2" xfId="5700"/>
    <cellStyle name="Header2 6 2 9 2 2" xfId="8608"/>
    <cellStyle name="Header2 6 2 9 2 2 2" xfId="17087"/>
    <cellStyle name="Header2 6 2 9 2 2 2 2" xfId="24799"/>
    <cellStyle name="Header2 6 2 9 2 2 3" xfId="24798"/>
    <cellStyle name="Header2 6 2 9 2 3" xfId="14248"/>
    <cellStyle name="Header2 6 2 9 2 3 2" xfId="24800"/>
    <cellStyle name="Header2 6 2 9 2 4" xfId="24797"/>
    <cellStyle name="Header2 6 2 9 3" xfId="7240"/>
    <cellStyle name="Header2 6 2 9 3 2" xfId="15719"/>
    <cellStyle name="Header2 6 2 9 3 2 2" xfId="17970"/>
    <cellStyle name="Header2 6 2 9 3 3" xfId="24801"/>
    <cellStyle name="Header2 6 2 9 4" xfId="12368"/>
    <cellStyle name="Header2 6 2 9 4 2" xfId="24802"/>
    <cellStyle name="Header2 6 2 9 5" xfId="24796"/>
    <cellStyle name="Header2 6 3" xfId="4728"/>
    <cellStyle name="Header2 6 3 2" xfId="7809"/>
    <cellStyle name="Header2 6 3 2 2" xfId="16288"/>
    <cellStyle name="Header2 6 3 2 2 2" xfId="24804"/>
    <cellStyle name="Header2 6 3 2 3" xfId="24803"/>
    <cellStyle name="Header2 6 4" xfId="9476"/>
    <cellStyle name="Header2 6 4 2" xfId="17244"/>
    <cellStyle name="Header2 6 4 2 2" xfId="24806"/>
    <cellStyle name="Header2 6 4 3" xfId="24805"/>
    <cellStyle name="Header2 6 5" xfId="10386"/>
    <cellStyle name="Header2 6 6" xfId="30895"/>
    <cellStyle name="Header2 6 7" xfId="31873"/>
    <cellStyle name="Header2 6 8" xfId="1772"/>
    <cellStyle name="Header2 7" xfId="790"/>
    <cellStyle name="Header2 7 2" xfId="1997"/>
    <cellStyle name="Header2 7 2 10" xfId="3058"/>
    <cellStyle name="Header2 7 2 10 2" xfId="5800"/>
    <cellStyle name="Header2 7 2 10 2 2" xfId="8699"/>
    <cellStyle name="Header2 7 2 10 2 2 2" xfId="17178"/>
    <cellStyle name="Header2 7 2 10 2 2 2 2" xfId="24810"/>
    <cellStyle name="Header2 7 2 10 2 2 3" xfId="24809"/>
    <cellStyle name="Header2 7 2 10 2 3" xfId="14348"/>
    <cellStyle name="Header2 7 2 10 2 3 2" xfId="17785"/>
    <cellStyle name="Header2 7 2 10 2 4" xfId="24808"/>
    <cellStyle name="Header2 7 2 10 3" xfId="7331"/>
    <cellStyle name="Header2 7 2 10 3 2" xfId="15810"/>
    <cellStyle name="Header2 7 2 10 3 2 2" xfId="24812"/>
    <cellStyle name="Header2 7 2 10 3 3" xfId="24811"/>
    <cellStyle name="Header2 7 2 10 4" xfId="12468"/>
    <cellStyle name="Header2 7 2 10 4 2" xfId="24813"/>
    <cellStyle name="Header2 7 2 10 5" xfId="24807"/>
    <cellStyle name="Header2 7 2 11" xfId="3110"/>
    <cellStyle name="Header2 7 2 11 2" xfId="5852"/>
    <cellStyle name="Header2 7 2 11 2 2" xfId="14400"/>
    <cellStyle name="Header2 7 2 11 2 2 2" xfId="24816"/>
    <cellStyle name="Header2 7 2 11 2 3" xfId="24815"/>
    <cellStyle name="Header2 7 2 11 3" xfId="12520"/>
    <cellStyle name="Header2 7 2 11 3 2" xfId="24818"/>
    <cellStyle name="Header2 7 2 11 4" xfId="24814"/>
    <cellStyle name="Header2 7 2 12" xfId="3397"/>
    <cellStyle name="Header2 7 2 12 2" xfId="6139"/>
    <cellStyle name="Header2 7 2 12 2 2" xfId="14687"/>
    <cellStyle name="Header2 7 2 12 2 2 2" xfId="24821"/>
    <cellStyle name="Header2 7 2 12 2 3" xfId="24820"/>
    <cellStyle name="Header2 7 2 12 3" xfId="12807"/>
    <cellStyle name="Header2 7 2 12 3 2" xfId="24822"/>
    <cellStyle name="Header2 7 2 12 4" xfId="24819"/>
    <cellStyle name="Header2 7 2 13" xfId="3462"/>
    <cellStyle name="Header2 7 2 13 2" xfId="6204"/>
    <cellStyle name="Header2 7 2 13 2 2" xfId="14752"/>
    <cellStyle name="Header2 7 2 13 2 2 2" xfId="24825"/>
    <cellStyle name="Header2 7 2 13 2 3" xfId="24824"/>
    <cellStyle name="Header2 7 2 13 3" xfId="12872"/>
    <cellStyle name="Header2 7 2 13 3 2" xfId="24826"/>
    <cellStyle name="Header2 7 2 13 4" xfId="24823"/>
    <cellStyle name="Header2 7 2 14" xfId="3527"/>
    <cellStyle name="Header2 7 2 14 2" xfId="6269"/>
    <cellStyle name="Header2 7 2 14 2 2" xfId="14817"/>
    <cellStyle name="Header2 7 2 14 2 2 2" xfId="24829"/>
    <cellStyle name="Header2 7 2 14 2 3" xfId="24828"/>
    <cellStyle name="Header2 7 2 14 3" xfId="12937"/>
    <cellStyle name="Header2 7 2 14 3 2" xfId="24830"/>
    <cellStyle name="Header2 7 2 14 4" xfId="24827"/>
    <cellStyle name="Header2 7 2 15" xfId="3580"/>
    <cellStyle name="Header2 7 2 15 2" xfId="6322"/>
    <cellStyle name="Header2 7 2 15 2 2" xfId="14870"/>
    <cellStyle name="Header2 7 2 15 2 2 2" xfId="24837"/>
    <cellStyle name="Header2 7 2 15 2 3" xfId="24835"/>
    <cellStyle name="Header2 7 2 15 3" xfId="12990"/>
    <cellStyle name="Header2 7 2 15 3 2" xfId="24839"/>
    <cellStyle name="Header2 7 2 15 4" xfId="24832"/>
    <cellStyle name="Header2 7 2 16" xfId="3483"/>
    <cellStyle name="Header2 7 2 16 2" xfId="6225"/>
    <cellStyle name="Header2 7 2 16 2 2" xfId="14773"/>
    <cellStyle name="Header2 7 2 16 2 2 2" xfId="24845"/>
    <cellStyle name="Header2 7 2 16 2 3" xfId="24843"/>
    <cellStyle name="Header2 7 2 16 3" xfId="12893"/>
    <cellStyle name="Header2 7 2 16 3 2" xfId="24847"/>
    <cellStyle name="Header2 7 2 16 4" xfId="24841"/>
    <cellStyle name="Header2 7 2 17" xfId="3775"/>
    <cellStyle name="Header2 7 2 17 2" xfId="7525"/>
    <cellStyle name="Header2 7 2 17 2 2" xfId="16004"/>
    <cellStyle name="Header2 7 2 17 2 2 2" xfId="24853"/>
    <cellStyle name="Header2 7 2 17 2 3" xfId="24851"/>
    <cellStyle name="Header2 7 2 17 3" xfId="13184"/>
    <cellStyle name="Header2 7 2 17 3 2" xfId="24855"/>
    <cellStyle name="Header2 7 2 17 4" xfId="24849"/>
    <cellStyle name="Header2 7 2 18" xfId="3831"/>
    <cellStyle name="Header2 7 2 18 2" xfId="7577"/>
    <cellStyle name="Header2 7 2 18 2 2" xfId="16056"/>
    <cellStyle name="Header2 7 2 18 2 2 2" xfId="24859"/>
    <cellStyle name="Header2 7 2 18 2 3" xfId="24858"/>
    <cellStyle name="Header2 7 2 18 3" xfId="13236"/>
    <cellStyle name="Header2 7 2 18 3 2" xfId="24860"/>
    <cellStyle name="Header2 7 2 18 4" xfId="24857"/>
    <cellStyle name="Header2 7 2 19" xfId="3909"/>
    <cellStyle name="Header2 7 2 19 2" xfId="7655"/>
    <cellStyle name="Header2 7 2 19 2 2" xfId="16134"/>
    <cellStyle name="Header2 7 2 19 2 2 2" xfId="24863"/>
    <cellStyle name="Header2 7 2 19 2 3" xfId="24862"/>
    <cellStyle name="Header2 7 2 19 3" xfId="13314"/>
    <cellStyle name="Header2 7 2 19 3 2" xfId="24864"/>
    <cellStyle name="Header2 7 2 19 4" xfId="24861"/>
    <cellStyle name="Header2 7 2 2" xfId="2225"/>
    <cellStyle name="Header2 7 2 2 2" xfId="4967"/>
    <cellStyle name="Header2 7 2 2 2 2" xfId="7904"/>
    <cellStyle name="Header2 7 2 2 2 2 2" xfId="16383"/>
    <cellStyle name="Header2 7 2 2 2 2 2 2" xfId="24795"/>
    <cellStyle name="Header2 7 2 2 2 2 3" xfId="24867"/>
    <cellStyle name="Header2 7 2 2 2 3" xfId="13515"/>
    <cellStyle name="Header2 7 2 2 2 3 2" xfId="24868"/>
    <cellStyle name="Header2 7 2 2 2 4" xfId="24866"/>
    <cellStyle name="Header2 7 2 2 3" xfId="6536"/>
    <cellStyle name="Header2 7 2 2 3 2" xfId="15015"/>
    <cellStyle name="Header2 7 2 2 3 2 2" xfId="24870"/>
    <cellStyle name="Header2 7 2 2 3 3" xfId="24869"/>
    <cellStyle name="Header2 7 2 2 4" xfId="11635"/>
    <cellStyle name="Header2 7 2 2 4 2" xfId="24871"/>
    <cellStyle name="Header2 7 2 2 5" xfId="24865"/>
    <cellStyle name="Header2 7 2 20" xfId="3961"/>
    <cellStyle name="Header2 7 2 20 2" xfId="7707"/>
    <cellStyle name="Header2 7 2 20 2 2" xfId="16186"/>
    <cellStyle name="Header2 7 2 20 2 2 2" xfId="24836"/>
    <cellStyle name="Header2 7 2 20 2 3" xfId="24834"/>
    <cellStyle name="Header2 7 2 20 3" xfId="13366"/>
    <cellStyle name="Header2 7 2 20 3 2" xfId="24838"/>
    <cellStyle name="Header2 7 2 20 4" xfId="24831"/>
    <cellStyle name="Header2 7 2 21" xfId="2211"/>
    <cellStyle name="Header2 7 2 21 2" xfId="6522"/>
    <cellStyle name="Header2 7 2 21 2 2" xfId="15001"/>
    <cellStyle name="Header2 7 2 21 2 2 2" xfId="24844"/>
    <cellStyle name="Header2 7 2 21 2 3" xfId="24842"/>
    <cellStyle name="Header2 7 2 21 3" xfId="11621"/>
    <cellStyle name="Header2 7 2 21 3 2" xfId="24846"/>
    <cellStyle name="Header2 7 2 21 4" xfId="24840"/>
    <cellStyle name="Header2 7 2 22" xfId="4953"/>
    <cellStyle name="Header2 7 2 22 2" xfId="7890"/>
    <cellStyle name="Header2 7 2 22 2 2" xfId="16369"/>
    <cellStyle name="Header2 7 2 22 2 2 2" xfId="24852"/>
    <cellStyle name="Header2 7 2 22 2 3" xfId="24850"/>
    <cellStyle name="Header2 7 2 22 3" xfId="13501"/>
    <cellStyle name="Header2 7 2 22 3 2" xfId="24854"/>
    <cellStyle name="Header2 7 2 22 4" xfId="24848"/>
    <cellStyle name="Header2 7 2 23" xfId="11486"/>
    <cellStyle name="Header2 7 2 23 2" xfId="24856"/>
    <cellStyle name="Header2 7 2 24" xfId="21247"/>
    <cellStyle name="Header2 7 2 3" xfId="2355"/>
    <cellStyle name="Header2 7 2 3 2" xfId="5097"/>
    <cellStyle name="Header2 7 2 3 2 2" xfId="8030"/>
    <cellStyle name="Header2 7 2 3 2 2 2" xfId="16509"/>
    <cellStyle name="Header2 7 2 3 2 2 2 2" xfId="24875"/>
    <cellStyle name="Header2 7 2 3 2 2 3" xfId="24874"/>
    <cellStyle name="Header2 7 2 3 2 3" xfId="13645"/>
    <cellStyle name="Header2 7 2 3 2 3 2" xfId="24876"/>
    <cellStyle name="Header2 7 2 3 2 4" xfId="24873"/>
    <cellStyle name="Header2 7 2 3 3" xfId="6662"/>
    <cellStyle name="Header2 7 2 3 3 2" xfId="15141"/>
    <cellStyle name="Header2 7 2 3 3 2 2" xfId="24878"/>
    <cellStyle name="Header2 7 2 3 3 3" xfId="24877"/>
    <cellStyle name="Header2 7 2 3 4" xfId="11765"/>
    <cellStyle name="Header2 7 2 3 4 2" xfId="24879"/>
    <cellStyle name="Header2 7 2 3 5" xfId="24872"/>
    <cellStyle name="Header2 7 2 4" xfId="2721"/>
    <cellStyle name="Header2 7 2 4 2" xfId="5463"/>
    <cellStyle name="Header2 7 2 4 2 2" xfId="8377"/>
    <cellStyle name="Header2 7 2 4 2 2 2" xfId="16856"/>
    <cellStyle name="Header2 7 2 4 2 2 2 2" xfId="24547"/>
    <cellStyle name="Header2 7 2 4 2 2 3" xfId="24882"/>
    <cellStyle name="Header2 7 2 4 2 3" xfId="14011"/>
    <cellStyle name="Header2 7 2 4 2 3 2" xfId="24883"/>
    <cellStyle name="Header2 7 2 4 2 4" xfId="24881"/>
    <cellStyle name="Header2 7 2 4 3" xfId="7009"/>
    <cellStyle name="Header2 7 2 4 3 2" xfId="15488"/>
    <cellStyle name="Header2 7 2 4 3 2 2" xfId="24885"/>
    <cellStyle name="Header2 7 2 4 3 3" xfId="24884"/>
    <cellStyle name="Header2 7 2 4 4" xfId="12131"/>
    <cellStyle name="Header2 7 2 4 4 2" xfId="24886"/>
    <cellStyle name="Header2 7 2 4 5" xfId="24880"/>
    <cellStyle name="Header2 7 2 5" xfId="2793"/>
    <cellStyle name="Header2 7 2 5 2" xfId="5535"/>
    <cellStyle name="Header2 7 2 5 2 2" xfId="8448"/>
    <cellStyle name="Header2 7 2 5 2 2 2" xfId="16927"/>
    <cellStyle name="Header2 7 2 5 2 2 2 2" xfId="24897"/>
    <cellStyle name="Header2 7 2 5 2 2 3" xfId="24893"/>
    <cellStyle name="Header2 7 2 5 2 3" xfId="14083"/>
    <cellStyle name="Header2 7 2 5 2 3 2" xfId="24900"/>
    <cellStyle name="Header2 7 2 5 2 4" xfId="24890"/>
    <cellStyle name="Header2 7 2 5 3" xfId="7080"/>
    <cellStyle name="Header2 7 2 5 3 2" xfId="15559"/>
    <cellStyle name="Header2 7 2 5 3 2 2" xfId="24906"/>
    <cellStyle name="Header2 7 2 5 3 3" xfId="24903"/>
    <cellStyle name="Header2 7 2 5 4" xfId="12203"/>
    <cellStyle name="Header2 7 2 5 4 2" xfId="24909"/>
    <cellStyle name="Header2 7 2 5 5" xfId="24887"/>
    <cellStyle name="Header2 7 2 6" xfId="2852"/>
    <cellStyle name="Header2 7 2 6 2" xfId="5594"/>
    <cellStyle name="Header2 7 2 6 2 2" xfId="8506"/>
    <cellStyle name="Header2 7 2 6 2 2 2" xfId="16985"/>
    <cellStyle name="Header2 7 2 6 2 2 2 2" xfId="24914"/>
    <cellStyle name="Header2 7 2 6 2 2 3" xfId="24912"/>
    <cellStyle name="Header2 7 2 6 2 3" xfId="14142"/>
    <cellStyle name="Header2 7 2 6 2 3 2" xfId="24915"/>
    <cellStyle name="Header2 7 2 6 2 4" xfId="24911"/>
    <cellStyle name="Header2 7 2 6 3" xfId="7138"/>
    <cellStyle name="Header2 7 2 6 3 2" xfId="15617"/>
    <cellStyle name="Header2 7 2 6 3 2 2" xfId="24917"/>
    <cellStyle name="Header2 7 2 6 3 3" xfId="24916"/>
    <cellStyle name="Header2 7 2 6 4" xfId="12262"/>
    <cellStyle name="Header2 7 2 6 4 2" xfId="24918"/>
    <cellStyle name="Header2 7 2 6 5" xfId="24910"/>
    <cellStyle name="Header2 7 2 7" xfId="2603"/>
    <cellStyle name="Header2 7 2 7 2" xfId="5345"/>
    <cellStyle name="Header2 7 2 7 2 2" xfId="8266"/>
    <cellStyle name="Header2 7 2 7 2 2 2" xfId="16745"/>
    <cellStyle name="Header2 7 2 7 2 2 2 2" xfId="24922"/>
    <cellStyle name="Header2 7 2 7 2 2 3" xfId="24921"/>
    <cellStyle name="Header2 7 2 7 2 3" xfId="13893"/>
    <cellStyle name="Header2 7 2 7 2 3 2" xfId="24923"/>
    <cellStyle name="Header2 7 2 7 2 4" xfId="24920"/>
    <cellStyle name="Header2 7 2 7 3" xfId="6898"/>
    <cellStyle name="Header2 7 2 7 3 2" xfId="15377"/>
    <cellStyle name="Header2 7 2 7 3 2 2" xfId="24925"/>
    <cellStyle name="Header2 7 2 7 3 3" xfId="24924"/>
    <cellStyle name="Header2 7 2 7 4" xfId="12013"/>
    <cellStyle name="Header2 7 2 7 4 2" xfId="24926"/>
    <cellStyle name="Header2 7 2 7 5" xfId="24919"/>
    <cellStyle name="Header2 7 2 8" xfId="2934"/>
    <cellStyle name="Header2 7 2 8 2" xfId="5676"/>
    <cellStyle name="Header2 7 2 8 2 2" xfId="8584"/>
    <cellStyle name="Header2 7 2 8 2 2 2" xfId="17063"/>
    <cellStyle name="Header2 7 2 8 2 2 2 2" xfId="24928"/>
    <cellStyle name="Header2 7 2 8 2 2 3" xfId="24557"/>
    <cellStyle name="Header2 7 2 8 2 3" xfId="14224"/>
    <cellStyle name="Header2 7 2 8 2 3 2" xfId="24929"/>
    <cellStyle name="Header2 7 2 8 2 4" xfId="24555"/>
    <cellStyle name="Header2 7 2 8 3" xfId="7216"/>
    <cellStyle name="Header2 7 2 8 3 2" xfId="15695"/>
    <cellStyle name="Header2 7 2 8 3 2 2" xfId="24931"/>
    <cellStyle name="Header2 7 2 8 3 3" xfId="24559"/>
    <cellStyle name="Header2 7 2 8 4" xfId="12344"/>
    <cellStyle name="Header2 7 2 8 4 2" xfId="24932"/>
    <cellStyle name="Header2 7 2 8 5" xfId="24553"/>
    <cellStyle name="Header2 7 2 9" xfId="2997"/>
    <cellStyle name="Header2 7 2 9 2" xfId="5739"/>
    <cellStyle name="Header2 7 2 9 2 2" xfId="8647"/>
    <cellStyle name="Header2 7 2 9 2 2 2" xfId="17126"/>
    <cellStyle name="Header2 7 2 9 2 2 2 2" xfId="24934"/>
    <cellStyle name="Header2 7 2 9 2 2 3" xfId="24933"/>
    <cellStyle name="Header2 7 2 9 2 3" xfId="14287"/>
    <cellStyle name="Header2 7 2 9 2 3 2" xfId="24935"/>
    <cellStyle name="Header2 7 2 9 2 4" xfId="24563"/>
    <cellStyle name="Header2 7 2 9 3" xfId="7279"/>
    <cellStyle name="Header2 7 2 9 3 2" xfId="15758"/>
    <cellStyle name="Header2 7 2 9 3 2 2" xfId="24938"/>
    <cellStyle name="Header2 7 2 9 3 3" xfId="24936"/>
    <cellStyle name="Header2 7 2 9 4" xfId="12407"/>
    <cellStyle name="Header2 7 2 9 4 2" xfId="24939"/>
    <cellStyle name="Header2 7 2 9 5" xfId="24561"/>
    <cellStyle name="Header2 7 3" xfId="4748"/>
    <cellStyle name="Header2 7 3 2" xfId="7813"/>
    <cellStyle name="Header2 7 3 2 2" xfId="16292"/>
    <cellStyle name="Header2 7 3 2 2 2" xfId="24942"/>
    <cellStyle name="Header2 7 3 2 3" xfId="24941"/>
    <cellStyle name="Header2 7 4" xfId="9496"/>
    <cellStyle name="Header2 7 4 2" xfId="17248"/>
    <cellStyle name="Header2 7 4 2 2" xfId="24944"/>
    <cellStyle name="Header2 7 4 3" xfId="24943"/>
    <cellStyle name="Header2 7 5" xfId="10406"/>
    <cellStyle name="Header2 7 6" xfId="30915"/>
    <cellStyle name="Header2 7 7" xfId="31893"/>
    <cellStyle name="Header2 7 8" xfId="1792"/>
    <cellStyle name="Header2 8" xfId="771"/>
    <cellStyle name="Header2 8 2" xfId="1957"/>
    <cellStyle name="Header2 8 2 10" xfId="3018"/>
    <cellStyle name="Header2 8 2 10 2" xfId="5760"/>
    <cellStyle name="Header2 8 2 10 2 2" xfId="8659"/>
    <cellStyle name="Header2 8 2 10 2 2 2" xfId="17138"/>
    <cellStyle name="Header2 8 2 10 2 2 2 2" xfId="24949"/>
    <cellStyle name="Header2 8 2 10 2 2 3" xfId="24948"/>
    <cellStyle name="Header2 8 2 10 2 3" xfId="14308"/>
    <cellStyle name="Header2 8 2 10 2 3 2" xfId="18044"/>
    <cellStyle name="Header2 8 2 10 2 4" xfId="24947"/>
    <cellStyle name="Header2 8 2 10 3" xfId="7291"/>
    <cellStyle name="Header2 8 2 10 3 2" xfId="15770"/>
    <cellStyle name="Header2 8 2 10 3 2 2" xfId="24951"/>
    <cellStyle name="Header2 8 2 10 3 3" xfId="24950"/>
    <cellStyle name="Header2 8 2 10 4" xfId="12428"/>
    <cellStyle name="Header2 8 2 10 4 2" xfId="24952"/>
    <cellStyle name="Header2 8 2 10 5" xfId="24946"/>
    <cellStyle name="Header2 8 2 11" xfId="3070"/>
    <cellStyle name="Header2 8 2 11 2" xfId="5812"/>
    <cellStyle name="Header2 8 2 11 2 2" xfId="14360"/>
    <cellStyle name="Header2 8 2 11 2 2 2" xfId="24955"/>
    <cellStyle name="Header2 8 2 11 2 3" xfId="24954"/>
    <cellStyle name="Header2 8 2 11 3" xfId="12480"/>
    <cellStyle name="Header2 8 2 11 3 2" xfId="24956"/>
    <cellStyle name="Header2 8 2 11 4" xfId="24953"/>
    <cellStyle name="Header2 8 2 12" xfId="3357"/>
    <cellStyle name="Header2 8 2 12 2" xfId="6099"/>
    <cellStyle name="Header2 8 2 12 2 2" xfId="14647"/>
    <cellStyle name="Header2 8 2 12 2 2 2" xfId="20230"/>
    <cellStyle name="Header2 8 2 12 2 3" xfId="20225"/>
    <cellStyle name="Header2 8 2 12 3" xfId="12767"/>
    <cellStyle name="Header2 8 2 12 3 2" xfId="20490"/>
    <cellStyle name="Header2 8 2 12 4" xfId="24957"/>
    <cellStyle name="Header2 8 2 13" xfId="3422"/>
    <cellStyle name="Header2 8 2 13 2" xfId="6164"/>
    <cellStyle name="Header2 8 2 13 2 2" xfId="14712"/>
    <cellStyle name="Header2 8 2 13 2 2 2" xfId="24960"/>
    <cellStyle name="Header2 8 2 13 2 3" xfId="24959"/>
    <cellStyle name="Header2 8 2 13 3" xfId="12832"/>
    <cellStyle name="Header2 8 2 13 3 2" xfId="24961"/>
    <cellStyle name="Header2 8 2 13 4" xfId="24958"/>
    <cellStyle name="Header2 8 2 14" xfId="3487"/>
    <cellStyle name="Header2 8 2 14 2" xfId="6229"/>
    <cellStyle name="Header2 8 2 14 2 2" xfId="14777"/>
    <cellStyle name="Header2 8 2 14 2 2 2" xfId="24962"/>
    <cellStyle name="Header2 8 2 14 2 3" xfId="17597"/>
    <cellStyle name="Header2 8 2 14 3" xfId="12897"/>
    <cellStyle name="Header2 8 2 14 3 2" xfId="24963"/>
    <cellStyle name="Header2 8 2 14 4" xfId="20499"/>
    <cellStyle name="Header2 8 2 15" xfId="3540"/>
    <cellStyle name="Header2 8 2 15 2" xfId="6282"/>
    <cellStyle name="Header2 8 2 15 2 2" xfId="14830"/>
    <cellStyle name="Header2 8 2 15 2 2 2" xfId="24967"/>
    <cellStyle name="Header2 8 2 15 2 3" xfId="24965"/>
    <cellStyle name="Header2 8 2 15 3" xfId="12950"/>
    <cellStyle name="Header2 8 2 15 3 2" xfId="24969"/>
    <cellStyle name="Header2 8 2 15 4" xfId="20503"/>
    <cellStyle name="Header2 8 2 16" xfId="3206"/>
    <cellStyle name="Header2 8 2 16 2" xfId="5948"/>
    <cellStyle name="Header2 8 2 16 2 2" xfId="14496"/>
    <cellStyle name="Header2 8 2 16 2 2 2" xfId="24975"/>
    <cellStyle name="Header2 8 2 16 2 3" xfId="24973"/>
    <cellStyle name="Header2 8 2 16 3" xfId="12616"/>
    <cellStyle name="Header2 8 2 16 3 2" xfId="24977"/>
    <cellStyle name="Header2 8 2 16 4" xfId="24971"/>
    <cellStyle name="Header2 8 2 17" xfId="3735"/>
    <cellStyle name="Header2 8 2 17 2" xfId="7485"/>
    <cellStyle name="Header2 8 2 17 2 2" xfId="15964"/>
    <cellStyle name="Header2 8 2 17 2 2 2" xfId="24981"/>
    <cellStyle name="Header2 8 2 17 2 3" xfId="24979"/>
    <cellStyle name="Header2 8 2 17 3" xfId="13144"/>
    <cellStyle name="Header2 8 2 17 3 2" xfId="24983"/>
    <cellStyle name="Header2 8 2 17 4" xfId="17636"/>
    <cellStyle name="Header2 8 2 18" xfId="3791"/>
    <cellStyle name="Header2 8 2 18 2" xfId="7537"/>
    <cellStyle name="Header2 8 2 18 2 2" xfId="16016"/>
    <cellStyle name="Header2 8 2 18 2 2 2" xfId="24987"/>
    <cellStyle name="Header2 8 2 18 2 3" xfId="24986"/>
    <cellStyle name="Header2 8 2 18 3" xfId="13196"/>
    <cellStyle name="Header2 8 2 18 3 2" xfId="24988"/>
    <cellStyle name="Header2 8 2 18 4" xfId="24985"/>
    <cellStyle name="Header2 8 2 19" xfId="3869"/>
    <cellStyle name="Header2 8 2 19 2" xfId="7615"/>
    <cellStyle name="Header2 8 2 19 2 2" xfId="16094"/>
    <cellStyle name="Header2 8 2 19 2 2 2" xfId="17466"/>
    <cellStyle name="Header2 8 2 19 2 3" xfId="24991"/>
    <cellStyle name="Header2 8 2 19 3" xfId="13274"/>
    <cellStyle name="Header2 8 2 19 3 2" xfId="24993"/>
    <cellStyle name="Header2 8 2 19 4" xfId="24989"/>
    <cellStyle name="Header2 8 2 2" xfId="2287"/>
    <cellStyle name="Header2 8 2 2 2" xfId="5029"/>
    <cellStyle name="Header2 8 2 2 2 2" xfId="7965"/>
    <cellStyle name="Header2 8 2 2 2 2 2" xfId="16444"/>
    <cellStyle name="Header2 8 2 2 2 2 2 2" xfId="24997"/>
    <cellStyle name="Header2 8 2 2 2 2 3" xfId="24996"/>
    <cellStyle name="Header2 8 2 2 2 3" xfId="13577"/>
    <cellStyle name="Header2 8 2 2 2 3 2" xfId="24998"/>
    <cellStyle name="Header2 8 2 2 2 4" xfId="24995"/>
    <cellStyle name="Header2 8 2 2 3" xfId="6597"/>
    <cellStyle name="Header2 8 2 2 3 2" xfId="15076"/>
    <cellStyle name="Header2 8 2 2 3 2 2" xfId="25000"/>
    <cellStyle name="Header2 8 2 2 3 3" xfId="24999"/>
    <cellStyle name="Header2 8 2 2 4" xfId="11697"/>
    <cellStyle name="Header2 8 2 2 4 2" xfId="25001"/>
    <cellStyle name="Header2 8 2 2 5" xfId="24994"/>
    <cellStyle name="Header2 8 2 20" xfId="3921"/>
    <cellStyle name="Header2 8 2 20 2" xfId="7667"/>
    <cellStyle name="Header2 8 2 20 2 2" xfId="16146"/>
    <cellStyle name="Header2 8 2 20 2 2 2" xfId="24966"/>
    <cellStyle name="Header2 8 2 20 2 3" xfId="24964"/>
    <cellStyle name="Header2 8 2 20 3" xfId="13326"/>
    <cellStyle name="Header2 8 2 20 3 2" xfId="24968"/>
    <cellStyle name="Header2 8 2 20 4" xfId="20502"/>
    <cellStyle name="Header2 8 2 21" xfId="2171"/>
    <cellStyle name="Header2 8 2 21 2" xfId="6482"/>
    <cellStyle name="Header2 8 2 21 2 2" xfId="14961"/>
    <cellStyle name="Header2 8 2 21 2 2 2" xfId="24974"/>
    <cellStyle name="Header2 8 2 21 2 3" xfId="24972"/>
    <cellStyle name="Header2 8 2 21 3" xfId="11581"/>
    <cellStyle name="Header2 8 2 21 3 2" xfId="24976"/>
    <cellStyle name="Header2 8 2 21 4" xfId="24970"/>
    <cellStyle name="Header2 8 2 22" xfId="4913"/>
    <cellStyle name="Header2 8 2 22 2" xfId="7850"/>
    <cellStyle name="Header2 8 2 22 2 2" xfId="16329"/>
    <cellStyle name="Header2 8 2 22 2 2 2" xfId="24980"/>
    <cellStyle name="Header2 8 2 22 2 3" xfId="24978"/>
    <cellStyle name="Header2 8 2 22 3" xfId="13461"/>
    <cellStyle name="Header2 8 2 22 3 2" xfId="24982"/>
    <cellStyle name="Header2 8 2 22 4" xfId="17635"/>
    <cellStyle name="Header2 8 2 23" xfId="11446"/>
    <cellStyle name="Header2 8 2 23 2" xfId="24984"/>
    <cellStyle name="Header2 8 2 24" xfId="24945"/>
    <cellStyle name="Header2 8 2 3" xfId="2528"/>
    <cellStyle name="Header2 8 2 3 2" xfId="5270"/>
    <cellStyle name="Header2 8 2 3 2 2" xfId="8195"/>
    <cellStyle name="Header2 8 2 3 2 2 2" xfId="16674"/>
    <cellStyle name="Header2 8 2 3 2 2 2 2" xfId="25005"/>
    <cellStyle name="Header2 8 2 3 2 2 3" xfId="25004"/>
    <cellStyle name="Header2 8 2 3 2 3" xfId="13818"/>
    <cellStyle name="Header2 8 2 3 2 3 2" xfId="25007"/>
    <cellStyle name="Header2 8 2 3 2 4" xfId="25003"/>
    <cellStyle name="Header2 8 2 3 3" xfId="6827"/>
    <cellStyle name="Header2 8 2 3 3 2" xfId="15306"/>
    <cellStyle name="Header2 8 2 3 3 2 2" xfId="25009"/>
    <cellStyle name="Header2 8 2 3 3 3" xfId="25008"/>
    <cellStyle name="Header2 8 2 3 4" xfId="11938"/>
    <cellStyle name="Header2 8 2 3 4 2" xfId="25010"/>
    <cellStyle name="Header2 8 2 3 5" xfId="25002"/>
    <cellStyle name="Header2 8 2 4" xfId="2681"/>
    <cellStyle name="Header2 8 2 4 2" xfId="5423"/>
    <cellStyle name="Header2 8 2 4 2 2" xfId="8337"/>
    <cellStyle name="Header2 8 2 4 2 2 2" xfId="16816"/>
    <cellStyle name="Header2 8 2 4 2 2 2 2" xfId="25015"/>
    <cellStyle name="Header2 8 2 4 2 2 3" xfId="25013"/>
    <cellStyle name="Header2 8 2 4 2 3" xfId="13971"/>
    <cellStyle name="Header2 8 2 4 2 3 2" xfId="25016"/>
    <cellStyle name="Header2 8 2 4 2 4" xfId="25012"/>
    <cellStyle name="Header2 8 2 4 3" xfId="6969"/>
    <cellStyle name="Header2 8 2 4 3 2" xfId="15448"/>
    <cellStyle name="Header2 8 2 4 3 2 2" xfId="25018"/>
    <cellStyle name="Header2 8 2 4 3 3" xfId="25017"/>
    <cellStyle name="Header2 8 2 4 4" xfId="12091"/>
    <cellStyle name="Header2 8 2 4 4 2" xfId="25019"/>
    <cellStyle name="Header2 8 2 4 5" xfId="25011"/>
    <cellStyle name="Header2 8 2 5" xfId="2753"/>
    <cellStyle name="Header2 8 2 5 2" xfId="5495"/>
    <cellStyle name="Header2 8 2 5 2 2" xfId="8408"/>
    <cellStyle name="Header2 8 2 5 2 2 2" xfId="16887"/>
    <cellStyle name="Header2 8 2 5 2 2 2 2" xfId="25023"/>
    <cellStyle name="Header2 8 2 5 2 2 3" xfId="25022"/>
    <cellStyle name="Header2 8 2 5 2 3" xfId="14043"/>
    <cellStyle name="Header2 8 2 5 2 3 2" xfId="25024"/>
    <cellStyle name="Header2 8 2 5 2 4" xfId="25021"/>
    <cellStyle name="Header2 8 2 5 3" xfId="7040"/>
    <cellStyle name="Header2 8 2 5 3 2" xfId="15519"/>
    <cellStyle name="Header2 8 2 5 3 2 2" xfId="25026"/>
    <cellStyle name="Header2 8 2 5 3 3" xfId="25025"/>
    <cellStyle name="Header2 8 2 5 4" xfId="12163"/>
    <cellStyle name="Header2 8 2 5 4 2" xfId="25027"/>
    <cellStyle name="Header2 8 2 5 5" xfId="25020"/>
    <cellStyle name="Header2 8 2 6" xfId="2812"/>
    <cellStyle name="Header2 8 2 6 2" xfId="5554"/>
    <cellStyle name="Header2 8 2 6 2 2" xfId="8466"/>
    <cellStyle name="Header2 8 2 6 2 2 2" xfId="16945"/>
    <cellStyle name="Header2 8 2 6 2 2 2 2" xfId="25031"/>
    <cellStyle name="Header2 8 2 6 2 2 3" xfId="25030"/>
    <cellStyle name="Header2 8 2 6 2 3" xfId="14102"/>
    <cellStyle name="Header2 8 2 6 2 3 2" xfId="25032"/>
    <cellStyle name="Header2 8 2 6 2 4" xfId="25029"/>
    <cellStyle name="Header2 8 2 6 3" xfId="7098"/>
    <cellStyle name="Header2 8 2 6 3 2" xfId="15577"/>
    <cellStyle name="Header2 8 2 6 3 2 2" xfId="25034"/>
    <cellStyle name="Header2 8 2 6 3 3" xfId="25033"/>
    <cellStyle name="Header2 8 2 6 4" xfId="12222"/>
    <cellStyle name="Header2 8 2 6 4 2" xfId="25035"/>
    <cellStyle name="Header2 8 2 6 5" xfId="25028"/>
    <cellStyle name="Header2 8 2 7" xfId="2543"/>
    <cellStyle name="Header2 8 2 7 2" xfId="5285"/>
    <cellStyle name="Header2 8 2 7 2 2" xfId="8210"/>
    <cellStyle name="Header2 8 2 7 2 2 2" xfId="16689"/>
    <cellStyle name="Header2 8 2 7 2 2 2 2" xfId="25038"/>
    <cellStyle name="Header2 8 2 7 2 2 3" xfId="19614"/>
    <cellStyle name="Header2 8 2 7 2 3" xfId="13833"/>
    <cellStyle name="Header2 8 2 7 2 3 2" xfId="25039"/>
    <cellStyle name="Header2 8 2 7 2 4" xfId="25037"/>
    <cellStyle name="Header2 8 2 7 3" xfId="6842"/>
    <cellStyle name="Header2 8 2 7 3 2" xfId="15321"/>
    <cellStyle name="Header2 8 2 7 3 2 2" xfId="19945"/>
    <cellStyle name="Header2 8 2 7 3 3" xfId="25040"/>
    <cellStyle name="Header2 8 2 7 4" xfId="11953"/>
    <cellStyle name="Header2 8 2 7 4 2" xfId="25041"/>
    <cellStyle name="Header2 8 2 7 5" xfId="25036"/>
    <cellStyle name="Header2 8 2 8" xfId="2894"/>
    <cellStyle name="Header2 8 2 8 2" xfId="5636"/>
    <cellStyle name="Header2 8 2 8 2 2" xfId="8544"/>
    <cellStyle name="Header2 8 2 8 2 2 2" xfId="17023"/>
    <cellStyle name="Header2 8 2 8 2 2 2 2" xfId="25045"/>
    <cellStyle name="Header2 8 2 8 2 2 3" xfId="25044"/>
    <cellStyle name="Header2 8 2 8 2 3" xfId="14184"/>
    <cellStyle name="Header2 8 2 8 2 3 2" xfId="25047"/>
    <cellStyle name="Header2 8 2 8 2 4" xfId="25043"/>
    <cellStyle name="Header2 8 2 8 3" xfId="7176"/>
    <cellStyle name="Header2 8 2 8 3 2" xfId="15655"/>
    <cellStyle name="Header2 8 2 8 3 2 2" xfId="25051"/>
    <cellStyle name="Header2 8 2 8 3 3" xfId="25050"/>
    <cellStyle name="Header2 8 2 8 4" xfId="12304"/>
    <cellStyle name="Header2 8 2 8 4 2" xfId="25052"/>
    <cellStyle name="Header2 8 2 8 5" xfId="25042"/>
    <cellStyle name="Header2 8 2 9" xfId="2957"/>
    <cellStyle name="Header2 8 2 9 2" xfId="5699"/>
    <cellStyle name="Header2 8 2 9 2 2" xfId="8607"/>
    <cellStyle name="Header2 8 2 9 2 2 2" xfId="17086"/>
    <cellStyle name="Header2 8 2 9 2 2 2 2" xfId="25056"/>
    <cellStyle name="Header2 8 2 9 2 2 3" xfId="25055"/>
    <cellStyle name="Header2 8 2 9 2 3" xfId="14247"/>
    <cellStyle name="Header2 8 2 9 2 3 2" xfId="25057"/>
    <cellStyle name="Header2 8 2 9 2 4" xfId="25054"/>
    <cellStyle name="Header2 8 2 9 3" xfId="7239"/>
    <cellStyle name="Header2 8 2 9 3 2" xfId="15718"/>
    <cellStyle name="Header2 8 2 9 3 2 2" xfId="25059"/>
    <cellStyle name="Header2 8 2 9 3 3" xfId="25058"/>
    <cellStyle name="Header2 8 2 9 4" xfId="12367"/>
    <cellStyle name="Header2 8 2 9 4 2" xfId="17406"/>
    <cellStyle name="Header2 8 2 9 5" xfId="25053"/>
    <cellStyle name="Header2 8 3" xfId="4729"/>
    <cellStyle name="Header2 8 3 2" xfId="7810"/>
    <cellStyle name="Header2 8 3 2 2" xfId="16289"/>
    <cellStyle name="Header2 8 3 2 2 2" xfId="25060"/>
    <cellStyle name="Header2 8 3 2 3" xfId="18538"/>
    <cellStyle name="Header2 8 4" xfId="9477"/>
    <cellStyle name="Header2 8 4 2" xfId="17245"/>
    <cellStyle name="Header2 8 4 2 2" xfId="18602"/>
    <cellStyle name="Header2 8 4 3" xfId="25061"/>
    <cellStyle name="Header2 8 5" xfId="10387"/>
    <cellStyle name="Header2 8 6" xfId="30896"/>
    <cellStyle name="Header2 8 7" xfId="31874"/>
    <cellStyle name="Header2 8 8" xfId="1773"/>
    <cellStyle name="Header2 9" xfId="786"/>
    <cellStyle name="Header2 9 2" xfId="1998"/>
    <cellStyle name="Header2 9 2 10" xfId="3059"/>
    <cellStyle name="Header2 9 2 10 2" xfId="5801"/>
    <cellStyle name="Header2 9 2 10 2 2" xfId="8700"/>
    <cellStyle name="Header2 9 2 10 2 2 2" xfId="17179"/>
    <cellStyle name="Header2 9 2 10 2 2 2 2" xfId="25066"/>
    <cellStyle name="Header2 9 2 10 2 2 3" xfId="25065"/>
    <cellStyle name="Header2 9 2 10 2 3" xfId="14349"/>
    <cellStyle name="Header2 9 2 10 2 3 2" xfId="25068"/>
    <cellStyle name="Header2 9 2 10 2 4" xfId="25064"/>
    <cellStyle name="Header2 9 2 10 3" xfId="7332"/>
    <cellStyle name="Header2 9 2 10 3 2" xfId="15811"/>
    <cellStyle name="Header2 9 2 10 3 2 2" xfId="25070"/>
    <cellStyle name="Header2 9 2 10 3 3" xfId="25069"/>
    <cellStyle name="Header2 9 2 10 4" xfId="12469"/>
    <cellStyle name="Header2 9 2 10 4 2" xfId="25071"/>
    <cellStyle name="Header2 9 2 10 5" xfId="25063"/>
    <cellStyle name="Header2 9 2 11" xfId="3111"/>
    <cellStyle name="Header2 9 2 11 2" xfId="5853"/>
    <cellStyle name="Header2 9 2 11 2 2" xfId="14401"/>
    <cellStyle name="Header2 9 2 11 2 2 2" xfId="25074"/>
    <cellStyle name="Header2 9 2 11 2 3" xfId="25073"/>
    <cellStyle name="Header2 9 2 11 3" xfId="12521"/>
    <cellStyle name="Header2 9 2 11 3 2" xfId="25075"/>
    <cellStyle name="Header2 9 2 11 4" xfId="25072"/>
    <cellStyle name="Header2 9 2 12" xfId="3398"/>
    <cellStyle name="Header2 9 2 12 2" xfId="6140"/>
    <cellStyle name="Header2 9 2 12 2 2" xfId="14688"/>
    <cellStyle name="Header2 9 2 12 2 2 2" xfId="25079"/>
    <cellStyle name="Header2 9 2 12 2 3" xfId="25077"/>
    <cellStyle name="Header2 9 2 12 3" xfId="12808"/>
    <cellStyle name="Header2 9 2 12 3 2" xfId="25080"/>
    <cellStyle name="Header2 9 2 12 4" xfId="25076"/>
    <cellStyle name="Header2 9 2 13" xfId="3463"/>
    <cellStyle name="Header2 9 2 13 2" xfId="6205"/>
    <cellStyle name="Header2 9 2 13 2 2" xfId="14753"/>
    <cellStyle name="Header2 9 2 13 2 2 2" xfId="25084"/>
    <cellStyle name="Header2 9 2 13 2 3" xfId="25082"/>
    <cellStyle name="Header2 9 2 13 3" xfId="12873"/>
    <cellStyle name="Header2 9 2 13 3 2" xfId="25085"/>
    <cellStyle name="Header2 9 2 13 4" xfId="25081"/>
    <cellStyle name="Header2 9 2 14" xfId="3528"/>
    <cellStyle name="Header2 9 2 14 2" xfId="6270"/>
    <cellStyle name="Header2 9 2 14 2 2" xfId="14818"/>
    <cellStyle name="Header2 9 2 14 2 2 2" xfId="25088"/>
    <cellStyle name="Header2 9 2 14 2 3" xfId="25086"/>
    <cellStyle name="Header2 9 2 14 3" xfId="12938"/>
    <cellStyle name="Header2 9 2 14 3 2" xfId="25089"/>
    <cellStyle name="Header2 9 2 14 4" xfId="17697"/>
    <cellStyle name="Header2 9 2 15" xfId="3581"/>
    <cellStyle name="Header2 9 2 15 2" xfId="6323"/>
    <cellStyle name="Header2 9 2 15 2 2" xfId="14871"/>
    <cellStyle name="Header2 9 2 15 2 2 2" xfId="25096"/>
    <cellStyle name="Header2 9 2 15 2 3" xfId="25093"/>
    <cellStyle name="Header2 9 2 15 3" xfId="12991"/>
    <cellStyle name="Header2 9 2 15 3 2" xfId="25098"/>
    <cellStyle name="Header2 9 2 15 4" xfId="25091"/>
    <cellStyle name="Header2 9 2 16" xfId="3129"/>
    <cellStyle name="Header2 9 2 16 2" xfId="5871"/>
    <cellStyle name="Header2 9 2 16 2 2" xfId="14419"/>
    <cellStyle name="Header2 9 2 16 2 2 2" xfId="25104"/>
    <cellStyle name="Header2 9 2 16 2 3" xfId="25102"/>
    <cellStyle name="Header2 9 2 16 3" xfId="12539"/>
    <cellStyle name="Header2 9 2 16 3 2" xfId="25106"/>
    <cellStyle name="Header2 9 2 16 4" xfId="25100"/>
    <cellStyle name="Header2 9 2 17" xfId="3776"/>
    <cellStyle name="Header2 9 2 17 2" xfId="7526"/>
    <cellStyle name="Header2 9 2 17 2 2" xfId="16005"/>
    <cellStyle name="Header2 9 2 17 2 2 2" xfId="25110"/>
    <cellStyle name="Header2 9 2 17 2 3" xfId="18598"/>
    <cellStyle name="Header2 9 2 17 3" xfId="13185"/>
    <cellStyle name="Header2 9 2 17 3 2" xfId="25112"/>
    <cellStyle name="Header2 9 2 17 4" xfId="25108"/>
    <cellStyle name="Header2 9 2 18" xfId="3832"/>
    <cellStyle name="Header2 9 2 18 2" xfId="7578"/>
    <cellStyle name="Header2 9 2 18 2 2" xfId="16057"/>
    <cellStyle name="Header2 9 2 18 2 2 2" xfId="25115"/>
    <cellStyle name="Header2 9 2 18 2 3" xfId="18735"/>
    <cellStyle name="Header2 9 2 18 3" xfId="13237"/>
    <cellStyle name="Header2 9 2 18 3 2" xfId="18737"/>
    <cellStyle name="Header2 9 2 18 4" xfId="25114"/>
    <cellStyle name="Header2 9 2 19" xfId="3910"/>
    <cellStyle name="Header2 9 2 19 2" xfId="7656"/>
    <cellStyle name="Header2 9 2 19 2 2" xfId="16135"/>
    <cellStyle name="Header2 9 2 19 2 2 2" xfId="19626"/>
    <cellStyle name="Header2 9 2 19 2 3" xfId="19624"/>
    <cellStyle name="Header2 9 2 19 3" xfId="13315"/>
    <cellStyle name="Header2 9 2 19 3 2" xfId="25117"/>
    <cellStyle name="Header2 9 2 19 4" xfId="25116"/>
    <cellStyle name="Header2 9 2 2" xfId="2244"/>
    <cellStyle name="Header2 9 2 2 2" xfId="4986"/>
    <cellStyle name="Header2 9 2 2 2 2" xfId="7922"/>
    <cellStyle name="Header2 9 2 2 2 2 2" xfId="16401"/>
    <cellStyle name="Header2 9 2 2 2 2 2 2" xfId="21832"/>
    <cellStyle name="Header2 9 2 2 2 2 3" xfId="25120"/>
    <cellStyle name="Header2 9 2 2 2 3" xfId="13534"/>
    <cellStyle name="Header2 9 2 2 2 3 2" xfId="25121"/>
    <cellStyle name="Header2 9 2 2 2 4" xfId="25119"/>
    <cellStyle name="Header2 9 2 2 3" xfId="6554"/>
    <cellStyle name="Header2 9 2 2 3 2" xfId="15033"/>
    <cellStyle name="Header2 9 2 2 3 2 2" xfId="25123"/>
    <cellStyle name="Header2 9 2 2 3 3" xfId="25122"/>
    <cellStyle name="Header2 9 2 2 4" xfId="11654"/>
    <cellStyle name="Header2 9 2 2 4 2" xfId="25124"/>
    <cellStyle name="Header2 9 2 2 5" xfId="25118"/>
    <cellStyle name="Header2 9 2 20" xfId="3962"/>
    <cellStyle name="Header2 9 2 20 2" xfId="7708"/>
    <cellStyle name="Header2 9 2 20 2 2" xfId="16187"/>
    <cellStyle name="Header2 9 2 20 2 2 2" xfId="25095"/>
    <cellStyle name="Header2 9 2 20 2 3" xfId="25092"/>
    <cellStyle name="Header2 9 2 20 3" xfId="13367"/>
    <cellStyle name="Header2 9 2 20 3 2" xfId="25097"/>
    <cellStyle name="Header2 9 2 20 4" xfId="25090"/>
    <cellStyle name="Header2 9 2 21" xfId="2212"/>
    <cellStyle name="Header2 9 2 21 2" xfId="6523"/>
    <cellStyle name="Header2 9 2 21 2 2" xfId="15002"/>
    <cellStyle name="Header2 9 2 21 2 2 2" xfId="25103"/>
    <cellStyle name="Header2 9 2 21 2 3" xfId="25101"/>
    <cellStyle name="Header2 9 2 21 3" xfId="11622"/>
    <cellStyle name="Header2 9 2 21 3 2" xfId="25105"/>
    <cellStyle name="Header2 9 2 21 4" xfId="25099"/>
    <cellStyle name="Header2 9 2 22" xfId="4954"/>
    <cellStyle name="Header2 9 2 22 2" xfId="7891"/>
    <cellStyle name="Header2 9 2 22 2 2" xfId="16370"/>
    <cellStyle name="Header2 9 2 22 2 2 2" xfId="25109"/>
    <cellStyle name="Header2 9 2 22 2 3" xfId="18597"/>
    <cellStyle name="Header2 9 2 22 3" xfId="13502"/>
    <cellStyle name="Header2 9 2 22 3 2" xfId="25111"/>
    <cellStyle name="Header2 9 2 22 4" xfId="25107"/>
    <cellStyle name="Header2 9 2 23" xfId="11487"/>
    <cellStyle name="Header2 9 2 23 2" xfId="25113"/>
    <cellStyle name="Header2 9 2 24" xfId="25062"/>
    <cellStyle name="Header2 9 2 3" xfId="2467"/>
    <cellStyle name="Header2 9 2 3 2" xfId="5209"/>
    <cellStyle name="Header2 9 2 3 2 2" xfId="8137"/>
    <cellStyle name="Header2 9 2 3 2 2 2" xfId="16616"/>
    <cellStyle name="Header2 9 2 3 2 2 2 2" xfId="25128"/>
    <cellStyle name="Header2 9 2 3 2 2 3" xfId="25127"/>
    <cellStyle name="Header2 9 2 3 2 3" xfId="13757"/>
    <cellStyle name="Header2 9 2 3 2 3 2" xfId="25129"/>
    <cellStyle name="Header2 9 2 3 2 4" xfId="25126"/>
    <cellStyle name="Header2 9 2 3 3" xfId="6769"/>
    <cellStyle name="Header2 9 2 3 3 2" xfId="15248"/>
    <cellStyle name="Header2 9 2 3 3 2 2" xfId="25131"/>
    <cellStyle name="Header2 9 2 3 3 3" xfId="25130"/>
    <cellStyle name="Header2 9 2 3 4" xfId="11877"/>
    <cellStyle name="Header2 9 2 3 4 2" xfId="25132"/>
    <cellStyle name="Header2 9 2 3 5" xfId="25125"/>
    <cellStyle name="Header2 9 2 4" xfId="2722"/>
    <cellStyle name="Header2 9 2 4 2" xfId="5464"/>
    <cellStyle name="Header2 9 2 4 2 2" xfId="8378"/>
    <cellStyle name="Header2 9 2 4 2 2 2" xfId="16857"/>
    <cellStyle name="Header2 9 2 4 2 2 2 2" xfId="25136"/>
    <cellStyle name="Header2 9 2 4 2 2 3" xfId="25135"/>
    <cellStyle name="Header2 9 2 4 2 3" xfId="14012"/>
    <cellStyle name="Header2 9 2 4 2 3 2" xfId="25137"/>
    <cellStyle name="Header2 9 2 4 2 4" xfId="25134"/>
    <cellStyle name="Header2 9 2 4 3" xfId="7010"/>
    <cellStyle name="Header2 9 2 4 3 2" xfId="15489"/>
    <cellStyle name="Header2 9 2 4 3 2 2" xfId="25139"/>
    <cellStyle name="Header2 9 2 4 3 3" xfId="25138"/>
    <cellStyle name="Header2 9 2 4 4" xfId="12132"/>
    <cellStyle name="Header2 9 2 4 4 2" xfId="25140"/>
    <cellStyle name="Header2 9 2 4 5" xfId="25133"/>
    <cellStyle name="Header2 9 2 5" xfId="2794"/>
    <cellStyle name="Header2 9 2 5 2" xfId="5536"/>
    <cellStyle name="Header2 9 2 5 2 2" xfId="8449"/>
    <cellStyle name="Header2 9 2 5 2 2 2" xfId="16928"/>
    <cellStyle name="Header2 9 2 5 2 2 2 2" xfId="25144"/>
    <cellStyle name="Header2 9 2 5 2 2 3" xfId="25143"/>
    <cellStyle name="Header2 9 2 5 2 3" xfId="14084"/>
    <cellStyle name="Header2 9 2 5 2 3 2" xfId="25146"/>
    <cellStyle name="Header2 9 2 5 2 4" xfId="25142"/>
    <cellStyle name="Header2 9 2 5 3" xfId="7081"/>
    <cellStyle name="Header2 9 2 5 3 2" xfId="15560"/>
    <cellStyle name="Header2 9 2 5 3 2 2" xfId="25148"/>
    <cellStyle name="Header2 9 2 5 3 3" xfId="25147"/>
    <cellStyle name="Header2 9 2 5 4" xfId="12204"/>
    <cellStyle name="Header2 9 2 5 4 2" xfId="25149"/>
    <cellStyle name="Header2 9 2 5 5" xfId="25141"/>
    <cellStyle name="Header2 9 2 6" xfId="2853"/>
    <cellStyle name="Header2 9 2 6 2" xfId="5595"/>
    <cellStyle name="Header2 9 2 6 2 2" xfId="8507"/>
    <cellStyle name="Header2 9 2 6 2 2 2" xfId="16986"/>
    <cellStyle name="Header2 9 2 6 2 2 2 2" xfId="25153"/>
    <cellStyle name="Header2 9 2 6 2 2 3" xfId="25152"/>
    <cellStyle name="Header2 9 2 6 2 3" xfId="14143"/>
    <cellStyle name="Header2 9 2 6 2 3 2" xfId="25154"/>
    <cellStyle name="Header2 9 2 6 2 4" xfId="25151"/>
    <cellStyle name="Header2 9 2 6 3" xfId="7139"/>
    <cellStyle name="Header2 9 2 6 3 2" xfId="15618"/>
    <cellStyle name="Header2 9 2 6 3 2 2" xfId="25156"/>
    <cellStyle name="Header2 9 2 6 3 3" xfId="25155"/>
    <cellStyle name="Header2 9 2 6 4" xfId="12263"/>
    <cellStyle name="Header2 9 2 6 4 2" xfId="25157"/>
    <cellStyle name="Header2 9 2 6 5" xfId="25150"/>
    <cellStyle name="Header2 9 2 7" xfId="2290"/>
    <cellStyle name="Header2 9 2 7 2" xfId="5032"/>
    <cellStyle name="Header2 9 2 7 2 2" xfId="7968"/>
    <cellStyle name="Header2 9 2 7 2 2 2" xfId="16447"/>
    <cellStyle name="Header2 9 2 7 2 2 2 2" xfId="25162"/>
    <cellStyle name="Header2 9 2 7 2 2 3" xfId="20345"/>
    <cellStyle name="Header2 9 2 7 2 3" xfId="13580"/>
    <cellStyle name="Header2 9 2 7 2 3 2" xfId="25163"/>
    <cellStyle name="Header2 9 2 7 2 4" xfId="25159"/>
    <cellStyle name="Header2 9 2 7 3" xfId="6600"/>
    <cellStyle name="Header2 9 2 7 3 2" xfId="15079"/>
    <cellStyle name="Header2 9 2 7 3 2 2" xfId="20360"/>
    <cellStyle name="Header2 9 2 7 3 3" xfId="25164"/>
    <cellStyle name="Header2 9 2 7 4" xfId="11700"/>
    <cellStyle name="Header2 9 2 7 4 2" xfId="25165"/>
    <cellStyle name="Header2 9 2 7 5" xfId="25158"/>
    <cellStyle name="Header2 9 2 8" xfId="2935"/>
    <cellStyle name="Header2 9 2 8 2" xfId="5677"/>
    <cellStyle name="Header2 9 2 8 2 2" xfId="8585"/>
    <cellStyle name="Header2 9 2 8 2 2 2" xfId="17064"/>
    <cellStyle name="Header2 9 2 8 2 2 2 2" xfId="25171"/>
    <cellStyle name="Header2 9 2 8 2 2 3" xfId="25170"/>
    <cellStyle name="Header2 9 2 8 2 3" xfId="14225"/>
    <cellStyle name="Header2 9 2 8 2 3 2" xfId="25172"/>
    <cellStyle name="Header2 9 2 8 2 4" xfId="25169"/>
    <cellStyle name="Header2 9 2 8 3" xfId="7217"/>
    <cellStyle name="Header2 9 2 8 3 2" xfId="15696"/>
    <cellStyle name="Header2 9 2 8 3 2 2" xfId="25174"/>
    <cellStyle name="Header2 9 2 8 3 3" xfId="25173"/>
    <cellStyle name="Header2 9 2 8 4" xfId="12345"/>
    <cellStyle name="Header2 9 2 8 4 2" xfId="25175"/>
    <cellStyle name="Header2 9 2 8 5" xfId="25167"/>
    <cellStyle name="Header2 9 2 9" xfId="2998"/>
    <cellStyle name="Header2 9 2 9 2" xfId="5740"/>
    <cellStyle name="Header2 9 2 9 2 2" xfId="8648"/>
    <cellStyle name="Header2 9 2 9 2 2 2" xfId="17127"/>
    <cellStyle name="Header2 9 2 9 2 2 2 2" xfId="25181"/>
    <cellStyle name="Header2 9 2 9 2 2 3" xfId="25179"/>
    <cellStyle name="Header2 9 2 9 2 3" xfId="14288"/>
    <cellStyle name="Header2 9 2 9 2 3 2" xfId="25182"/>
    <cellStyle name="Header2 9 2 9 2 4" xfId="25178"/>
    <cellStyle name="Header2 9 2 9 3" xfId="7280"/>
    <cellStyle name="Header2 9 2 9 3 2" xfId="15759"/>
    <cellStyle name="Header2 9 2 9 3 2 2" xfId="25184"/>
    <cellStyle name="Header2 9 2 9 3 3" xfId="25183"/>
    <cellStyle name="Header2 9 2 9 4" xfId="12408"/>
    <cellStyle name="Header2 9 2 9 4 2" xfId="25185"/>
    <cellStyle name="Header2 9 2 9 5" xfId="25177"/>
    <cellStyle name="Header2 9 3" xfId="4744"/>
    <cellStyle name="Header2 9 3 2" xfId="7812"/>
    <cellStyle name="Header2 9 3 2 2" xfId="16291"/>
    <cellStyle name="Header2 9 3 2 2 2" xfId="25189"/>
    <cellStyle name="Header2 9 3 2 3" xfId="25188"/>
    <cellStyle name="Header2 9 4" xfId="9492"/>
    <cellStyle name="Header2 9 4 2" xfId="17247"/>
    <cellStyle name="Header2 9 4 2 2" xfId="25192"/>
    <cellStyle name="Header2 9 4 3" xfId="25191"/>
    <cellStyle name="Header2 9 5" xfId="10402"/>
    <cellStyle name="Header2 9 6" xfId="30911"/>
    <cellStyle name="Header2 9 7" xfId="31889"/>
    <cellStyle name="Header2 9 8" xfId="1788"/>
    <cellStyle name="Incorrecto 2" xfId="10890"/>
    <cellStyle name="Incorrecto 2 2" xfId="10847"/>
    <cellStyle name="Incorrecto 2 3" xfId="10891"/>
    <cellStyle name="Incorrecto 2 4" xfId="10892"/>
    <cellStyle name="Incorrecto 2 4 2" xfId="10893"/>
    <cellStyle name="Jun" xfId="10894"/>
    <cellStyle name="Neutral 2" xfId="10688"/>
    <cellStyle name="Neutral 2 2" xfId="10593"/>
    <cellStyle name="Neutral 2 3" xfId="10691"/>
    <cellStyle name="Neutral 2 4" xfId="10693"/>
    <cellStyle name="Neutral 2 4 2" xfId="10697"/>
    <cellStyle name="Normal" xfId="10037"/>
    <cellStyle name="Normal - Style1" xfId="301"/>
    <cellStyle name="Normal 10" xfId="10895"/>
    <cellStyle name="Normal 10 2" xfId="10896"/>
    <cellStyle name="Normal 10 3" xfId="35419"/>
    <cellStyle name="Normal 11" xfId="10897"/>
    <cellStyle name="Normal 11 2" xfId="10898"/>
    <cellStyle name="Normal 11 3" xfId="35420"/>
    <cellStyle name="Normal 12" xfId="10702"/>
    <cellStyle name="Normal 12 2" xfId="35421"/>
    <cellStyle name="Normal 13" xfId="32291"/>
    <cellStyle name="Normal 14" xfId="32970"/>
    <cellStyle name="Normal 15" xfId="32979"/>
    <cellStyle name="Normal 16" xfId="32971"/>
    <cellStyle name="Normal 17" xfId="32972"/>
    <cellStyle name="Normal 18" xfId="35418"/>
    <cellStyle name="Normal 19" xfId="42935"/>
    <cellStyle name="Normal 2" xfId="7"/>
    <cellStyle name="Normal 2 10" xfId="10781"/>
    <cellStyle name="Normal 2 10 2" xfId="10782"/>
    <cellStyle name="Normal 2 11" xfId="10901"/>
    <cellStyle name="Normal 2 12" xfId="30148"/>
    <cellStyle name="Normal 2 13" xfId="31126"/>
    <cellStyle name="Normal 2 14" xfId="1000"/>
    <cellStyle name="Normal 2 15" xfId="32292"/>
    <cellStyle name="Normal 2 16" xfId="35422"/>
    <cellStyle name="Normal 2 2" xfId="42"/>
    <cellStyle name="Normal 2 2 10" xfId="1314"/>
    <cellStyle name="Normal 2 2 11" xfId="32293"/>
    <cellStyle name="Normal 2 2 12" xfId="35423"/>
    <cellStyle name="Normal 2 2 2" xfId="302"/>
    <cellStyle name="Normal 2 2 2 2" xfId="9013"/>
    <cellStyle name="Normal 2 2 2 3" xfId="10904"/>
    <cellStyle name="Normal 2 2 2 4" xfId="11316"/>
    <cellStyle name="Normal 2 2 2 5" xfId="30437"/>
    <cellStyle name="Normal 2 2 2 6" xfId="31415"/>
    <cellStyle name="Normal 2 2 2 7" xfId="4270"/>
    <cellStyle name="Normal 2 2 3" xfId="8754"/>
    <cellStyle name="Normal 2 2 3 2" xfId="10905"/>
    <cellStyle name="Normal 2 2 4" xfId="9675"/>
    <cellStyle name="Normal 2 2 4 2" xfId="10907"/>
    <cellStyle name="Normal 2 2 4 3" xfId="10906"/>
    <cellStyle name="Normal 2 2 4 4" xfId="11337"/>
    <cellStyle name="Normal 2 2 5" xfId="10908"/>
    <cellStyle name="Normal 2 2 6" xfId="10902"/>
    <cellStyle name="Normal 2 2 7" xfId="11255"/>
    <cellStyle name="Normal 2 2 8" xfId="30181"/>
    <cellStyle name="Normal 2 2 9" xfId="31159"/>
    <cellStyle name="Normal 2 3" xfId="61"/>
    <cellStyle name="Normal 2 3 10" xfId="35424"/>
    <cellStyle name="Normal 2 3 2" xfId="4032"/>
    <cellStyle name="Normal 2 3 3" xfId="8772"/>
    <cellStyle name="Normal 2 3 4" xfId="10385"/>
    <cellStyle name="Normal 2 3 5" xfId="10797"/>
    <cellStyle name="Normal 2 3 6" xfId="30199"/>
    <cellStyle name="Normal 2 3 7" xfId="31177"/>
    <cellStyle name="Normal 2 3 8" xfId="1076"/>
    <cellStyle name="Normal 2 3 9" xfId="32294"/>
    <cellStyle name="Normal 2 4" xfId="2020"/>
    <cellStyle name="Normal 2 4 2" xfId="10909"/>
    <cellStyle name="Normal 2 4 3" xfId="35425"/>
    <cellStyle name="Normal 2 5" xfId="6390"/>
    <cellStyle name="Normal 2 5 2" xfId="10910"/>
    <cellStyle name="Normal 2 5 3" xfId="35426"/>
    <cellStyle name="Normal 2 6" xfId="8721"/>
    <cellStyle name="Normal 2 6 2" xfId="10911"/>
    <cellStyle name="Normal 2 7" xfId="9688"/>
    <cellStyle name="Normal 2 7 2" xfId="10586"/>
    <cellStyle name="Normal 2 7 3" xfId="11338"/>
    <cellStyle name="Normal 2 8" xfId="10912"/>
    <cellStyle name="Normal 2 9" xfId="10913"/>
    <cellStyle name="Normal 20" xfId="42936"/>
    <cellStyle name="Normal 21" xfId="42934"/>
    <cellStyle name="Normal 22" xfId="42949"/>
    <cellStyle name="Normal 3" xfId="8"/>
    <cellStyle name="Normal 3 10" xfId="31127"/>
    <cellStyle name="Normal 3 11" xfId="1001"/>
    <cellStyle name="Normal 3 12" xfId="32295"/>
    <cellStyle name="Normal 3 13" xfId="35427"/>
    <cellStyle name="Normal 3 2" xfId="43"/>
    <cellStyle name="Normal 3 2 2" xfId="4033"/>
    <cellStyle name="Normal 3 2 3" xfId="8755"/>
    <cellStyle name="Normal 3 2 4" xfId="10915"/>
    <cellStyle name="Normal 3 2 5" xfId="11231"/>
    <cellStyle name="Normal 3 2 6" xfId="30182"/>
    <cellStyle name="Normal 3 2 7" xfId="31160"/>
    <cellStyle name="Normal 3 2 8" xfId="1077"/>
    <cellStyle name="Normal 3 3" xfId="62"/>
    <cellStyle name="Normal 3 3 2" xfId="8773"/>
    <cellStyle name="Normal 3 3 3" xfId="10814"/>
    <cellStyle name="Normal 3 3 4" xfId="11311"/>
    <cellStyle name="Normal 3 3 5" xfId="30200"/>
    <cellStyle name="Normal 3 3 6" xfId="31178"/>
    <cellStyle name="Normal 3 3 7" xfId="2021"/>
    <cellStyle name="Normal 3 4" xfId="6391"/>
    <cellStyle name="Normal 3 4 2" xfId="10889"/>
    <cellStyle name="Normal 3 4 3" xfId="10714"/>
    <cellStyle name="Normal 3 4 4" xfId="11323"/>
    <cellStyle name="Normal 3 5" xfId="8722"/>
    <cellStyle name="Normal 3 6" xfId="10429"/>
    <cellStyle name="Normal 3 7" xfId="10914"/>
    <cellStyle name="Normal 3 8" xfId="11198"/>
    <cellStyle name="Normal 3 9" xfId="30149"/>
    <cellStyle name="Normal 4" xfId="10"/>
    <cellStyle name="Normal 4 10" xfId="35428"/>
    <cellStyle name="Normal 4 2" xfId="44"/>
    <cellStyle name="Normal 4 2 2" xfId="4034"/>
    <cellStyle name="Normal 4 2 2 2" xfId="35430"/>
    <cellStyle name="Normal 4 2 3" xfId="8756"/>
    <cellStyle name="Normal 4 2 3 2" xfId="35431"/>
    <cellStyle name="Normal 4 2 4" xfId="10916"/>
    <cellStyle name="Normal 4 2 4 2" xfId="35432"/>
    <cellStyle name="Normal 4 2 5" xfId="30183"/>
    <cellStyle name="Normal 4 2 5 2" xfId="35433"/>
    <cellStyle name="Normal 4 2 6" xfId="31161"/>
    <cellStyle name="Normal 4 2 7" xfId="1078"/>
    <cellStyle name="Normal 4 2 8" xfId="35429"/>
    <cellStyle name="Normal 4 3" xfId="63"/>
    <cellStyle name="Normal 4 3 2" xfId="8774"/>
    <cellStyle name="Normal 4 3 2 2" xfId="35435"/>
    <cellStyle name="Normal 4 3 3" xfId="10820"/>
    <cellStyle name="Normal 4 3 4" xfId="30201"/>
    <cellStyle name="Normal 4 3 5" xfId="31179"/>
    <cellStyle name="Normal 4 3 6" xfId="2022"/>
    <cellStyle name="Normal 4 3 7" xfId="35434"/>
    <cellStyle name="Normal 4 4" xfId="6392"/>
    <cellStyle name="Normal 4 4 2" xfId="10917"/>
    <cellStyle name="Normal 4 4 3" xfId="10717"/>
    <cellStyle name="Normal 4 4 4" xfId="11324"/>
    <cellStyle name="Normal 4 4 5" xfId="35436"/>
    <cellStyle name="Normal 4 5" xfId="8724"/>
    <cellStyle name="Normal 4 5 2" xfId="10918"/>
    <cellStyle name="Normal 4 5 3" xfId="11332"/>
    <cellStyle name="Normal 4 5 4" xfId="35437"/>
    <cellStyle name="Normal 4 6" xfId="10744"/>
    <cellStyle name="Normal 4 6 2" xfId="35438"/>
    <cellStyle name="Normal 4 7" xfId="30151"/>
    <cellStyle name="Normal 4 8" xfId="31129"/>
    <cellStyle name="Normal 4 9" xfId="1002"/>
    <cellStyle name="Normal 4_Sheet1" xfId="35439"/>
    <cellStyle name="Normal 5" xfId="48"/>
    <cellStyle name="Normal 5 10" xfId="35440"/>
    <cellStyle name="Normal 5 2" xfId="8760"/>
    <cellStyle name="Normal 5 2 2" xfId="10919"/>
    <cellStyle name="Normal 5 2 3" xfId="11335"/>
    <cellStyle name="Normal 5 2 4" xfId="35441"/>
    <cellStyle name="Normal 5 3" xfId="10920"/>
    <cellStyle name="Normal 5 3 2" xfId="35442"/>
    <cellStyle name="Normal 5 4" xfId="10719"/>
    <cellStyle name="Normal 5 4 2" xfId="10921"/>
    <cellStyle name="Normal 5 4 3" xfId="35443"/>
    <cellStyle name="Normal 5 5" xfId="10747"/>
    <cellStyle name="Normal 5 6" xfId="11326"/>
    <cellStyle name="Normal 5 7" xfId="30187"/>
    <cellStyle name="Normal 5 8" xfId="31165"/>
    <cellStyle name="Normal 5 9" xfId="6396"/>
    <cellStyle name="Normal 6" xfId="10412"/>
    <cellStyle name="Normal 6 10" xfId="32296"/>
    <cellStyle name="Normal 6 11" xfId="35444"/>
    <cellStyle name="Normal 6 2" xfId="10751"/>
    <cellStyle name="Normal 6 2 2" xfId="10922"/>
    <cellStyle name="Normal 6 3" xfId="10924"/>
    <cellStyle name="Normal 6 3 2" xfId="10926"/>
    <cellStyle name="Normal 6 4" xfId="10722"/>
    <cellStyle name="Normal 6 5" xfId="10928"/>
    <cellStyle name="Normal 6 6" xfId="10831"/>
    <cellStyle name="Normal 6 7" xfId="10596"/>
    <cellStyle name="Normal 6 8" xfId="10750"/>
    <cellStyle name="Normal 6 9" xfId="11352"/>
    <cellStyle name="Normal 7" xfId="10931"/>
    <cellStyle name="Normal 7 2" xfId="35445"/>
    <cellStyle name="Normal 8" xfId="10775"/>
    <cellStyle name="Normal 8 2" xfId="10932"/>
    <cellStyle name="Normal 8 3" xfId="35446"/>
    <cellStyle name="Normal 9" xfId="10683"/>
    <cellStyle name="Normal 9 2" xfId="10588"/>
    <cellStyle name="Normal 9 3" xfId="35447"/>
    <cellStyle name="Normal_New inventory" xfId="9697"/>
    <cellStyle name="Normale 2" xfId="10033"/>
    <cellStyle name="Normale 2 2" xfId="32297"/>
    <cellStyle name="Normale 2 3" xfId="35448"/>
    <cellStyle name="Notas 2" xfId="10933"/>
    <cellStyle name="Notas 2 2" xfId="10934"/>
    <cellStyle name="Notas 2 2 2" xfId="11116"/>
    <cellStyle name="Notas 2 2 2 2" xfId="11394"/>
    <cellStyle name="Notas 2 2 2 2 2" xfId="25232"/>
    <cellStyle name="Notas 2 2 2 3" xfId="17370"/>
    <cellStyle name="Notas 2 2 2 3 2" xfId="25233"/>
    <cellStyle name="Notas 2 2 2 4" xfId="11179"/>
    <cellStyle name="Notas 2 2 3" xfId="11369"/>
    <cellStyle name="Notas 2 2 3 2" xfId="25234"/>
    <cellStyle name="Notas 2 2 4" xfId="17340"/>
    <cellStyle name="Notas 2 2 4 2" xfId="25235"/>
    <cellStyle name="Notas 2 2 5" xfId="11149"/>
    <cellStyle name="Notas 2 3" xfId="10935"/>
    <cellStyle name="Notas 2 3 2" xfId="11117"/>
    <cellStyle name="Notas 2 3 2 2" xfId="11395"/>
    <cellStyle name="Notas 2 3 2 2 2" xfId="25236"/>
    <cellStyle name="Notas 2 3 2 3" xfId="17371"/>
    <cellStyle name="Notas 2 3 2 3 2" xfId="25237"/>
    <cellStyle name="Notas 2 3 2 4" xfId="11180"/>
    <cellStyle name="Notas 2 3 3" xfId="11370"/>
    <cellStyle name="Notas 2 3 3 2" xfId="25238"/>
    <cellStyle name="Notas 2 3 4" xfId="17341"/>
    <cellStyle name="Notas 2 3 4 2" xfId="25239"/>
    <cellStyle name="Notas 2 3 5" xfId="11150"/>
    <cellStyle name="Notas 2 4" xfId="10603"/>
    <cellStyle name="Notas 2 4 2" xfId="10936"/>
    <cellStyle name="Notas 2 4 2 2" xfId="11118"/>
    <cellStyle name="Notas 2 4 2 2 2" xfId="11396"/>
    <cellStyle name="Notas 2 4 2 2 2 2" xfId="25240"/>
    <cellStyle name="Notas 2 4 2 2 3" xfId="17372"/>
    <cellStyle name="Notas 2 4 2 2 3 2" xfId="25241"/>
    <cellStyle name="Notas 2 4 2 2 4" xfId="11181"/>
    <cellStyle name="Notas 2 4 2 3" xfId="11371"/>
    <cellStyle name="Notas 2 4 2 3 2" xfId="25242"/>
    <cellStyle name="Notas 2 4 2 4" xfId="17342"/>
    <cellStyle name="Notas 2 4 2 4 2" xfId="25244"/>
    <cellStyle name="Notas 2 4 2 5" xfId="11151"/>
    <cellStyle name="Notas 2 4 3" xfId="11104"/>
    <cellStyle name="Notas 2 4 3 2" xfId="11382"/>
    <cellStyle name="Notas 2 4 3 2 2" xfId="25245"/>
    <cellStyle name="Notas 2 4 3 3" xfId="17358"/>
    <cellStyle name="Notas 2 4 3 3 2" xfId="25247"/>
    <cellStyle name="Notas 2 4 3 4" xfId="11167"/>
    <cellStyle name="Notas 2 4 4" xfId="11357"/>
    <cellStyle name="Notas 2 4 4 2" xfId="25249"/>
    <cellStyle name="Notas 2 4 5" xfId="17328"/>
    <cellStyle name="Notas 2 4 5 2" xfId="25250"/>
    <cellStyle name="Notas 2 4 6" xfId="11137"/>
    <cellStyle name="Notas 2 5" xfId="11115"/>
    <cellStyle name="Notas 2 5 2" xfId="11393"/>
    <cellStyle name="Notas 2 5 2 2" xfId="25251"/>
    <cellStyle name="Notas 2 5 3" xfId="17369"/>
    <cellStyle name="Notas 2 5 3 2" xfId="25193"/>
    <cellStyle name="Notas 2 5 4" xfId="11178"/>
    <cellStyle name="Notas 2 6" xfId="11368"/>
    <cellStyle name="Notas 2 6 2" xfId="25252"/>
    <cellStyle name="Notas 2 7" xfId="17339"/>
    <cellStyle name="Notas 2 7 2" xfId="25253"/>
    <cellStyle name="Notas 2 8" xfId="11148"/>
    <cellStyle name="Salida 2" xfId="10938"/>
    <cellStyle name="Salida 2 2" xfId="10583"/>
    <cellStyle name="Salida 2 2 2" xfId="11102"/>
    <cellStyle name="Salida 2 2 2 2" xfId="11380"/>
    <cellStyle name="Salida 2 2 2 2 2" xfId="25254"/>
    <cellStyle name="Salida 2 2 2 3" xfId="17356"/>
    <cellStyle name="Salida 2 2 2 3 2" xfId="25255"/>
    <cellStyle name="Salida 2 2 2 4" xfId="11165"/>
    <cellStyle name="Salida 2 2 3" xfId="11355"/>
    <cellStyle name="Salida 2 2 3 2" xfId="25256"/>
    <cellStyle name="Salida 2 2 4" xfId="17326"/>
    <cellStyle name="Salida 2 2 4 2" xfId="25257"/>
    <cellStyle name="Salida 2 2 5" xfId="11135"/>
    <cellStyle name="Salida 2 3" xfId="10592"/>
    <cellStyle name="Salida 2 3 2" xfId="11103"/>
    <cellStyle name="Salida 2 3 2 2" xfId="11381"/>
    <cellStyle name="Salida 2 3 2 2 2" xfId="18977"/>
    <cellStyle name="Salida 2 3 2 3" xfId="17357"/>
    <cellStyle name="Salida 2 3 2 3 2" xfId="25258"/>
    <cellStyle name="Salida 2 3 2 4" xfId="11166"/>
    <cellStyle name="Salida 2 3 3" xfId="11356"/>
    <cellStyle name="Salida 2 3 3 2" xfId="25259"/>
    <cellStyle name="Salida 2 3 4" xfId="17327"/>
    <cellStyle name="Salida 2 3 4 2" xfId="25260"/>
    <cellStyle name="Salida 2 3 5" xfId="11136"/>
    <cellStyle name="Salida 2 4" xfId="10690"/>
    <cellStyle name="Salida 2 4 2" xfId="10941"/>
    <cellStyle name="Salida 2 4 2 2" xfId="11120"/>
    <cellStyle name="Salida 2 4 2 2 2" xfId="11398"/>
    <cellStyle name="Salida 2 4 2 2 2 2" xfId="25262"/>
    <cellStyle name="Salida 2 4 2 2 3" xfId="17374"/>
    <cellStyle name="Salida 2 4 2 2 3 2" xfId="25263"/>
    <cellStyle name="Salida 2 4 2 2 4" xfId="11183"/>
    <cellStyle name="Salida 2 4 2 3" xfId="11373"/>
    <cellStyle name="Salida 2 4 2 3 2" xfId="25266"/>
    <cellStyle name="Salida 2 4 2 4" xfId="17344"/>
    <cellStyle name="Salida 2 4 2 4 2" xfId="25269"/>
    <cellStyle name="Salida 2 4 2 5" xfId="11153"/>
    <cellStyle name="Salida 2 4 3" xfId="11105"/>
    <cellStyle name="Salida 2 4 3 2" xfId="11383"/>
    <cellStyle name="Salida 2 4 3 2 2" xfId="25270"/>
    <cellStyle name="Salida 2 4 3 3" xfId="17359"/>
    <cellStyle name="Salida 2 4 3 3 2" xfId="25273"/>
    <cellStyle name="Salida 2 4 3 4" xfId="11168"/>
    <cellStyle name="Salida 2 4 4" xfId="11358"/>
    <cellStyle name="Salida 2 4 4 2" xfId="25275"/>
    <cellStyle name="Salida 2 4 5" xfId="17329"/>
    <cellStyle name="Salida 2 4 5 2" xfId="25276"/>
    <cellStyle name="Salida 2 4 6" xfId="11138"/>
    <cellStyle name="Salida 2 5" xfId="11119"/>
    <cellStyle name="Salida 2 5 2" xfId="11397"/>
    <cellStyle name="Salida 2 5 2 2" xfId="25277"/>
    <cellStyle name="Salida 2 5 3" xfId="17373"/>
    <cellStyle name="Salida 2 5 3 2" xfId="25278"/>
    <cellStyle name="Salida 2 5 4" xfId="11182"/>
    <cellStyle name="Salida 2 6" xfId="11372"/>
    <cellStyle name="Salida 2 6 2" xfId="23713"/>
    <cellStyle name="Salida 2 7" xfId="17343"/>
    <cellStyle name="Salida 2 7 2" xfId="23718"/>
    <cellStyle name="Salida 2 8" xfId="11152"/>
    <cellStyle name="Standard 2" xfId="6402"/>
    <cellStyle name="Standard 2 2" xfId="25210"/>
    <cellStyle name="Standard 2 3" xfId="30138"/>
    <cellStyle name="Style 1" xfId="10035"/>
    <cellStyle name="Style 1 2" xfId="32298"/>
    <cellStyle name="Texto de advertencia 2" xfId="10943"/>
    <cellStyle name="Texto de advertencia 2 2" xfId="10945"/>
    <cellStyle name="Texto de advertencia 2 3" xfId="10621"/>
    <cellStyle name="Texto de advertencia 2 4" xfId="10623"/>
    <cellStyle name="Texto de advertencia 2 4 2" xfId="10767"/>
    <cellStyle name="Texto explicativo 2" xfId="10946"/>
    <cellStyle name="Texto explicativo 2 2" xfId="10947"/>
    <cellStyle name="Texto explicativo 2 3" xfId="10948"/>
    <cellStyle name="Texto explicativo 2 4" xfId="10949"/>
    <cellStyle name="Texto explicativo 2 4 2" xfId="10879"/>
    <cellStyle name="Título 2 2" xfId="10942"/>
    <cellStyle name="Título 2 2 2" xfId="10944"/>
    <cellStyle name="Título 2 2 3" xfId="10620"/>
    <cellStyle name="Título 2 2 4" xfId="10622"/>
    <cellStyle name="Título 2 2 4 2" xfId="10766"/>
    <cellStyle name="Título 3 2" xfId="10627"/>
    <cellStyle name="Título 3 2 2" xfId="10835"/>
    <cellStyle name="Título 3 2 3" xfId="10950"/>
    <cellStyle name="Título 3 2 4" xfId="10733"/>
    <cellStyle name="Título 3 2 4 2" xfId="10590"/>
    <cellStyle name="Título 4" xfId="10859"/>
    <cellStyle name="Título 4 2" xfId="10602"/>
    <cellStyle name="Título 4 3" xfId="10937"/>
    <cellStyle name="Título 4 4" xfId="10951"/>
    <cellStyle name="Título 4 4 2" xfId="10952"/>
    <cellStyle name="Total 2" xfId="10953"/>
    <cellStyle name="Total 2 2" xfId="10954"/>
    <cellStyle name="Total 2 2 2" xfId="11122"/>
    <cellStyle name="Total 2 2 2 2" xfId="11400"/>
    <cellStyle name="Total 2 2 2 2 2" xfId="17516"/>
    <cellStyle name="Total 2 2 2 3" xfId="17376"/>
    <cellStyle name="Total 2 2 2 3 2" xfId="24290"/>
    <cellStyle name="Total 2 2 2 4" xfId="11185"/>
    <cellStyle name="Total 2 2 3" xfId="11375"/>
    <cellStyle name="Total 2 2 3 2" xfId="17428"/>
    <cellStyle name="Total 2 2 4" xfId="17346"/>
    <cellStyle name="Total 2 2 4 2" xfId="25289"/>
    <cellStyle name="Total 2 2 5" xfId="11155"/>
    <cellStyle name="Total 2 3" xfId="10955"/>
    <cellStyle name="Total 2 3 2" xfId="11123"/>
    <cellStyle name="Total 2 3 2 2" xfId="11401"/>
    <cellStyle name="Total 2 3 2 2 2" xfId="21013"/>
    <cellStyle name="Total 2 3 2 3" xfId="17377"/>
    <cellStyle name="Total 2 3 2 3 2" xfId="25290"/>
    <cellStyle name="Total 2 3 2 4" xfId="11186"/>
    <cellStyle name="Total 2 3 3" xfId="11376"/>
    <cellStyle name="Total 2 3 3 2" xfId="19494"/>
    <cellStyle name="Total 2 3 4" xfId="17347"/>
    <cellStyle name="Total 2 3 4 2" xfId="25291"/>
    <cellStyle name="Total 2 3 5" xfId="11156"/>
    <cellStyle name="Total 2 4" xfId="10956"/>
    <cellStyle name="Total 2 4 2" xfId="10957"/>
    <cellStyle name="Total 2 4 2 2" xfId="11125"/>
    <cellStyle name="Total 2 4 2 2 2" xfId="11403"/>
    <cellStyle name="Total 2 4 2 2 2 2" xfId="17741"/>
    <cellStyle name="Total 2 4 2 2 3" xfId="17379"/>
    <cellStyle name="Total 2 4 2 2 3 2" xfId="25292"/>
    <cellStyle name="Total 2 4 2 2 4" xfId="11188"/>
    <cellStyle name="Total 2 4 2 3" xfId="11378"/>
    <cellStyle name="Total 2 4 2 3 2" xfId="25293"/>
    <cellStyle name="Total 2 4 2 4" xfId="17349"/>
    <cellStyle name="Total 2 4 2 4 2" xfId="20334"/>
    <cellStyle name="Total 2 4 2 5" xfId="11158"/>
    <cellStyle name="Total 2 4 3" xfId="11124"/>
    <cellStyle name="Total 2 4 3 2" xfId="11402"/>
    <cellStyle name="Total 2 4 3 2 2" xfId="25295"/>
    <cellStyle name="Total 2 4 3 3" xfId="17378"/>
    <cellStyle name="Total 2 4 3 3 2" xfId="25296"/>
    <cellStyle name="Total 2 4 3 4" xfId="11187"/>
    <cellStyle name="Total 2 4 4" xfId="11377"/>
    <cellStyle name="Total 2 4 4 2" xfId="25297"/>
    <cellStyle name="Total 2 4 5" xfId="17348"/>
    <cellStyle name="Total 2 4 5 2" xfId="25298"/>
    <cellStyle name="Total 2 4 6" xfId="11157"/>
    <cellStyle name="Total 2 5" xfId="11121"/>
    <cellStyle name="Total 2 5 2" xfId="11399"/>
    <cellStyle name="Total 2 5 2 2" xfId="19265"/>
    <cellStyle name="Total 2 5 3" xfId="17375"/>
    <cellStyle name="Total 2 5 3 2" xfId="19280"/>
    <cellStyle name="Total 2 5 4" xfId="11184"/>
    <cellStyle name="Total 2 6" xfId="11374"/>
    <cellStyle name="Total 2 6 2" xfId="21028"/>
    <cellStyle name="Total 2 7" xfId="17345"/>
    <cellStyle name="Total 2 7 2" xfId="21037"/>
    <cellStyle name="Total 2 8" xfId="11154"/>
    <cellStyle name="アクセント 1" xfId="35449"/>
    <cellStyle name="アクセント 1 2" xfId="35450"/>
    <cellStyle name="アクセント 1 2 2" xfId="35451"/>
    <cellStyle name="アクセント 1 2 3" xfId="35452"/>
    <cellStyle name="アクセント 1 3" xfId="35453"/>
    <cellStyle name="アクセント 1 4" xfId="35454"/>
    <cellStyle name="アクセント 2" xfId="35455"/>
    <cellStyle name="アクセント 2 2" xfId="35456"/>
    <cellStyle name="アクセント 2 2 2" xfId="35457"/>
    <cellStyle name="アクセント 2 2 3" xfId="35458"/>
    <cellStyle name="アクセント 2 3" xfId="35459"/>
    <cellStyle name="アクセント 2 4" xfId="35460"/>
    <cellStyle name="アクセント 3" xfId="35461"/>
    <cellStyle name="アクセント 3 2" xfId="35462"/>
    <cellStyle name="アクセント 3 2 2" xfId="35463"/>
    <cellStyle name="アクセント 3 2 3" xfId="35464"/>
    <cellStyle name="アクセント 3 3" xfId="35465"/>
    <cellStyle name="アクセント 3 4" xfId="35466"/>
    <cellStyle name="アクセント 4" xfId="35467"/>
    <cellStyle name="アクセント 4 2" xfId="35468"/>
    <cellStyle name="アクセント 4 2 2" xfId="35469"/>
    <cellStyle name="アクセント 4 2 3" xfId="35470"/>
    <cellStyle name="アクセント 4 3" xfId="35471"/>
    <cellStyle name="アクセント 4 4" xfId="35472"/>
    <cellStyle name="アクセント 5" xfId="35473"/>
    <cellStyle name="アクセント 5 2" xfId="35474"/>
    <cellStyle name="アクセント 5 2 2" xfId="35475"/>
    <cellStyle name="アクセント 5 2 3" xfId="35476"/>
    <cellStyle name="アクセント 5 3" xfId="35477"/>
    <cellStyle name="アクセント 5 4" xfId="35478"/>
    <cellStyle name="アクセント 6" xfId="35479"/>
    <cellStyle name="アクセント 6 2" xfId="35480"/>
    <cellStyle name="アクセント 6 2 2" xfId="35481"/>
    <cellStyle name="アクセント 6 2 3" xfId="35482"/>
    <cellStyle name="アクセント 6 3" xfId="35483"/>
    <cellStyle name="アクセント 6 4" xfId="35484"/>
    <cellStyle name="スタイル 1" xfId="35485"/>
    <cellStyle name="スタイル 1 2" xfId="35486"/>
    <cellStyle name="タイトル" xfId="35487"/>
    <cellStyle name="タイトル 2" xfId="35488"/>
    <cellStyle name="タイトル 2 2" xfId="35489"/>
    <cellStyle name="タイトル 2 3" xfId="35490"/>
    <cellStyle name="タイトル 3" xfId="35491"/>
    <cellStyle name="タイトル 4" xfId="35492"/>
    <cellStyle name="チェック セル" xfId="35493"/>
    <cellStyle name="チェック セル 2" xfId="35494"/>
    <cellStyle name="チェック セル 2 2" xfId="35495"/>
    <cellStyle name="チェック セル 2 3" xfId="35496"/>
    <cellStyle name="チェック セル 3" xfId="35497"/>
    <cellStyle name="チェック セル 4" xfId="35498"/>
    <cellStyle name="どちらでもない" xfId="35499"/>
    <cellStyle name="どちらでもない 2" xfId="35500"/>
    <cellStyle name="どちらでもない 2 2" xfId="35501"/>
    <cellStyle name="どちらでもない 2 3" xfId="35502"/>
    <cellStyle name="どちらでもない 3" xfId="35503"/>
    <cellStyle name="どちらでもない 4" xfId="35504"/>
    <cellStyle name="パーセント 2" xfId="35505"/>
    <cellStyle name="パーセント 2 2" xfId="35506"/>
    <cellStyle name="パーセント 2 2 2" xfId="35507"/>
    <cellStyle name="パーセント 2 2 2 2" xfId="35508"/>
    <cellStyle name="パーセント 2 2 3" xfId="35509"/>
    <cellStyle name="パーセント 2 2 4" xfId="35510"/>
    <cellStyle name="パーセント 2 2 5" xfId="35511"/>
    <cellStyle name="パーセント 2 2 6" xfId="35512"/>
    <cellStyle name="パーセント 2 2 7" xfId="35513"/>
    <cellStyle name="パーセント 2 3" xfId="35514"/>
    <cellStyle name="パーセント 2 3 2" xfId="35515"/>
    <cellStyle name="パーセント 2 4" xfId="35516"/>
    <cellStyle name="パーセント 2 5" xfId="35517"/>
    <cellStyle name="パーセント 2 6" xfId="35518"/>
    <cellStyle name="パーセント 2 7" xfId="35519"/>
    <cellStyle name="パーセント 2 8" xfId="35520"/>
    <cellStyle name="ハイパーリンク 2" xfId="35521"/>
    <cellStyle name="ハイパーリンク 2 2" xfId="35522"/>
    <cellStyle name="ハイパーリンク 2 2 2" xfId="35523"/>
    <cellStyle name="ハイパーリンク 2 2 2 2" xfId="35524"/>
    <cellStyle name="ハイパーリンク 2 2 3" xfId="35525"/>
    <cellStyle name="ハイパーリンク 2 2 4" xfId="35526"/>
    <cellStyle name="ハイパーリンク 2 2 5" xfId="35527"/>
    <cellStyle name="ハイパーリンク 2 2 6" xfId="35528"/>
    <cellStyle name="ハイパーリンク 2 2 7" xfId="35529"/>
    <cellStyle name="ハイパーリンク 2 3" xfId="35530"/>
    <cellStyle name="ハイパーリンク 2 3 2" xfId="35531"/>
    <cellStyle name="ハイパーリンク 2 4" xfId="35532"/>
    <cellStyle name="ハイパーリンク 2 5" xfId="35533"/>
    <cellStyle name="ハイパーリンク 2 6" xfId="35534"/>
    <cellStyle name="ハイパーリンク 2 7" xfId="35535"/>
    <cellStyle name="ハイパーリンク 2 8" xfId="35536"/>
    <cellStyle name="メモ" xfId="35537"/>
    <cellStyle name="メモ 10" xfId="35538"/>
    <cellStyle name="メモ 11" xfId="35539"/>
    <cellStyle name="メモ 2" xfId="35540"/>
    <cellStyle name="メモ 2 2" xfId="35541"/>
    <cellStyle name="メモ 2 3" xfId="35542"/>
    <cellStyle name="メモ 3" xfId="35543"/>
    <cellStyle name="メモ 4" xfId="35544"/>
    <cellStyle name="メモ 5" xfId="35545"/>
    <cellStyle name="メモ 6" xfId="35546"/>
    <cellStyle name="メモ 6 2" xfId="35547"/>
    <cellStyle name="メモ 7" xfId="35548"/>
    <cellStyle name="メモ 8" xfId="35549"/>
    <cellStyle name="メモ 9" xfId="35550"/>
    <cellStyle name="リンク セル" xfId="35551"/>
    <cellStyle name="リンク セル 2" xfId="35552"/>
    <cellStyle name="リンク セル 2 2" xfId="35553"/>
    <cellStyle name="リンク セル 2 3" xfId="35554"/>
    <cellStyle name="リンク セル 3" xfId="35555"/>
    <cellStyle name="リンク セル 4" xfId="35556"/>
    <cellStyle name="百分比 2" xfId="18"/>
    <cellStyle name="百分比 2 2" xfId="303"/>
    <cellStyle name="百分比 2 3" xfId="11132"/>
    <cellStyle name="百分比 2 4" xfId="11221"/>
    <cellStyle name="百分比 3" xfId="127"/>
    <cellStyle name="百分比 3 2" xfId="304"/>
    <cellStyle name="百分比 4" xfId="55"/>
    <cellStyle name="百分比 4 2" xfId="305"/>
    <cellStyle name="百分比 5" xfId="6400"/>
    <cellStyle name="百分比 5 2" xfId="8712"/>
    <cellStyle name="百分比 5 2 2" xfId="11330"/>
    <cellStyle name="百分比 5 2 2 2" xfId="25303"/>
    <cellStyle name="百分比 5 2 2 3" xfId="30131"/>
    <cellStyle name="百分比 5 2 3" xfId="25302"/>
    <cellStyle name="百分比 5 2 4" xfId="30126"/>
    <cellStyle name="百分比 5 3" xfId="11328"/>
    <cellStyle name="百分比 5 3 2" xfId="25304"/>
    <cellStyle name="百分比 5 3 3" xfId="30129"/>
    <cellStyle name="百分比 5 4" xfId="25301"/>
    <cellStyle name="百分比 5 5" xfId="30124"/>
    <cellStyle name="百分比 6" xfId="11194"/>
    <cellStyle name="百分比 7" xfId="17390"/>
    <cellStyle name="百分比 7 2" xfId="25305"/>
    <cellStyle name="百分比 7 3" xfId="30134"/>
    <cellStyle name="百分比 8" xfId="25306"/>
    <cellStyle name="百分比 9" xfId="32987"/>
    <cellStyle name="标题 1 10" xfId="35557"/>
    <cellStyle name="标题 1 10 2" xfId="35558"/>
    <cellStyle name="标题 1 10 2 2" xfId="35559"/>
    <cellStyle name="标题 1 10 3" xfId="35560"/>
    <cellStyle name="标题 1 10 4" xfId="35561"/>
    <cellStyle name="标题 1 10 5" xfId="35562"/>
    <cellStyle name="标题 1 10 6" xfId="35563"/>
    <cellStyle name="标题 1 10 7" xfId="35564"/>
    <cellStyle name="标题 1 2" xfId="308"/>
    <cellStyle name="标题 1 2 10" xfId="30440"/>
    <cellStyle name="标题 1 2 11" xfId="31418"/>
    <cellStyle name="标题 1 2 12" xfId="1317"/>
    <cellStyle name="标题 1 2 13" xfId="32299"/>
    <cellStyle name="标题 1 2 14" xfId="35565"/>
    <cellStyle name="标题 1 2 2" xfId="309"/>
    <cellStyle name="标题 1 2 2 10" xfId="32300"/>
    <cellStyle name="标题 1 2 2 11" xfId="35566"/>
    <cellStyle name="标题 1 2 2 2" xfId="310"/>
    <cellStyle name="标题 1 2 2 2 2" xfId="4275"/>
    <cellStyle name="标题 1 2 2 2 2 2" xfId="35568"/>
    <cellStyle name="标题 1 2 2 2 3" xfId="9020"/>
    <cellStyle name="标题 1 2 2 2 4" xfId="30442"/>
    <cellStyle name="标题 1 2 2 2 5" xfId="31420"/>
    <cellStyle name="标题 1 2 2 2 6" xfId="1319"/>
    <cellStyle name="标题 1 2 2 2 7" xfId="35567"/>
    <cellStyle name="标题 1 2 2 3" xfId="311"/>
    <cellStyle name="标题 1 2 2 3 2" xfId="4276"/>
    <cellStyle name="标题 1 2 2 3 3" xfId="9021"/>
    <cellStyle name="标题 1 2 2 3 4" xfId="30443"/>
    <cellStyle name="标题 1 2 2 3 5" xfId="31421"/>
    <cellStyle name="标题 1 2 2 3 6" xfId="1320"/>
    <cellStyle name="标题 1 2 2 3 7" xfId="35569"/>
    <cellStyle name="标题 1 2 2 4" xfId="4274"/>
    <cellStyle name="标题 1 2 2 4 2" xfId="35570"/>
    <cellStyle name="标题 1 2 2 5" xfId="9019"/>
    <cellStyle name="标题 1 2 2 5 2" xfId="35571"/>
    <cellStyle name="标题 1 2 2 6" xfId="9151"/>
    <cellStyle name="标题 1 2 2 6 2" xfId="35572"/>
    <cellStyle name="标题 1 2 2 7" xfId="30441"/>
    <cellStyle name="标题 1 2 2 7 2" xfId="35573"/>
    <cellStyle name="标题 1 2 2 8" xfId="31419"/>
    <cellStyle name="标题 1 2 2 9" xfId="1318"/>
    <cellStyle name="标题 1 2 3" xfId="312"/>
    <cellStyle name="标题 1 2 3 2" xfId="4277"/>
    <cellStyle name="标题 1 2 3 2 2" xfId="35575"/>
    <cellStyle name="标题 1 2 3 3" xfId="9022"/>
    <cellStyle name="标题 1 2 3 4" xfId="30444"/>
    <cellStyle name="标题 1 2 3 5" xfId="31422"/>
    <cellStyle name="标题 1 2 3 6" xfId="1321"/>
    <cellStyle name="标题 1 2 3 7" xfId="32301"/>
    <cellStyle name="标题 1 2 3 8" xfId="35574"/>
    <cellStyle name="标题 1 2 4" xfId="313"/>
    <cellStyle name="标题 1 2 4 2" xfId="4278"/>
    <cellStyle name="标题 1 2 4 3" xfId="9023"/>
    <cellStyle name="标题 1 2 4 4" xfId="30445"/>
    <cellStyle name="标题 1 2 4 5" xfId="31423"/>
    <cellStyle name="标题 1 2 4 6" xfId="1322"/>
    <cellStyle name="标题 1 2 4 7" xfId="35576"/>
    <cellStyle name="标题 1 2 5" xfId="976"/>
    <cellStyle name="标题 1 2 5 2" xfId="31101"/>
    <cellStyle name="标题 1 2 5 3" xfId="4273"/>
    <cellStyle name="标题 1 2 5 4" xfId="35577"/>
    <cellStyle name="标题 1 2 6" xfId="9018"/>
    <cellStyle name="标题 1 2 6 2" xfId="35578"/>
    <cellStyle name="标题 1 2 7" xfId="9736"/>
    <cellStyle name="标题 1 2 7 2" xfId="35579"/>
    <cellStyle name="标题 1 2 8" xfId="10960"/>
    <cellStyle name="标题 1 2 8 2" xfId="35580"/>
    <cellStyle name="标题 1 2 9" xfId="11256"/>
    <cellStyle name="标题 1 3" xfId="314"/>
    <cellStyle name="标题 1 3 10" xfId="35581"/>
    <cellStyle name="标题 1 3 2" xfId="602"/>
    <cellStyle name="标题 1 3 2 2" xfId="4560"/>
    <cellStyle name="标题 1 3 2 2 2" xfId="35584"/>
    <cellStyle name="标题 1 3 2 2 3" xfId="35583"/>
    <cellStyle name="标题 1 3 2 3" xfId="9308"/>
    <cellStyle name="标题 1 3 2 3 2" xfId="35585"/>
    <cellStyle name="标题 1 3 2 4" xfId="10439"/>
    <cellStyle name="标题 1 3 2 4 2" xfId="35586"/>
    <cellStyle name="标题 1 3 2 5" xfId="30727"/>
    <cellStyle name="标题 1 3 2 5 2" xfId="35587"/>
    <cellStyle name="标题 1 3 2 6" xfId="31705"/>
    <cellStyle name="标题 1 3 2 6 2" xfId="35588"/>
    <cellStyle name="标题 1 3 2 7" xfId="1604"/>
    <cellStyle name="标题 1 3 2 7 2" xfId="35589"/>
    <cellStyle name="标题 1 3 2 8" xfId="32303"/>
    <cellStyle name="标题 1 3 2 9" xfId="35582"/>
    <cellStyle name="标题 1 3 3" xfId="4279"/>
    <cellStyle name="标题 1 3 3 2" xfId="35591"/>
    <cellStyle name="标题 1 3 3 3" xfId="35590"/>
    <cellStyle name="标题 1 3 4" xfId="9024"/>
    <cellStyle name="标题 1 3 4 2" xfId="35592"/>
    <cellStyle name="标题 1 3 5" xfId="10538"/>
    <cellStyle name="标题 1 3 5 2" xfId="35593"/>
    <cellStyle name="标题 1 3 6" xfId="30446"/>
    <cellStyle name="标题 1 3 6 2" xfId="35594"/>
    <cellStyle name="标题 1 3 7" xfId="31424"/>
    <cellStyle name="标题 1 3 7 2" xfId="35595"/>
    <cellStyle name="标题 1 3 8" xfId="1323"/>
    <cellStyle name="标题 1 3 8 2" xfId="35596"/>
    <cellStyle name="标题 1 3 9" xfId="32302"/>
    <cellStyle name="标题 1 4" xfId="315"/>
    <cellStyle name="标题 1 4 10" xfId="35597"/>
    <cellStyle name="标题 1 4 2" xfId="603"/>
    <cellStyle name="标题 1 4 2 2" xfId="4561"/>
    <cellStyle name="标题 1 4 2 2 2" xfId="35600"/>
    <cellStyle name="标题 1 4 2 2 3" xfId="35599"/>
    <cellStyle name="标题 1 4 2 3" xfId="9309"/>
    <cellStyle name="标题 1 4 2 3 2" xfId="35601"/>
    <cellStyle name="标题 1 4 2 4" xfId="30728"/>
    <cellStyle name="标题 1 4 2 4 2" xfId="35602"/>
    <cellStyle name="标题 1 4 2 5" xfId="31706"/>
    <cellStyle name="标题 1 4 2 5 2" xfId="35603"/>
    <cellStyle name="标题 1 4 2 6" xfId="1605"/>
    <cellStyle name="标题 1 4 2 6 2" xfId="35604"/>
    <cellStyle name="标题 1 4 2 7" xfId="35605"/>
    <cellStyle name="标题 1 4 2 8" xfId="35598"/>
    <cellStyle name="标题 1 4 3" xfId="4280"/>
    <cellStyle name="标题 1 4 3 2" xfId="35607"/>
    <cellStyle name="标题 1 4 3 3" xfId="35606"/>
    <cellStyle name="标题 1 4 4" xfId="9025"/>
    <cellStyle name="标题 1 4 4 2" xfId="35608"/>
    <cellStyle name="标题 1 4 5" xfId="10494"/>
    <cellStyle name="标题 1 4 5 2" xfId="35609"/>
    <cellStyle name="标题 1 4 6" xfId="30447"/>
    <cellStyle name="标题 1 4 6 2" xfId="35610"/>
    <cellStyle name="标题 1 4 7" xfId="31425"/>
    <cellStyle name="标题 1 4 7 2" xfId="35611"/>
    <cellStyle name="标题 1 4 8" xfId="1324"/>
    <cellStyle name="标题 1 4 8 2" xfId="35612"/>
    <cellStyle name="标题 1 4 9" xfId="32304"/>
    <cellStyle name="标题 1 5" xfId="307"/>
    <cellStyle name="标题 1 5 2" xfId="4272"/>
    <cellStyle name="标题 1 5 2 2" xfId="35615"/>
    <cellStyle name="标题 1 5 2 2 2" xfId="35616"/>
    <cellStyle name="标题 1 5 2 3" xfId="35617"/>
    <cellStyle name="标题 1 5 2 4" xfId="35618"/>
    <cellStyle name="标题 1 5 2 5" xfId="35619"/>
    <cellStyle name="标题 1 5 2 6" xfId="35620"/>
    <cellStyle name="标题 1 5 2 7" xfId="35621"/>
    <cellStyle name="标题 1 5 2 8" xfId="35614"/>
    <cellStyle name="标题 1 5 3" xfId="9017"/>
    <cellStyle name="标题 1 5 3 2" xfId="35623"/>
    <cellStyle name="标题 1 5 3 3" xfId="35622"/>
    <cellStyle name="标题 1 5 4" xfId="10553"/>
    <cellStyle name="标题 1 5 4 2" xfId="35624"/>
    <cellStyle name="标题 1 5 5" xfId="30439"/>
    <cellStyle name="标题 1 5 5 2" xfId="35625"/>
    <cellStyle name="标题 1 5 6" xfId="31417"/>
    <cellStyle name="标题 1 5 6 2" xfId="35626"/>
    <cellStyle name="标题 1 5 7" xfId="1316"/>
    <cellStyle name="标题 1 5 7 2" xfId="35627"/>
    <cellStyle name="标题 1 5 8" xfId="32305"/>
    <cellStyle name="标题 1 5 8 2" xfId="35628"/>
    <cellStyle name="标题 1 5 9" xfId="35613"/>
    <cellStyle name="标题 1 6" xfId="10333"/>
    <cellStyle name="标题 1 6 2" xfId="32306"/>
    <cellStyle name="标题 1 6 2 2" xfId="35631"/>
    <cellStyle name="标题 1 6 2 2 2" xfId="35632"/>
    <cellStyle name="标题 1 6 2 3" xfId="35633"/>
    <cellStyle name="标题 1 6 2 4" xfId="35634"/>
    <cellStyle name="标题 1 6 2 5" xfId="35635"/>
    <cellStyle name="标题 1 6 2 6" xfId="35636"/>
    <cellStyle name="标题 1 6 2 7" xfId="35637"/>
    <cellStyle name="标题 1 6 2 8" xfId="35630"/>
    <cellStyle name="标题 1 6 3" xfId="35638"/>
    <cellStyle name="标题 1 6 3 2" xfId="35639"/>
    <cellStyle name="标题 1 6 4" xfId="35640"/>
    <cellStyle name="标题 1 6 5" xfId="35641"/>
    <cellStyle name="标题 1 6 6" xfId="35642"/>
    <cellStyle name="标题 1 6 7" xfId="35643"/>
    <cellStyle name="标题 1 6 8" xfId="35644"/>
    <cellStyle name="标题 1 6 9" xfId="35629"/>
    <cellStyle name="标题 1 7" xfId="10034"/>
    <cellStyle name="标题 1 7 2" xfId="32307"/>
    <cellStyle name="标题 1 7 3" xfId="35645"/>
    <cellStyle name="标题 1 8" xfId="35646"/>
    <cellStyle name="标题 1 8 2" xfId="35647"/>
    <cellStyle name="标题 1 8 2 2" xfId="35648"/>
    <cellStyle name="标题 1 8 2 2 2" xfId="35649"/>
    <cellStyle name="标题 1 8 2 3" xfId="35650"/>
    <cellStyle name="标题 1 8 2 4" xfId="35651"/>
    <cellStyle name="标题 1 8 2 5" xfId="35652"/>
    <cellStyle name="标题 1 8 2 6" xfId="35653"/>
    <cellStyle name="标题 1 8 2 7" xfId="35654"/>
    <cellStyle name="标题 1 8 3" xfId="35655"/>
    <cellStyle name="标题 1 8 3 2" xfId="35656"/>
    <cellStyle name="标题 1 8 4" xfId="35657"/>
    <cellStyle name="标题 1 8 5" xfId="35658"/>
    <cellStyle name="标题 1 8 6" xfId="35659"/>
    <cellStyle name="标题 1 8 7" xfId="35660"/>
    <cellStyle name="标题 1 8 8" xfId="35661"/>
    <cellStyle name="标题 1 9" xfId="35662"/>
    <cellStyle name="标题 1 9 2" xfId="35663"/>
    <cellStyle name="标题 1 9 2 2" xfId="35664"/>
    <cellStyle name="标题 1 9 3" xfId="35665"/>
    <cellStyle name="标题 1 9 4" xfId="35666"/>
    <cellStyle name="标题 1 9 5" xfId="35667"/>
    <cellStyle name="标题 1 9 6" xfId="35668"/>
    <cellStyle name="标题 1 9 7" xfId="35669"/>
    <cellStyle name="标题 10" xfId="35670"/>
    <cellStyle name="标题 10 2" xfId="35671"/>
    <cellStyle name="标题 10 2 2" xfId="35672"/>
    <cellStyle name="标题 10 2 2 2" xfId="35673"/>
    <cellStyle name="标题 10 2 3" xfId="35674"/>
    <cellStyle name="标题 10 2 4" xfId="35675"/>
    <cellStyle name="标题 10 2 5" xfId="35676"/>
    <cellStyle name="标题 10 2 6" xfId="35677"/>
    <cellStyle name="标题 10 2 7" xfId="35678"/>
    <cellStyle name="标题 10 3" xfId="35679"/>
    <cellStyle name="标题 10 3 2" xfId="35680"/>
    <cellStyle name="标题 10 4" xfId="35681"/>
    <cellStyle name="标题 10 5" xfId="35682"/>
    <cellStyle name="标题 10 6" xfId="35683"/>
    <cellStyle name="标题 10 7" xfId="35684"/>
    <cellStyle name="标题 10 8" xfId="35685"/>
    <cellStyle name="标题 11" xfId="35686"/>
    <cellStyle name="标题 11 2" xfId="35687"/>
    <cellStyle name="标题 11 2 2" xfId="35688"/>
    <cellStyle name="标题 11 2 2 2" xfId="35689"/>
    <cellStyle name="标题 11 2 3" xfId="35690"/>
    <cellStyle name="标题 11 2 4" xfId="35691"/>
    <cellStyle name="标题 11 2 5" xfId="35692"/>
    <cellStyle name="标题 11 2 6" xfId="35693"/>
    <cellStyle name="标题 11 2 7" xfId="35694"/>
    <cellStyle name="标题 11 3" xfId="35695"/>
    <cellStyle name="标题 11 3 2" xfId="35696"/>
    <cellStyle name="标题 11 4" xfId="35697"/>
    <cellStyle name="标题 11 5" xfId="35698"/>
    <cellStyle name="标题 11 6" xfId="35699"/>
    <cellStyle name="标题 11 7" xfId="35700"/>
    <cellStyle name="标题 11 8" xfId="35701"/>
    <cellStyle name="标题 12" xfId="35702"/>
    <cellStyle name="标题 12 2" xfId="35703"/>
    <cellStyle name="标题 12 2 2" xfId="35704"/>
    <cellStyle name="标题 12 3" xfId="35705"/>
    <cellStyle name="标题 12 4" xfId="35706"/>
    <cellStyle name="标题 12 5" xfId="35707"/>
    <cellStyle name="标题 12 6" xfId="35708"/>
    <cellStyle name="标题 12 7" xfId="35709"/>
    <cellStyle name="标题 13" xfId="35710"/>
    <cellStyle name="标题 13 2" xfId="35711"/>
    <cellStyle name="标题 13 2 2" xfId="35712"/>
    <cellStyle name="标题 13 3" xfId="35713"/>
    <cellStyle name="标题 13 4" xfId="35714"/>
    <cellStyle name="标题 13 5" xfId="35715"/>
    <cellStyle name="标题 13 6" xfId="35716"/>
    <cellStyle name="标题 13 7" xfId="35717"/>
    <cellStyle name="标题 2 10" xfId="35718"/>
    <cellStyle name="标题 2 10 2" xfId="35719"/>
    <cellStyle name="标题 2 10 2 2" xfId="35720"/>
    <cellStyle name="标题 2 10 3" xfId="35721"/>
    <cellStyle name="标题 2 10 4" xfId="35722"/>
    <cellStyle name="标题 2 10 5" xfId="35723"/>
    <cellStyle name="标题 2 10 6" xfId="35724"/>
    <cellStyle name="标题 2 10 7" xfId="35725"/>
    <cellStyle name="标题 2 2" xfId="317"/>
    <cellStyle name="标题 2 2 10" xfId="30449"/>
    <cellStyle name="标题 2 2 11" xfId="31427"/>
    <cellStyle name="标题 2 2 12" xfId="1326"/>
    <cellStyle name="标题 2 2 13" xfId="32308"/>
    <cellStyle name="标题 2 2 14" xfId="35726"/>
    <cellStyle name="标题 2 2 2" xfId="318"/>
    <cellStyle name="标题 2 2 2 10" xfId="32309"/>
    <cellStyle name="标题 2 2 2 11" xfId="35727"/>
    <cellStyle name="标题 2 2 2 2" xfId="319"/>
    <cellStyle name="标题 2 2 2 2 2" xfId="4284"/>
    <cellStyle name="标题 2 2 2 2 2 2" xfId="35729"/>
    <cellStyle name="标题 2 2 2 2 3" xfId="9029"/>
    <cellStyle name="标题 2 2 2 2 4" xfId="30451"/>
    <cellStyle name="标题 2 2 2 2 5" xfId="31429"/>
    <cellStyle name="标题 2 2 2 2 6" xfId="1328"/>
    <cellStyle name="标题 2 2 2 2 7" xfId="35728"/>
    <cellStyle name="标题 2 2 2 3" xfId="320"/>
    <cellStyle name="标题 2 2 2 3 2" xfId="4285"/>
    <cellStyle name="标题 2 2 2 3 3" xfId="9030"/>
    <cellStyle name="标题 2 2 2 3 4" xfId="30452"/>
    <cellStyle name="标题 2 2 2 3 5" xfId="31430"/>
    <cellStyle name="标题 2 2 2 3 6" xfId="1329"/>
    <cellStyle name="标题 2 2 2 3 7" xfId="35730"/>
    <cellStyle name="标题 2 2 2 4" xfId="4283"/>
    <cellStyle name="标题 2 2 2 4 2" xfId="35731"/>
    <cellStyle name="标题 2 2 2 5" xfId="9028"/>
    <cellStyle name="标题 2 2 2 5 2" xfId="35732"/>
    <cellStyle name="标题 2 2 2 6" xfId="9716"/>
    <cellStyle name="标题 2 2 2 6 2" xfId="35733"/>
    <cellStyle name="标题 2 2 2 7" xfId="30450"/>
    <cellStyle name="标题 2 2 2 7 2" xfId="35734"/>
    <cellStyle name="标题 2 2 2 8" xfId="31428"/>
    <cellStyle name="标题 2 2 2 9" xfId="1327"/>
    <cellStyle name="标题 2 2 3" xfId="321"/>
    <cellStyle name="标题 2 2 3 2" xfId="4286"/>
    <cellStyle name="标题 2 2 3 2 2" xfId="35736"/>
    <cellStyle name="标题 2 2 3 3" xfId="9031"/>
    <cellStyle name="标题 2 2 3 4" xfId="30453"/>
    <cellStyle name="标题 2 2 3 5" xfId="31431"/>
    <cellStyle name="标题 2 2 3 6" xfId="1330"/>
    <cellStyle name="标题 2 2 3 7" xfId="32310"/>
    <cellStyle name="标题 2 2 3 8" xfId="35735"/>
    <cellStyle name="标题 2 2 4" xfId="322"/>
    <cellStyle name="标题 2 2 4 2" xfId="4287"/>
    <cellStyle name="标题 2 2 4 3" xfId="9032"/>
    <cellStyle name="标题 2 2 4 4" xfId="30454"/>
    <cellStyle name="标题 2 2 4 5" xfId="31432"/>
    <cellStyle name="标题 2 2 4 6" xfId="1331"/>
    <cellStyle name="标题 2 2 4 7" xfId="35737"/>
    <cellStyle name="标题 2 2 5" xfId="977"/>
    <cellStyle name="标题 2 2 5 2" xfId="31102"/>
    <cellStyle name="标题 2 2 5 3" xfId="4282"/>
    <cellStyle name="标题 2 2 5 4" xfId="35738"/>
    <cellStyle name="标题 2 2 6" xfId="9027"/>
    <cellStyle name="标题 2 2 6 2" xfId="35739"/>
    <cellStyle name="标题 2 2 7" xfId="10427"/>
    <cellStyle name="标题 2 2 7 2" xfId="35740"/>
    <cellStyle name="标题 2 2 8" xfId="10961"/>
    <cellStyle name="标题 2 2 8 2" xfId="35741"/>
    <cellStyle name="标题 2 2 9" xfId="11257"/>
    <cellStyle name="标题 2 3" xfId="323"/>
    <cellStyle name="标题 2 3 10" xfId="35742"/>
    <cellStyle name="标题 2 3 2" xfId="604"/>
    <cellStyle name="标题 2 3 2 2" xfId="4562"/>
    <cellStyle name="标题 2 3 2 2 2" xfId="35745"/>
    <cellStyle name="标题 2 3 2 2 3" xfId="35744"/>
    <cellStyle name="标题 2 3 2 3" xfId="9310"/>
    <cellStyle name="标题 2 3 2 3 2" xfId="35746"/>
    <cellStyle name="标题 2 3 2 4" xfId="10032"/>
    <cellStyle name="标题 2 3 2 4 2" xfId="35747"/>
    <cellStyle name="标题 2 3 2 5" xfId="30729"/>
    <cellStyle name="标题 2 3 2 5 2" xfId="35748"/>
    <cellStyle name="标题 2 3 2 6" xfId="31707"/>
    <cellStyle name="标题 2 3 2 6 2" xfId="35749"/>
    <cellStyle name="标题 2 3 2 7" xfId="1606"/>
    <cellStyle name="标题 2 3 2 7 2" xfId="35750"/>
    <cellStyle name="标题 2 3 2 8" xfId="32312"/>
    <cellStyle name="标题 2 3 2 9" xfId="35743"/>
    <cellStyle name="标题 2 3 3" xfId="4288"/>
    <cellStyle name="标题 2 3 3 2" xfId="35752"/>
    <cellStyle name="标题 2 3 3 3" xfId="35751"/>
    <cellStyle name="标题 2 3 4" xfId="9033"/>
    <cellStyle name="标题 2 3 4 2" xfId="35753"/>
    <cellStyle name="标题 2 3 5" xfId="10025"/>
    <cellStyle name="标题 2 3 5 2" xfId="35754"/>
    <cellStyle name="标题 2 3 6" xfId="30455"/>
    <cellStyle name="标题 2 3 6 2" xfId="35755"/>
    <cellStyle name="标题 2 3 7" xfId="31433"/>
    <cellStyle name="标题 2 3 7 2" xfId="35756"/>
    <cellStyle name="标题 2 3 8" xfId="1332"/>
    <cellStyle name="标题 2 3 8 2" xfId="35757"/>
    <cellStyle name="标题 2 3 9" xfId="32311"/>
    <cellStyle name="标题 2 4" xfId="324"/>
    <cellStyle name="标题 2 4 10" xfId="35758"/>
    <cellStyle name="标题 2 4 2" xfId="605"/>
    <cellStyle name="标题 2 4 2 2" xfId="4563"/>
    <cellStyle name="标题 2 4 2 2 2" xfId="35761"/>
    <cellStyle name="标题 2 4 2 2 3" xfId="35760"/>
    <cellStyle name="标题 2 4 2 3" xfId="9311"/>
    <cellStyle name="标题 2 4 2 3 2" xfId="35762"/>
    <cellStyle name="标题 2 4 2 4" xfId="30730"/>
    <cellStyle name="标题 2 4 2 4 2" xfId="35763"/>
    <cellStyle name="标题 2 4 2 5" xfId="31708"/>
    <cellStyle name="标题 2 4 2 5 2" xfId="35764"/>
    <cellStyle name="标题 2 4 2 6" xfId="1607"/>
    <cellStyle name="标题 2 4 2 6 2" xfId="35765"/>
    <cellStyle name="标题 2 4 2 7" xfId="35766"/>
    <cellStyle name="标题 2 4 2 8" xfId="35759"/>
    <cellStyle name="标题 2 4 3" xfId="4289"/>
    <cellStyle name="标题 2 4 3 2" xfId="35768"/>
    <cellStyle name="标题 2 4 3 3" xfId="35767"/>
    <cellStyle name="标题 2 4 4" xfId="9034"/>
    <cellStyle name="标题 2 4 4 2" xfId="35769"/>
    <cellStyle name="标题 2 4 5" xfId="10031"/>
    <cellStyle name="标题 2 4 5 2" xfId="35770"/>
    <cellStyle name="标题 2 4 6" xfId="30456"/>
    <cellStyle name="标题 2 4 6 2" xfId="35771"/>
    <cellStyle name="标题 2 4 7" xfId="31434"/>
    <cellStyle name="标题 2 4 7 2" xfId="35772"/>
    <cellStyle name="标题 2 4 8" xfId="1333"/>
    <cellStyle name="标题 2 4 8 2" xfId="35773"/>
    <cellStyle name="标题 2 4 9" xfId="32313"/>
    <cellStyle name="标题 2 5" xfId="316"/>
    <cellStyle name="标题 2 5 2" xfId="4281"/>
    <cellStyle name="标题 2 5 2 2" xfId="35776"/>
    <cellStyle name="标题 2 5 2 2 2" xfId="35777"/>
    <cellStyle name="标题 2 5 2 3" xfId="35778"/>
    <cellStyle name="标题 2 5 2 4" xfId="35779"/>
    <cellStyle name="标题 2 5 2 5" xfId="35780"/>
    <cellStyle name="标题 2 5 2 6" xfId="35781"/>
    <cellStyle name="标题 2 5 2 7" xfId="35782"/>
    <cellStyle name="标题 2 5 2 8" xfId="35775"/>
    <cellStyle name="标题 2 5 3" xfId="9026"/>
    <cellStyle name="标题 2 5 3 2" xfId="35784"/>
    <cellStyle name="标题 2 5 3 3" xfId="35783"/>
    <cellStyle name="标题 2 5 4" xfId="9747"/>
    <cellStyle name="标题 2 5 4 2" xfId="35785"/>
    <cellStyle name="标题 2 5 5" xfId="30448"/>
    <cellStyle name="标题 2 5 5 2" xfId="35786"/>
    <cellStyle name="标题 2 5 6" xfId="31426"/>
    <cellStyle name="标题 2 5 6 2" xfId="35787"/>
    <cellStyle name="标题 2 5 7" xfId="1325"/>
    <cellStyle name="标题 2 5 7 2" xfId="35788"/>
    <cellStyle name="标题 2 5 8" xfId="32314"/>
    <cellStyle name="标题 2 5 8 2" xfId="35789"/>
    <cellStyle name="标题 2 5 9" xfId="35774"/>
    <cellStyle name="标题 2 6" xfId="10030"/>
    <cellStyle name="标题 2 6 2" xfId="32315"/>
    <cellStyle name="标题 2 6 2 2" xfId="35792"/>
    <cellStyle name="标题 2 6 2 2 2" xfId="35793"/>
    <cellStyle name="标题 2 6 2 3" xfId="35794"/>
    <cellStyle name="标题 2 6 2 4" xfId="35795"/>
    <cellStyle name="标题 2 6 2 5" xfId="35796"/>
    <cellStyle name="标题 2 6 2 6" xfId="35797"/>
    <cellStyle name="标题 2 6 2 7" xfId="35798"/>
    <cellStyle name="标题 2 6 2 8" xfId="35791"/>
    <cellStyle name="标题 2 6 3" xfId="35799"/>
    <cellStyle name="标题 2 6 3 2" xfId="35800"/>
    <cellStyle name="标题 2 6 4" xfId="35801"/>
    <cellStyle name="标题 2 6 5" xfId="35802"/>
    <cellStyle name="标题 2 6 6" xfId="35803"/>
    <cellStyle name="标题 2 6 7" xfId="35804"/>
    <cellStyle name="标题 2 6 8" xfId="35805"/>
    <cellStyle name="标题 2 6 9" xfId="35790"/>
    <cellStyle name="标题 2 7" xfId="10415"/>
    <cellStyle name="标题 2 7 2" xfId="32316"/>
    <cellStyle name="标题 2 7 3" xfId="35806"/>
    <cellStyle name="标题 2 8" xfId="35807"/>
    <cellStyle name="标题 2 8 2" xfId="35808"/>
    <cellStyle name="标题 2 8 2 2" xfId="35809"/>
    <cellStyle name="标题 2 8 2 2 2" xfId="35810"/>
    <cellStyle name="标题 2 8 2 3" xfId="35811"/>
    <cellStyle name="标题 2 8 2 4" xfId="35812"/>
    <cellStyle name="标题 2 8 2 5" xfId="35813"/>
    <cellStyle name="标题 2 8 2 6" xfId="35814"/>
    <cellStyle name="标题 2 8 2 7" xfId="35815"/>
    <cellStyle name="标题 2 8 3" xfId="35816"/>
    <cellStyle name="标题 2 8 3 2" xfId="35817"/>
    <cellStyle name="标题 2 8 4" xfId="35818"/>
    <cellStyle name="标题 2 8 5" xfId="35819"/>
    <cellStyle name="标题 2 8 6" xfId="35820"/>
    <cellStyle name="标题 2 8 7" xfId="35821"/>
    <cellStyle name="标题 2 8 8" xfId="35822"/>
    <cellStyle name="标题 2 9" xfId="35823"/>
    <cellStyle name="标题 2 9 2" xfId="35824"/>
    <cellStyle name="标题 2 9 2 2" xfId="35825"/>
    <cellStyle name="标题 2 9 3" xfId="35826"/>
    <cellStyle name="标题 2 9 4" xfId="35827"/>
    <cellStyle name="标题 2 9 5" xfId="35828"/>
    <cellStyle name="标题 2 9 6" xfId="35829"/>
    <cellStyle name="标题 2 9 7" xfId="35830"/>
    <cellStyle name="标题 3 10" xfId="35831"/>
    <cellStyle name="标题 3 10 2" xfId="35832"/>
    <cellStyle name="标题 3 10 2 2" xfId="35833"/>
    <cellStyle name="标题 3 10 3" xfId="35834"/>
    <cellStyle name="标题 3 10 4" xfId="35835"/>
    <cellStyle name="标题 3 10 5" xfId="35836"/>
    <cellStyle name="标题 3 10 6" xfId="35837"/>
    <cellStyle name="标题 3 10 7" xfId="35838"/>
    <cellStyle name="标题 3 2" xfId="326"/>
    <cellStyle name="标题 3 2 10" xfId="30458"/>
    <cellStyle name="标题 3 2 11" xfId="31436"/>
    <cellStyle name="标题 3 2 12" xfId="1335"/>
    <cellStyle name="标题 3 2 13" xfId="32317"/>
    <cellStyle name="标题 3 2 14" xfId="35839"/>
    <cellStyle name="标题 3 2 2" xfId="327"/>
    <cellStyle name="标题 3 2 2 10" xfId="32318"/>
    <cellStyle name="标题 3 2 2 11" xfId="35840"/>
    <cellStyle name="标题 3 2 2 2" xfId="328"/>
    <cellStyle name="标题 3 2 2 2 2" xfId="4293"/>
    <cellStyle name="标题 3 2 2 2 2 2" xfId="35842"/>
    <cellStyle name="标题 3 2 2 2 3" xfId="9038"/>
    <cellStyle name="标题 3 2 2 2 4" xfId="30460"/>
    <cellStyle name="标题 3 2 2 2 5" xfId="31438"/>
    <cellStyle name="标题 3 2 2 2 6" xfId="1337"/>
    <cellStyle name="标题 3 2 2 2 7" xfId="35841"/>
    <cellStyle name="标题 3 2 2 3" xfId="329"/>
    <cellStyle name="标题 3 2 2 3 2" xfId="4294"/>
    <cellStyle name="标题 3 2 2 3 3" xfId="9039"/>
    <cellStyle name="标题 3 2 2 3 4" xfId="30461"/>
    <cellStyle name="标题 3 2 2 3 5" xfId="31439"/>
    <cellStyle name="标题 3 2 2 3 6" xfId="1338"/>
    <cellStyle name="标题 3 2 2 3 7" xfId="35843"/>
    <cellStyle name="标题 3 2 2 4" xfId="4292"/>
    <cellStyle name="标题 3 2 2 4 2" xfId="35844"/>
    <cellStyle name="标题 3 2 2 5" xfId="9037"/>
    <cellStyle name="标题 3 2 2 5 2" xfId="35845"/>
    <cellStyle name="标题 3 2 2 6" xfId="10029"/>
    <cellStyle name="标题 3 2 2 6 2" xfId="35846"/>
    <cellStyle name="标题 3 2 2 7" xfId="30459"/>
    <cellStyle name="标题 3 2 2 7 2" xfId="35847"/>
    <cellStyle name="标题 3 2 2 8" xfId="31437"/>
    <cellStyle name="标题 3 2 2 9" xfId="1336"/>
    <cellStyle name="标题 3 2 3" xfId="330"/>
    <cellStyle name="标题 3 2 3 2" xfId="4295"/>
    <cellStyle name="标题 3 2 3 2 2" xfId="35849"/>
    <cellStyle name="标题 3 2 3 3" xfId="9040"/>
    <cellStyle name="标题 3 2 3 4" xfId="30462"/>
    <cellStyle name="标题 3 2 3 5" xfId="31440"/>
    <cellStyle name="标题 3 2 3 6" xfId="1339"/>
    <cellStyle name="标题 3 2 3 7" xfId="32319"/>
    <cellStyle name="标题 3 2 3 8" xfId="35848"/>
    <cellStyle name="标题 3 2 4" xfId="331"/>
    <cellStyle name="标题 3 2 4 2" xfId="4296"/>
    <cellStyle name="标题 3 2 4 3" xfId="9041"/>
    <cellStyle name="标题 3 2 4 4" xfId="30463"/>
    <cellStyle name="标题 3 2 4 5" xfId="31441"/>
    <cellStyle name="标题 3 2 4 6" xfId="1340"/>
    <cellStyle name="标题 3 2 4 7" xfId="35850"/>
    <cellStyle name="标题 3 2 5" xfId="978"/>
    <cellStyle name="标题 3 2 5 2" xfId="31103"/>
    <cellStyle name="标题 3 2 5 3" xfId="4291"/>
    <cellStyle name="标题 3 2 5 4" xfId="35851"/>
    <cellStyle name="标题 3 2 6" xfId="9036"/>
    <cellStyle name="标题 3 2 6 2" xfId="35852"/>
    <cellStyle name="标题 3 2 7" xfId="10026"/>
    <cellStyle name="标题 3 2 7 2" xfId="35853"/>
    <cellStyle name="标题 3 2 8" xfId="10962"/>
    <cellStyle name="标题 3 2 8 2" xfId="35854"/>
    <cellStyle name="标题 3 2 9" xfId="11258"/>
    <cellStyle name="标题 3 3" xfId="332"/>
    <cellStyle name="标题 3 3 10" xfId="35855"/>
    <cellStyle name="标题 3 3 2" xfId="606"/>
    <cellStyle name="标题 3 3 2 2" xfId="4564"/>
    <cellStyle name="标题 3 3 2 2 2" xfId="35858"/>
    <cellStyle name="标题 3 3 2 2 3" xfId="35857"/>
    <cellStyle name="标题 3 3 2 3" xfId="9312"/>
    <cellStyle name="标题 3 3 2 3 2" xfId="35859"/>
    <cellStyle name="标题 3 3 2 4" xfId="10027"/>
    <cellStyle name="标题 3 3 2 4 2" xfId="35860"/>
    <cellStyle name="标题 3 3 2 5" xfId="30731"/>
    <cellStyle name="标题 3 3 2 5 2" xfId="35861"/>
    <cellStyle name="标题 3 3 2 6" xfId="31709"/>
    <cellStyle name="标题 3 3 2 6 2" xfId="35862"/>
    <cellStyle name="标题 3 3 2 7" xfId="1608"/>
    <cellStyle name="标题 3 3 2 7 2" xfId="35863"/>
    <cellStyle name="标题 3 3 2 8" xfId="32321"/>
    <cellStyle name="标题 3 3 2 9" xfId="35856"/>
    <cellStyle name="标题 3 3 3" xfId="4297"/>
    <cellStyle name="标题 3 3 3 2" xfId="35865"/>
    <cellStyle name="标题 3 3 3 3" xfId="35864"/>
    <cellStyle name="标题 3 3 4" xfId="9042"/>
    <cellStyle name="标题 3 3 4 2" xfId="35866"/>
    <cellStyle name="标题 3 3 5" xfId="10028"/>
    <cellStyle name="标题 3 3 5 2" xfId="35867"/>
    <cellStyle name="标题 3 3 6" xfId="30464"/>
    <cellStyle name="标题 3 3 6 2" xfId="35868"/>
    <cellStyle name="标题 3 3 7" xfId="31442"/>
    <cellStyle name="标题 3 3 7 2" xfId="35869"/>
    <cellStyle name="标题 3 3 8" xfId="1341"/>
    <cellStyle name="标题 3 3 8 2" xfId="35870"/>
    <cellStyle name="标题 3 3 9" xfId="32320"/>
    <cellStyle name="标题 3 4" xfId="333"/>
    <cellStyle name="标题 3 4 10" xfId="35871"/>
    <cellStyle name="标题 3 4 2" xfId="607"/>
    <cellStyle name="标题 3 4 2 2" xfId="4565"/>
    <cellStyle name="标题 3 4 2 2 2" xfId="35874"/>
    <cellStyle name="标题 3 4 2 2 3" xfId="35873"/>
    <cellStyle name="标题 3 4 2 3" xfId="9313"/>
    <cellStyle name="标题 3 4 2 3 2" xfId="35875"/>
    <cellStyle name="标题 3 4 2 4" xfId="30732"/>
    <cellStyle name="标题 3 4 2 4 2" xfId="35876"/>
    <cellStyle name="标题 3 4 2 5" xfId="31710"/>
    <cellStyle name="标题 3 4 2 5 2" xfId="35877"/>
    <cellStyle name="标题 3 4 2 6" xfId="1609"/>
    <cellStyle name="标题 3 4 2 6 2" xfId="35878"/>
    <cellStyle name="标题 3 4 2 7" xfId="35879"/>
    <cellStyle name="标题 3 4 2 8" xfId="35872"/>
    <cellStyle name="标题 3 4 3" xfId="4298"/>
    <cellStyle name="标题 3 4 3 2" xfId="35881"/>
    <cellStyle name="标题 3 4 3 3" xfId="35880"/>
    <cellStyle name="标题 3 4 4" xfId="9043"/>
    <cellStyle name="标题 3 4 4 2" xfId="35882"/>
    <cellStyle name="标题 3 4 5" xfId="9724"/>
    <cellStyle name="标题 3 4 5 2" xfId="35883"/>
    <cellStyle name="标题 3 4 6" xfId="30465"/>
    <cellStyle name="标题 3 4 6 2" xfId="35884"/>
    <cellStyle name="标题 3 4 7" xfId="31443"/>
    <cellStyle name="标题 3 4 7 2" xfId="35885"/>
    <cellStyle name="标题 3 4 8" xfId="1342"/>
    <cellStyle name="标题 3 4 8 2" xfId="35886"/>
    <cellStyle name="标题 3 4 9" xfId="32322"/>
    <cellStyle name="标题 3 5" xfId="325"/>
    <cellStyle name="标题 3 5 2" xfId="4290"/>
    <cellStyle name="标题 3 5 2 2" xfId="35889"/>
    <cellStyle name="标题 3 5 2 2 2" xfId="35890"/>
    <cellStyle name="标题 3 5 2 3" xfId="35891"/>
    <cellStyle name="标题 3 5 2 4" xfId="35892"/>
    <cellStyle name="标题 3 5 2 5" xfId="35893"/>
    <cellStyle name="标题 3 5 2 6" xfId="35894"/>
    <cellStyle name="标题 3 5 2 7" xfId="35895"/>
    <cellStyle name="标题 3 5 2 8" xfId="35888"/>
    <cellStyle name="标题 3 5 3" xfId="9035"/>
    <cellStyle name="标题 3 5 3 2" xfId="35897"/>
    <cellStyle name="标题 3 5 3 3" xfId="35896"/>
    <cellStyle name="标题 3 5 4" xfId="9674"/>
    <cellStyle name="标题 3 5 4 2" xfId="35898"/>
    <cellStyle name="标题 3 5 5" xfId="30457"/>
    <cellStyle name="标题 3 5 5 2" xfId="35899"/>
    <cellStyle name="标题 3 5 6" xfId="31435"/>
    <cellStyle name="标题 3 5 6 2" xfId="35900"/>
    <cellStyle name="标题 3 5 7" xfId="1334"/>
    <cellStyle name="标题 3 5 7 2" xfId="35901"/>
    <cellStyle name="标题 3 5 8" xfId="32323"/>
    <cellStyle name="标题 3 5 8 2" xfId="35902"/>
    <cellStyle name="标题 3 5 9" xfId="35887"/>
    <cellStyle name="标题 3 6" xfId="10424"/>
    <cellStyle name="标题 3 6 2" xfId="32324"/>
    <cellStyle name="标题 3 6 2 2" xfId="35905"/>
    <cellStyle name="标题 3 6 2 2 2" xfId="35906"/>
    <cellStyle name="标题 3 6 2 3" xfId="35907"/>
    <cellStyle name="标题 3 6 2 4" xfId="35908"/>
    <cellStyle name="标题 3 6 2 5" xfId="35909"/>
    <cellStyle name="标题 3 6 2 6" xfId="35910"/>
    <cellStyle name="标题 3 6 2 7" xfId="35911"/>
    <cellStyle name="标题 3 6 2 8" xfId="35904"/>
    <cellStyle name="标题 3 6 3" xfId="35912"/>
    <cellStyle name="标题 3 6 3 2" xfId="35913"/>
    <cellStyle name="标题 3 6 4" xfId="35914"/>
    <cellStyle name="标题 3 6 5" xfId="35915"/>
    <cellStyle name="标题 3 6 6" xfId="35916"/>
    <cellStyle name="标题 3 6 7" xfId="35917"/>
    <cellStyle name="标题 3 6 8" xfId="35918"/>
    <cellStyle name="标题 3 6 9" xfId="35903"/>
    <cellStyle name="标题 3 7" xfId="9748"/>
    <cellStyle name="标题 3 7 2" xfId="32325"/>
    <cellStyle name="标题 3 7 3" xfId="35919"/>
    <cellStyle name="标题 3 8" xfId="35920"/>
    <cellStyle name="标题 3 8 2" xfId="35921"/>
    <cellStyle name="标题 3 8 2 2" xfId="35922"/>
    <cellStyle name="标题 3 8 2 2 2" xfId="35923"/>
    <cellStyle name="标题 3 8 2 3" xfId="35924"/>
    <cellStyle name="标题 3 8 2 4" xfId="35925"/>
    <cellStyle name="标题 3 8 2 5" xfId="35926"/>
    <cellStyle name="标题 3 8 2 6" xfId="35927"/>
    <cellStyle name="标题 3 8 2 7" xfId="35928"/>
    <cellStyle name="标题 3 8 3" xfId="35929"/>
    <cellStyle name="标题 3 8 3 2" xfId="35930"/>
    <cellStyle name="标题 3 8 4" xfId="35931"/>
    <cellStyle name="标题 3 8 5" xfId="35932"/>
    <cellStyle name="标题 3 8 6" xfId="35933"/>
    <cellStyle name="标题 3 8 7" xfId="35934"/>
    <cellStyle name="标题 3 8 8" xfId="35935"/>
    <cellStyle name="标题 3 9" xfId="35936"/>
    <cellStyle name="标题 3 9 2" xfId="35937"/>
    <cellStyle name="标题 3 9 2 2" xfId="35938"/>
    <cellStyle name="标题 3 9 3" xfId="35939"/>
    <cellStyle name="标题 3 9 4" xfId="35940"/>
    <cellStyle name="标题 3 9 5" xfId="35941"/>
    <cellStyle name="标题 3 9 6" xfId="35942"/>
    <cellStyle name="标题 3 9 7" xfId="35943"/>
    <cellStyle name="标题 4 10" xfId="35944"/>
    <cellStyle name="标题 4 10 2" xfId="35945"/>
    <cellStyle name="标题 4 10 2 2" xfId="35946"/>
    <cellStyle name="标题 4 10 3" xfId="35947"/>
    <cellStyle name="标题 4 10 4" xfId="35948"/>
    <cellStyle name="标题 4 10 5" xfId="35949"/>
    <cellStyle name="标题 4 10 6" xfId="35950"/>
    <cellStyle name="标题 4 10 7" xfId="35951"/>
    <cellStyle name="标题 4 2" xfId="335"/>
    <cellStyle name="标题 4 2 10" xfId="30467"/>
    <cellStyle name="标题 4 2 11" xfId="31445"/>
    <cellStyle name="标题 4 2 12" xfId="1344"/>
    <cellStyle name="标题 4 2 13" xfId="32326"/>
    <cellStyle name="标题 4 2 14" xfId="35952"/>
    <cellStyle name="标题 4 2 2" xfId="336"/>
    <cellStyle name="标题 4 2 2 10" xfId="32327"/>
    <cellStyle name="标题 4 2 2 11" xfId="35953"/>
    <cellStyle name="标题 4 2 2 2" xfId="337"/>
    <cellStyle name="标题 4 2 2 2 2" xfId="4302"/>
    <cellStyle name="标题 4 2 2 2 2 2" xfId="35955"/>
    <cellStyle name="标题 4 2 2 2 3" xfId="9047"/>
    <cellStyle name="标题 4 2 2 2 4" xfId="30469"/>
    <cellStyle name="标题 4 2 2 2 5" xfId="31447"/>
    <cellStyle name="标题 4 2 2 2 6" xfId="1346"/>
    <cellStyle name="标题 4 2 2 2 7" xfId="35954"/>
    <cellStyle name="标题 4 2 2 3" xfId="338"/>
    <cellStyle name="标题 4 2 2 3 2" xfId="4303"/>
    <cellStyle name="标题 4 2 2 3 3" xfId="9048"/>
    <cellStyle name="标题 4 2 2 3 4" xfId="30470"/>
    <cellStyle name="标题 4 2 2 3 5" xfId="31448"/>
    <cellStyle name="标题 4 2 2 3 6" xfId="1347"/>
    <cellStyle name="标题 4 2 2 3 7" xfId="35956"/>
    <cellStyle name="标题 4 2 2 4" xfId="4301"/>
    <cellStyle name="标题 4 2 2 4 2" xfId="35957"/>
    <cellStyle name="标题 4 2 2 5" xfId="9046"/>
    <cellStyle name="标题 4 2 2 5 2" xfId="35958"/>
    <cellStyle name="标题 4 2 2 6" xfId="10475"/>
    <cellStyle name="标题 4 2 2 6 2" xfId="35959"/>
    <cellStyle name="标题 4 2 2 7" xfId="30468"/>
    <cellStyle name="标题 4 2 2 7 2" xfId="35960"/>
    <cellStyle name="标题 4 2 2 8" xfId="31446"/>
    <cellStyle name="标题 4 2 2 9" xfId="1345"/>
    <cellStyle name="标题 4 2 3" xfId="339"/>
    <cellStyle name="标题 4 2 3 2" xfId="4304"/>
    <cellStyle name="标题 4 2 3 2 2" xfId="35962"/>
    <cellStyle name="标题 4 2 3 3" xfId="9049"/>
    <cellStyle name="标题 4 2 3 4" xfId="30471"/>
    <cellStyle name="标题 4 2 3 5" xfId="31449"/>
    <cellStyle name="标题 4 2 3 6" xfId="1348"/>
    <cellStyle name="标题 4 2 3 7" xfId="32328"/>
    <cellStyle name="标题 4 2 3 8" xfId="35961"/>
    <cellStyle name="标题 4 2 4" xfId="340"/>
    <cellStyle name="标题 4 2 4 2" xfId="4305"/>
    <cellStyle name="标题 4 2 4 3" xfId="9050"/>
    <cellStyle name="标题 4 2 4 4" xfId="30472"/>
    <cellStyle name="标题 4 2 4 5" xfId="31450"/>
    <cellStyle name="标题 4 2 4 6" xfId="1349"/>
    <cellStyle name="标题 4 2 4 7" xfId="35963"/>
    <cellStyle name="标题 4 2 5" xfId="979"/>
    <cellStyle name="标题 4 2 5 2" xfId="31104"/>
    <cellStyle name="标题 4 2 5 3" xfId="4300"/>
    <cellStyle name="标题 4 2 5 4" xfId="35964"/>
    <cellStyle name="标题 4 2 6" xfId="9045"/>
    <cellStyle name="标题 4 2 6 2" xfId="35965"/>
    <cellStyle name="标题 4 2 7" xfId="10335"/>
    <cellStyle name="标题 4 2 7 2" xfId="35966"/>
    <cellStyle name="标题 4 2 8" xfId="10963"/>
    <cellStyle name="标题 4 2 8 2" xfId="35967"/>
    <cellStyle name="标题 4 2 9" xfId="11259"/>
    <cellStyle name="标题 4 3" xfId="341"/>
    <cellStyle name="标题 4 3 10" xfId="35968"/>
    <cellStyle name="标题 4 3 2" xfId="608"/>
    <cellStyle name="标题 4 3 2 2" xfId="4566"/>
    <cellStyle name="标题 4 3 2 2 2" xfId="35971"/>
    <cellStyle name="标题 4 3 2 2 3" xfId="35970"/>
    <cellStyle name="标题 4 3 2 3" xfId="9314"/>
    <cellStyle name="标题 4 3 2 3 2" xfId="35972"/>
    <cellStyle name="标题 4 3 2 4" xfId="10309"/>
    <cellStyle name="标题 4 3 2 4 2" xfId="35973"/>
    <cellStyle name="标题 4 3 2 5" xfId="30733"/>
    <cellStyle name="标题 4 3 2 5 2" xfId="35974"/>
    <cellStyle name="标题 4 3 2 6" xfId="31711"/>
    <cellStyle name="标题 4 3 2 6 2" xfId="35975"/>
    <cellStyle name="标题 4 3 2 7" xfId="1610"/>
    <cellStyle name="标题 4 3 2 7 2" xfId="35976"/>
    <cellStyle name="标题 4 3 2 8" xfId="32330"/>
    <cellStyle name="标题 4 3 2 9" xfId="35969"/>
    <cellStyle name="标题 4 3 3" xfId="4306"/>
    <cellStyle name="标题 4 3 3 2" xfId="35978"/>
    <cellStyle name="标题 4 3 3 3" xfId="35977"/>
    <cellStyle name="标题 4 3 4" xfId="9051"/>
    <cellStyle name="标题 4 3 4 2" xfId="35979"/>
    <cellStyle name="标题 4 3 5" xfId="10338"/>
    <cellStyle name="标题 4 3 5 2" xfId="35980"/>
    <cellStyle name="标题 4 3 6" xfId="30473"/>
    <cellStyle name="标题 4 3 6 2" xfId="35981"/>
    <cellStyle name="标题 4 3 7" xfId="31451"/>
    <cellStyle name="标题 4 3 7 2" xfId="35982"/>
    <cellStyle name="标题 4 3 8" xfId="1350"/>
    <cellStyle name="标题 4 3 8 2" xfId="35983"/>
    <cellStyle name="标题 4 3 9" xfId="32329"/>
    <cellStyle name="标题 4 4" xfId="342"/>
    <cellStyle name="标题 4 4 10" xfId="35984"/>
    <cellStyle name="标题 4 4 2" xfId="609"/>
    <cellStyle name="标题 4 4 2 2" xfId="4567"/>
    <cellStyle name="标题 4 4 2 2 2" xfId="35987"/>
    <cellStyle name="标题 4 4 2 2 3" xfId="35986"/>
    <cellStyle name="标题 4 4 2 3" xfId="9315"/>
    <cellStyle name="标题 4 4 2 3 2" xfId="35988"/>
    <cellStyle name="标题 4 4 2 4" xfId="30734"/>
    <cellStyle name="标题 4 4 2 4 2" xfId="35989"/>
    <cellStyle name="标题 4 4 2 5" xfId="31712"/>
    <cellStyle name="标题 4 4 2 5 2" xfId="35990"/>
    <cellStyle name="标题 4 4 2 6" xfId="1611"/>
    <cellStyle name="标题 4 4 2 6 2" xfId="35991"/>
    <cellStyle name="标题 4 4 2 7" xfId="35992"/>
    <cellStyle name="标题 4 4 2 8" xfId="35985"/>
    <cellStyle name="标题 4 4 3" xfId="4307"/>
    <cellStyle name="标题 4 4 3 2" xfId="35994"/>
    <cellStyle name="标题 4 4 3 3" xfId="35993"/>
    <cellStyle name="标题 4 4 4" xfId="9052"/>
    <cellStyle name="标题 4 4 4 2" xfId="35995"/>
    <cellStyle name="标题 4 4 5" xfId="10493"/>
    <cellStyle name="标题 4 4 5 2" xfId="35996"/>
    <cellStyle name="标题 4 4 6" xfId="30474"/>
    <cellStyle name="标题 4 4 6 2" xfId="35997"/>
    <cellStyle name="标题 4 4 7" xfId="31452"/>
    <cellStyle name="标题 4 4 7 2" xfId="35998"/>
    <cellStyle name="标题 4 4 8" xfId="1351"/>
    <cellStyle name="标题 4 4 8 2" xfId="35999"/>
    <cellStyle name="标题 4 4 9" xfId="32331"/>
    <cellStyle name="标题 4 5" xfId="334"/>
    <cellStyle name="标题 4 5 2" xfId="4299"/>
    <cellStyle name="标题 4 5 2 2" xfId="36002"/>
    <cellStyle name="标题 4 5 2 2 2" xfId="36003"/>
    <cellStyle name="标题 4 5 2 3" xfId="36004"/>
    <cellStyle name="标题 4 5 2 4" xfId="36005"/>
    <cellStyle name="标题 4 5 2 5" xfId="36006"/>
    <cellStyle name="标题 4 5 2 6" xfId="36007"/>
    <cellStyle name="标题 4 5 2 7" xfId="36008"/>
    <cellStyle name="标题 4 5 2 8" xfId="36001"/>
    <cellStyle name="标题 4 5 3" xfId="9044"/>
    <cellStyle name="标题 4 5 3 2" xfId="36010"/>
    <cellStyle name="标题 4 5 3 3" xfId="36009"/>
    <cellStyle name="标题 4 5 4" xfId="9694"/>
    <cellStyle name="标题 4 5 4 2" xfId="36011"/>
    <cellStyle name="标题 4 5 5" xfId="30466"/>
    <cellStyle name="标题 4 5 5 2" xfId="36012"/>
    <cellStyle name="标题 4 5 6" xfId="31444"/>
    <cellStyle name="标题 4 5 6 2" xfId="36013"/>
    <cellStyle name="标题 4 5 7" xfId="1343"/>
    <cellStyle name="标题 4 5 7 2" xfId="36014"/>
    <cellStyle name="标题 4 5 8" xfId="32332"/>
    <cellStyle name="标题 4 5 8 2" xfId="36015"/>
    <cellStyle name="标题 4 5 9" xfId="36000"/>
    <cellStyle name="标题 4 6" xfId="9714"/>
    <cellStyle name="标题 4 6 2" xfId="32333"/>
    <cellStyle name="标题 4 6 2 2" xfId="36018"/>
    <cellStyle name="标题 4 6 2 2 2" xfId="36019"/>
    <cellStyle name="标题 4 6 2 3" xfId="36020"/>
    <cellStyle name="标题 4 6 2 4" xfId="36021"/>
    <cellStyle name="标题 4 6 2 5" xfId="36022"/>
    <cellStyle name="标题 4 6 2 6" xfId="36023"/>
    <cellStyle name="标题 4 6 2 7" xfId="36024"/>
    <cellStyle name="标题 4 6 2 8" xfId="36017"/>
    <cellStyle name="标题 4 6 3" xfId="36025"/>
    <cellStyle name="标题 4 6 3 2" xfId="36026"/>
    <cellStyle name="标题 4 6 4" xfId="36027"/>
    <cellStyle name="标题 4 6 5" xfId="36028"/>
    <cellStyle name="标题 4 6 6" xfId="36029"/>
    <cellStyle name="标题 4 6 7" xfId="36030"/>
    <cellStyle name="标题 4 6 8" xfId="36031"/>
    <cellStyle name="标题 4 6 9" xfId="36016"/>
    <cellStyle name="标题 4 7" xfId="10332"/>
    <cellStyle name="标题 4 7 2" xfId="32334"/>
    <cellStyle name="标题 4 7 3" xfId="36032"/>
    <cellStyle name="标题 4 8" xfId="36033"/>
    <cellStyle name="标题 4 8 2" xfId="36034"/>
    <cellStyle name="标题 4 8 2 2" xfId="36035"/>
    <cellStyle name="标题 4 8 2 2 2" xfId="36036"/>
    <cellStyle name="标题 4 8 2 3" xfId="36037"/>
    <cellStyle name="标题 4 8 2 4" xfId="36038"/>
    <cellStyle name="标题 4 8 2 5" xfId="36039"/>
    <cellStyle name="标题 4 8 2 6" xfId="36040"/>
    <cellStyle name="标题 4 8 2 7" xfId="36041"/>
    <cellStyle name="标题 4 8 3" xfId="36042"/>
    <cellStyle name="标题 4 8 3 2" xfId="36043"/>
    <cellStyle name="标题 4 8 4" xfId="36044"/>
    <cellStyle name="标题 4 8 5" xfId="36045"/>
    <cellStyle name="标题 4 8 6" xfId="36046"/>
    <cellStyle name="标题 4 8 7" xfId="36047"/>
    <cellStyle name="标题 4 8 8" xfId="36048"/>
    <cellStyle name="标题 4 9" xfId="36049"/>
    <cellStyle name="标题 4 9 2" xfId="36050"/>
    <cellStyle name="标题 4 9 2 2" xfId="36051"/>
    <cellStyle name="标题 4 9 3" xfId="36052"/>
    <cellStyle name="标题 4 9 4" xfId="36053"/>
    <cellStyle name="标题 4 9 5" xfId="36054"/>
    <cellStyle name="标题 4 9 6" xfId="36055"/>
    <cellStyle name="标题 4 9 7" xfId="36056"/>
    <cellStyle name="标题 5" xfId="343"/>
    <cellStyle name="标题 5 10" xfId="30475"/>
    <cellStyle name="标题 5 11" xfId="31453"/>
    <cellStyle name="标题 5 12" xfId="1352"/>
    <cellStyle name="标题 5 13" xfId="32335"/>
    <cellStyle name="标题 5 14" xfId="36057"/>
    <cellStyle name="标题 5 2" xfId="344"/>
    <cellStyle name="标题 5 2 10" xfId="32336"/>
    <cellStyle name="标题 5 2 11" xfId="36058"/>
    <cellStyle name="标题 5 2 2" xfId="345"/>
    <cellStyle name="标题 5 2 2 2" xfId="4310"/>
    <cellStyle name="标题 5 2 2 2 2" xfId="36060"/>
    <cellStyle name="标题 5 2 2 3" xfId="9055"/>
    <cellStyle name="标题 5 2 2 4" xfId="30477"/>
    <cellStyle name="标题 5 2 2 5" xfId="31455"/>
    <cellStyle name="标题 5 2 2 6" xfId="1354"/>
    <cellStyle name="标题 5 2 2 7" xfId="36059"/>
    <cellStyle name="标题 5 2 3" xfId="346"/>
    <cellStyle name="标题 5 2 3 2" xfId="4311"/>
    <cellStyle name="标题 5 2 3 3" xfId="9056"/>
    <cellStyle name="标题 5 2 3 4" xfId="30478"/>
    <cellStyle name="标题 5 2 3 5" xfId="31456"/>
    <cellStyle name="标题 5 2 3 6" xfId="1355"/>
    <cellStyle name="标题 5 2 3 7" xfId="36061"/>
    <cellStyle name="标题 5 2 4" xfId="4309"/>
    <cellStyle name="标题 5 2 4 2" xfId="36062"/>
    <cellStyle name="标题 5 2 5" xfId="9054"/>
    <cellStyle name="标题 5 2 5 2" xfId="36063"/>
    <cellStyle name="标题 5 2 6" xfId="10244"/>
    <cellStyle name="标题 5 2 6 2" xfId="36064"/>
    <cellStyle name="标题 5 2 7" xfId="30476"/>
    <cellStyle name="标题 5 2 7 2" xfId="36065"/>
    <cellStyle name="标题 5 2 8" xfId="31454"/>
    <cellStyle name="标题 5 2 9" xfId="1353"/>
    <cellStyle name="标题 5 3" xfId="347"/>
    <cellStyle name="标题 5 3 2" xfId="4312"/>
    <cellStyle name="标题 5 3 2 2" xfId="36067"/>
    <cellStyle name="标题 5 3 3" xfId="9057"/>
    <cellStyle name="标题 5 3 4" xfId="30479"/>
    <cellStyle name="标题 5 3 5" xfId="31457"/>
    <cellStyle name="标题 5 3 6" xfId="1356"/>
    <cellStyle name="标题 5 3 7" xfId="32337"/>
    <cellStyle name="标题 5 3 8" xfId="36066"/>
    <cellStyle name="标题 5 4" xfId="348"/>
    <cellStyle name="标题 5 4 2" xfId="4313"/>
    <cellStyle name="标题 5 4 3" xfId="9058"/>
    <cellStyle name="标题 5 4 4" xfId="30480"/>
    <cellStyle name="标题 5 4 5" xfId="31458"/>
    <cellStyle name="标题 5 4 6" xfId="1357"/>
    <cellStyle name="标题 5 4 7" xfId="36068"/>
    <cellStyle name="标题 5 5" xfId="975"/>
    <cellStyle name="标题 5 5 2" xfId="31100"/>
    <cellStyle name="标题 5 5 3" xfId="4308"/>
    <cellStyle name="标题 5 5 4" xfId="36069"/>
    <cellStyle name="标题 5 6" xfId="9053"/>
    <cellStyle name="标题 5 6 2" xfId="36070"/>
    <cellStyle name="标题 5 7" xfId="10014"/>
    <cellStyle name="标题 5 7 2" xfId="36071"/>
    <cellStyle name="标题 5 8" xfId="10848"/>
    <cellStyle name="标题 5 8 2" xfId="36072"/>
    <cellStyle name="标题 5 9" xfId="11260"/>
    <cellStyle name="标题 6" xfId="349"/>
    <cellStyle name="标题 6 2" xfId="610"/>
    <cellStyle name="标题 6 2 2" xfId="4568"/>
    <cellStyle name="标题 6 2 2 2" xfId="36076"/>
    <cellStyle name="标题 6 2 2 3" xfId="36075"/>
    <cellStyle name="标题 6 2 3" xfId="9316"/>
    <cellStyle name="标题 6 2 3 2" xfId="36077"/>
    <cellStyle name="标题 6 2 4" xfId="30735"/>
    <cellStyle name="标题 6 2 4 2" xfId="36078"/>
    <cellStyle name="标题 6 2 5" xfId="31713"/>
    <cellStyle name="标题 6 2 5 2" xfId="36079"/>
    <cellStyle name="标题 6 2 6" xfId="1612"/>
    <cellStyle name="标题 6 2 6 2" xfId="36080"/>
    <cellStyle name="标题 6 2 7" xfId="36081"/>
    <cellStyle name="标题 6 2 8" xfId="36074"/>
    <cellStyle name="标题 6 3" xfId="4314"/>
    <cellStyle name="标题 6 3 2" xfId="36083"/>
    <cellStyle name="标题 6 3 3" xfId="36082"/>
    <cellStyle name="标题 6 4" xfId="9059"/>
    <cellStyle name="标题 6 4 2" xfId="36084"/>
    <cellStyle name="标题 6 5" xfId="30481"/>
    <cellStyle name="标题 6 5 2" xfId="36085"/>
    <cellStyle name="标题 6 6" xfId="31459"/>
    <cellStyle name="标题 6 6 2" xfId="36086"/>
    <cellStyle name="标题 6 7" xfId="1358"/>
    <cellStyle name="标题 6 7 2" xfId="36087"/>
    <cellStyle name="标题 6 8" xfId="36088"/>
    <cellStyle name="标题 6 9" xfId="36073"/>
    <cellStyle name="标题 7" xfId="350"/>
    <cellStyle name="标题 7 2" xfId="611"/>
    <cellStyle name="标题 7 2 2" xfId="4569"/>
    <cellStyle name="标题 7 2 2 2" xfId="36092"/>
    <cellStyle name="标题 7 2 2 3" xfId="36091"/>
    <cellStyle name="标题 7 2 3" xfId="9317"/>
    <cellStyle name="标题 7 2 3 2" xfId="36093"/>
    <cellStyle name="标题 7 2 4" xfId="30736"/>
    <cellStyle name="标题 7 2 4 2" xfId="36094"/>
    <cellStyle name="标题 7 2 5" xfId="31714"/>
    <cellStyle name="标题 7 2 5 2" xfId="36095"/>
    <cellStyle name="标题 7 2 6" xfId="1613"/>
    <cellStyle name="标题 7 2 6 2" xfId="36096"/>
    <cellStyle name="标题 7 2 7" xfId="36097"/>
    <cellStyle name="标题 7 2 8" xfId="36090"/>
    <cellStyle name="标题 7 3" xfId="4315"/>
    <cellStyle name="标题 7 3 2" xfId="36099"/>
    <cellStyle name="标题 7 3 3" xfId="36098"/>
    <cellStyle name="标题 7 4" xfId="9060"/>
    <cellStyle name="标题 7 4 2" xfId="36100"/>
    <cellStyle name="标题 7 5" xfId="30482"/>
    <cellStyle name="标题 7 5 2" xfId="36101"/>
    <cellStyle name="标题 7 6" xfId="31460"/>
    <cellStyle name="标题 7 6 2" xfId="36102"/>
    <cellStyle name="标题 7 7" xfId="1359"/>
    <cellStyle name="标题 7 7 2" xfId="36103"/>
    <cellStyle name="标题 7 8" xfId="36104"/>
    <cellStyle name="标题 7 9" xfId="36089"/>
    <cellStyle name="标题 8" xfId="306"/>
    <cellStyle name="标题 8 2" xfId="4271"/>
    <cellStyle name="标题 8 2 2" xfId="36107"/>
    <cellStyle name="标题 8 2 2 2" xfId="36108"/>
    <cellStyle name="标题 8 2 3" xfId="36109"/>
    <cellStyle name="标题 8 2 4" xfId="36110"/>
    <cellStyle name="标题 8 2 5" xfId="36111"/>
    <cellStyle name="标题 8 2 6" xfId="36112"/>
    <cellStyle name="标题 8 2 7" xfId="36113"/>
    <cellStyle name="标题 8 2 8" xfId="36106"/>
    <cellStyle name="标题 8 3" xfId="9016"/>
    <cellStyle name="标题 8 3 2" xfId="36115"/>
    <cellStyle name="标题 8 3 3" xfId="36114"/>
    <cellStyle name="标题 8 4" xfId="30438"/>
    <cellStyle name="标题 8 4 2" xfId="36116"/>
    <cellStyle name="标题 8 5" xfId="31416"/>
    <cellStyle name="标题 8 5 2" xfId="36117"/>
    <cellStyle name="标题 8 6" xfId="1315"/>
    <cellStyle name="标题 8 6 2" xfId="36118"/>
    <cellStyle name="标题 8 7" xfId="36119"/>
    <cellStyle name="标题 8 8" xfId="36120"/>
    <cellStyle name="标题 8 9" xfId="36105"/>
    <cellStyle name="标题 9" xfId="36121"/>
    <cellStyle name="标题 9 2" xfId="36122"/>
    <cellStyle name="标题 9 2 2" xfId="36123"/>
    <cellStyle name="标题 9 2 2 2" xfId="36124"/>
    <cellStyle name="标题 9 2 3" xfId="36125"/>
    <cellStyle name="标题 9 2 4" xfId="36126"/>
    <cellStyle name="标题 9 2 5" xfId="36127"/>
    <cellStyle name="标题 9 2 6" xfId="36128"/>
    <cellStyle name="标题 9 2 7" xfId="36129"/>
    <cellStyle name="标题 9 3" xfId="36130"/>
    <cellStyle name="标题 9 3 2" xfId="36131"/>
    <cellStyle name="标题 9 4" xfId="36132"/>
    <cellStyle name="标题 9 5" xfId="36133"/>
    <cellStyle name="标题 9 6" xfId="36134"/>
    <cellStyle name="标题 9 7" xfId="36135"/>
    <cellStyle name="标题 9 8" xfId="36136"/>
    <cellStyle name="標準 10" xfId="36137"/>
    <cellStyle name="標準 10 2" xfId="36138"/>
    <cellStyle name="標準 10 5" xfId="36139"/>
    <cellStyle name="標準 10 5 2" xfId="36140"/>
    <cellStyle name="標準 10 5 2 2" xfId="36141"/>
    <cellStyle name="標準 10 5 3" xfId="36142"/>
    <cellStyle name="標準 10 5 4" xfId="36143"/>
    <cellStyle name="標準 10 5 5" xfId="36144"/>
    <cellStyle name="標準 10 5 6" xfId="36145"/>
    <cellStyle name="標準 10 5 7" xfId="36146"/>
    <cellStyle name="標準 11" xfId="36147"/>
    <cellStyle name="標準 11 2" xfId="36148"/>
    <cellStyle name="標準 12" xfId="36149"/>
    <cellStyle name="標準 13" xfId="36150"/>
    <cellStyle name="標準 2" xfId="36151"/>
    <cellStyle name="標準 2 10" xfId="36152"/>
    <cellStyle name="標準 2 11" xfId="36153"/>
    <cellStyle name="標準 2 12" xfId="36154"/>
    <cellStyle name="標準 2 13" xfId="36155"/>
    <cellStyle name="標準 2 2" xfId="36156"/>
    <cellStyle name="標準 2 2 10" xfId="36157"/>
    <cellStyle name="標準 2 2 2" xfId="36158"/>
    <cellStyle name="標準 2 2 2 2" xfId="36159"/>
    <cellStyle name="標準 2 2 2 2 2" xfId="36160"/>
    <cellStyle name="標準 2 2 2 2 2 2" xfId="36161"/>
    <cellStyle name="標準 2 2 2 2 3" xfId="36162"/>
    <cellStyle name="標準 2 2 2 2 4" xfId="36163"/>
    <cellStyle name="標準 2 2 2 2 5" xfId="36164"/>
    <cellStyle name="標準 2 2 2 2 6" xfId="36165"/>
    <cellStyle name="標準 2 2 2 2 7" xfId="36166"/>
    <cellStyle name="標準 2 2 2 3" xfId="36167"/>
    <cellStyle name="標準 2 2 2 3 2" xfId="36168"/>
    <cellStyle name="標準 2 2 2 3 2 2" xfId="36169"/>
    <cellStyle name="標準 2 2 2 3 3" xfId="36170"/>
    <cellStyle name="標準 2 2 2 3 4" xfId="36171"/>
    <cellStyle name="標準 2 2 2 3 5" xfId="36172"/>
    <cellStyle name="標準 2 2 2 3 6" xfId="36173"/>
    <cellStyle name="標準 2 2 2 3 7" xfId="36174"/>
    <cellStyle name="標準 2 2 2 4" xfId="36175"/>
    <cellStyle name="標準 2 2 2 4 2" xfId="36176"/>
    <cellStyle name="標準 2 2 2 5" xfId="36177"/>
    <cellStyle name="標準 2 2 2 6" xfId="36178"/>
    <cellStyle name="標準 2 2 2 7" xfId="36179"/>
    <cellStyle name="標準 2 2 2 8" xfId="36180"/>
    <cellStyle name="標準 2 2 2 9" xfId="36181"/>
    <cellStyle name="標準 2 2 2_Sheet1" xfId="36182"/>
    <cellStyle name="標準 2 2 3" xfId="36183"/>
    <cellStyle name="標準 2 2 3 2" xfId="36184"/>
    <cellStyle name="標準 2 2 3 2 2" xfId="36185"/>
    <cellStyle name="標準 2 2 3 2 2 2" xfId="36186"/>
    <cellStyle name="標準 2 2 3 2 3" xfId="36187"/>
    <cellStyle name="標準 2 2 3 2 4" xfId="36188"/>
    <cellStyle name="標準 2 2 3 2 5" xfId="36189"/>
    <cellStyle name="標準 2 2 3 2 6" xfId="36190"/>
    <cellStyle name="標準 2 2 3 2 7" xfId="36191"/>
    <cellStyle name="標準 2 2 3 3" xfId="36192"/>
    <cellStyle name="標準 2 2 3 3 2" xfId="36193"/>
    <cellStyle name="標準 2 2 3 3 2 2" xfId="36194"/>
    <cellStyle name="標準 2 2 3 3 3" xfId="36195"/>
    <cellStyle name="標準 2 2 3 3 4" xfId="36196"/>
    <cellStyle name="標準 2 2 3 3 5" xfId="36197"/>
    <cellStyle name="標準 2 2 3 3 6" xfId="36198"/>
    <cellStyle name="標準 2 2 3 3 7" xfId="36199"/>
    <cellStyle name="標準 2 2 3 4" xfId="36200"/>
    <cellStyle name="標準 2 2 3 4 2" xfId="36201"/>
    <cellStyle name="標準 2 2 3 5" xfId="36202"/>
    <cellStyle name="標準 2 2 3 6" xfId="36203"/>
    <cellStyle name="標準 2 2 3 7" xfId="36204"/>
    <cellStyle name="標準 2 2 3 8" xfId="36205"/>
    <cellStyle name="標準 2 2 3 9" xfId="36206"/>
    <cellStyle name="標準 2 2 3_Sheet1" xfId="36207"/>
    <cellStyle name="標準 2 2 4" xfId="36208"/>
    <cellStyle name="標準 2 2 4 2" xfId="36209"/>
    <cellStyle name="標準 2 2 4 2 2" xfId="36210"/>
    <cellStyle name="標準 2 2 4 3" xfId="36211"/>
    <cellStyle name="標準 2 2 4 4" xfId="36212"/>
    <cellStyle name="標準 2 2 4 5" xfId="36213"/>
    <cellStyle name="標準 2 2 4 6" xfId="36214"/>
    <cellStyle name="標準 2 2 4 7" xfId="36215"/>
    <cellStyle name="標準 2 2 5" xfId="36216"/>
    <cellStyle name="標準 2 2 5 2" xfId="36217"/>
    <cellStyle name="標準 2 2 6" xfId="36218"/>
    <cellStyle name="標準 2 2 7" xfId="36219"/>
    <cellStyle name="標準 2 2 8" xfId="36220"/>
    <cellStyle name="標準 2 2 9" xfId="36221"/>
    <cellStyle name="標準 2 2_Sheet1" xfId="36222"/>
    <cellStyle name="標準 2 3" xfId="36223"/>
    <cellStyle name="標準 2 3 10" xfId="36224"/>
    <cellStyle name="標準 2 3 2" xfId="36225"/>
    <cellStyle name="標準 2 3 2 2" xfId="36226"/>
    <cellStyle name="標準 2 3 2 2 2" xfId="36227"/>
    <cellStyle name="標準 2 3 2 2 2 2" xfId="36228"/>
    <cellStyle name="標準 2 3 2 2 2 2 2" xfId="36229"/>
    <cellStyle name="標準 2 3 2 2 2 3" xfId="36230"/>
    <cellStyle name="標準 2 3 2 2 2 4" xfId="36231"/>
    <cellStyle name="標準 2 3 2 2 2 5" xfId="36232"/>
    <cellStyle name="標準 2 3 2 2 2 6" xfId="36233"/>
    <cellStyle name="標準 2 3 2 2 2 7" xfId="36234"/>
    <cellStyle name="標準 2 3 2 2 3" xfId="36235"/>
    <cellStyle name="標準 2 3 2 2 3 2" xfId="36236"/>
    <cellStyle name="標準 2 3 2 2 3 2 2" xfId="36237"/>
    <cellStyle name="標準 2 3 2 2 3 3" xfId="36238"/>
    <cellStyle name="標準 2 3 2 2 3 4" xfId="36239"/>
    <cellStyle name="標準 2 3 2 2 3 5" xfId="36240"/>
    <cellStyle name="標準 2 3 2 2 3 6" xfId="36241"/>
    <cellStyle name="標準 2 3 2 2 3 7" xfId="36242"/>
    <cellStyle name="標準 2 3 2 2 4" xfId="36243"/>
    <cellStyle name="標準 2 3 2 2 4 2" xfId="36244"/>
    <cellStyle name="標準 2 3 2 2 5" xfId="36245"/>
    <cellStyle name="標準 2 3 2 2 6" xfId="36246"/>
    <cellStyle name="標準 2 3 2 2 7" xfId="36247"/>
    <cellStyle name="標準 2 3 2 2 8" xfId="36248"/>
    <cellStyle name="標準 2 3 2 2 9" xfId="36249"/>
    <cellStyle name="標準 2 3 2 2_Sheet1" xfId="36250"/>
    <cellStyle name="標準 2 3 2 3" xfId="36251"/>
    <cellStyle name="標準 2 3 2 3 2" xfId="36252"/>
    <cellStyle name="標準 2 3 2 3 2 2" xfId="36253"/>
    <cellStyle name="標準 2 3 2 3 3" xfId="36254"/>
    <cellStyle name="標準 2 3 2 3 4" xfId="36255"/>
    <cellStyle name="標準 2 3 2 3 5" xfId="36256"/>
    <cellStyle name="標準 2 3 2 3 6" xfId="36257"/>
    <cellStyle name="標準 2 3 2 3 7" xfId="36258"/>
    <cellStyle name="標準 2 3 2 4" xfId="36259"/>
    <cellStyle name="標準 2 3 2 4 2" xfId="36260"/>
    <cellStyle name="標準 2 3 2 5" xfId="36261"/>
    <cellStyle name="標準 2 3 2 6" xfId="36262"/>
    <cellStyle name="標準 2 3 2 7" xfId="36263"/>
    <cellStyle name="標準 2 3 2 8" xfId="36264"/>
    <cellStyle name="標準 2 3 2 9" xfId="36265"/>
    <cellStyle name="標準 2 3 2_Sheet1" xfId="36266"/>
    <cellStyle name="標準 2 3 3" xfId="36267"/>
    <cellStyle name="標準 2 3 3 2" xfId="36268"/>
    <cellStyle name="標準 2 3 3 2 2" xfId="36269"/>
    <cellStyle name="標準 2 3 3 2 2 2" xfId="36270"/>
    <cellStyle name="標準 2 3 3 2 3" xfId="36271"/>
    <cellStyle name="標準 2 3 3 2 4" xfId="36272"/>
    <cellStyle name="標準 2 3 3 2 5" xfId="36273"/>
    <cellStyle name="標準 2 3 3 2 6" xfId="36274"/>
    <cellStyle name="標準 2 3 3 2 7" xfId="36275"/>
    <cellStyle name="標準 2 3 3 3" xfId="36276"/>
    <cellStyle name="標準 2 3 3 3 2" xfId="36277"/>
    <cellStyle name="標準 2 3 3 3 2 2" xfId="36278"/>
    <cellStyle name="標準 2 3 3 3 3" xfId="36279"/>
    <cellStyle name="標準 2 3 3 3 4" xfId="36280"/>
    <cellStyle name="標準 2 3 3 3 5" xfId="36281"/>
    <cellStyle name="標準 2 3 3 3 6" xfId="36282"/>
    <cellStyle name="標準 2 3 3 3 7" xfId="36283"/>
    <cellStyle name="標準 2 3 3 4" xfId="36284"/>
    <cellStyle name="標準 2 3 3 4 2" xfId="36285"/>
    <cellStyle name="標準 2 3 3 5" xfId="36286"/>
    <cellStyle name="標準 2 3 3 6" xfId="36287"/>
    <cellStyle name="標準 2 3 3 7" xfId="36288"/>
    <cellStyle name="標準 2 3 3 8" xfId="36289"/>
    <cellStyle name="標準 2 3 3 9" xfId="36290"/>
    <cellStyle name="標準 2 3 3_Sheet1" xfId="36291"/>
    <cellStyle name="標準 2 3 4" xfId="36292"/>
    <cellStyle name="標準 2 3 4 2" xfId="36293"/>
    <cellStyle name="標準 2 3 4 2 2" xfId="36294"/>
    <cellStyle name="標準 2 3 4 3" xfId="36295"/>
    <cellStyle name="標準 2 3 4 4" xfId="36296"/>
    <cellStyle name="標準 2 3 4 5" xfId="36297"/>
    <cellStyle name="標準 2 3 4 6" xfId="36298"/>
    <cellStyle name="標準 2 3 4 7" xfId="36299"/>
    <cellStyle name="標準 2 3 5" xfId="36300"/>
    <cellStyle name="標準 2 3 5 2" xfId="36301"/>
    <cellStyle name="標準 2 3 6" xfId="36302"/>
    <cellStyle name="標準 2 3 7" xfId="36303"/>
    <cellStyle name="標準 2 3 8" xfId="36304"/>
    <cellStyle name="標準 2 3 9" xfId="36305"/>
    <cellStyle name="標準 2 3_Sheet1" xfId="36306"/>
    <cellStyle name="標準 2 4" xfId="36307"/>
    <cellStyle name="標準 2 4 2" xfId="36308"/>
    <cellStyle name="標準 2 4 2 2" xfId="36309"/>
    <cellStyle name="標準 2 4 2 2 2" xfId="36310"/>
    <cellStyle name="標準 2 4 2 3" xfId="36311"/>
    <cellStyle name="標準 2 4 2 4" xfId="36312"/>
    <cellStyle name="標準 2 4 2 5" xfId="36313"/>
    <cellStyle name="標準 2 4 2 6" xfId="36314"/>
    <cellStyle name="標準 2 4 2 7" xfId="36315"/>
    <cellStyle name="標準 2 4 3" xfId="36316"/>
    <cellStyle name="標準 2 4 3 2" xfId="36317"/>
    <cellStyle name="標準 2 4 3 2 2" xfId="36318"/>
    <cellStyle name="標準 2 4 3 3" xfId="36319"/>
    <cellStyle name="標準 2 4 3 4" xfId="36320"/>
    <cellStyle name="標準 2 4 3 5" xfId="36321"/>
    <cellStyle name="標準 2 4 3 6" xfId="36322"/>
    <cellStyle name="標準 2 4 3 7" xfId="36323"/>
    <cellStyle name="標準 2 4 4" xfId="36324"/>
    <cellStyle name="標準 2 4 4 2" xfId="36325"/>
    <cellStyle name="標準 2 4 5" xfId="36326"/>
    <cellStyle name="標準 2 4 6" xfId="36327"/>
    <cellStyle name="標準 2 4 7" xfId="36328"/>
    <cellStyle name="標準 2 4 8" xfId="36329"/>
    <cellStyle name="標準 2 4 9" xfId="36330"/>
    <cellStyle name="標準 2 4_Sheet1" xfId="36331"/>
    <cellStyle name="標準 2 5" xfId="36332"/>
    <cellStyle name="標準 2 5 2" xfId="36333"/>
    <cellStyle name="標準 2 5 2 2" xfId="36334"/>
    <cellStyle name="標準 2 5 2 2 2" xfId="36335"/>
    <cellStyle name="標準 2 5 2 3" xfId="36336"/>
    <cellStyle name="標準 2 5 2 4" xfId="36337"/>
    <cellStyle name="標準 2 5 2 5" xfId="36338"/>
    <cellStyle name="標準 2 5 2 6" xfId="36339"/>
    <cellStyle name="標準 2 5 2 7" xfId="36340"/>
    <cellStyle name="標準 2 5 3" xfId="36341"/>
    <cellStyle name="標準 2 5 3 2" xfId="36342"/>
    <cellStyle name="標準 2 5 4" xfId="36343"/>
    <cellStyle name="標準 2 5 5" xfId="36344"/>
    <cellStyle name="標準 2 5 6" xfId="36345"/>
    <cellStyle name="標準 2 5 7" xfId="36346"/>
    <cellStyle name="標準 2 5 8" xfId="36347"/>
    <cellStyle name="標準 2 5_Sheet1" xfId="36348"/>
    <cellStyle name="標準 2 6" xfId="36349"/>
    <cellStyle name="標準 2 6 2" xfId="36350"/>
    <cellStyle name="標準 2 6 2 2" xfId="36351"/>
    <cellStyle name="標準 2 6 2 2 2" xfId="36352"/>
    <cellStyle name="標準 2 6 2 3" xfId="36353"/>
    <cellStyle name="標準 2 6 2 4" xfId="36354"/>
    <cellStyle name="標準 2 6 2 5" xfId="36355"/>
    <cellStyle name="標準 2 6 2 6" xfId="36356"/>
    <cellStyle name="標準 2 6 2 7" xfId="36357"/>
    <cellStyle name="標準 2 6 3" xfId="36358"/>
    <cellStyle name="標準 2 6 3 2" xfId="36359"/>
    <cellStyle name="標準 2 6 3 2 2" xfId="36360"/>
    <cellStyle name="標準 2 6 3 3" xfId="36361"/>
    <cellStyle name="標準 2 6 3 4" xfId="36362"/>
    <cellStyle name="標準 2 6 3 5" xfId="36363"/>
    <cellStyle name="標準 2 6 3 6" xfId="36364"/>
    <cellStyle name="標準 2 6 3 7" xfId="36365"/>
    <cellStyle name="標準 2 6 4" xfId="36366"/>
    <cellStyle name="標準 2 6 4 2" xfId="36367"/>
    <cellStyle name="標準 2 6 5" xfId="36368"/>
    <cellStyle name="標準 2 6 6" xfId="36369"/>
    <cellStyle name="標準 2 6 7" xfId="36370"/>
    <cellStyle name="標準 2 6 8" xfId="36371"/>
    <cellStyle name="標準 2 6 9" xfId="36372"/>
    <cellStyle name="標準 2 6_Sheet1" xfId="36373"/>
    <cellStyle name="標準 2 7" xfId="36374"/>
    <cellStyle name="標準 2 7 2" xfId="36375"/>
    <cellStyle name="標準 2 7 2 2" xfId="36376"/>
    <cellStyle name="標準 2 7 3" xfId="36377"/>
    <cellStyle name="標準 2 7 4" xfId="36378"/>
    <cellStyle name="標準 2 7 5" xfId="36379"/>
    <cellStyle name="標準 2 7 6" xfId="36380"/>
    <cellStyle name="標準 2 7 7" xfId="36381"/>
    <cellStyle name="標準 2 8" xfId="36382"/>
    <cellStyle name="標準 2 8 2" xfId="36383"/>
    <cellStyle name="標準 2 9" xfId="36384"/>
    <cellStyle name="標準 2_Sheet1" xfId="36385"/>
    <cellStyle name="標準 3" xfId="36386"/>
    <cellStyle name="標準 3 2" xfId="36387"/>
    <cellStyle name="標準 3 2 2" xfId="36388"/>
    <cellStyle name="標準 3 3" xfId="36389"/>
    <cellStyle name="標準 3 3 2" xfId="36390"/>
    <cellStyle name="標準 3 3 2 2" xfId="36391"/>
    <cellStyle name="標準 3 3 2 2 2" xfId="36392"/>
    <cellStyle name="標準 3 3 2 3" xfId="36393"/>
    <cellStyle name="標準 3 3 2 4" xfId="36394"/>
    <cellStyle name="標準 3 3 2 5" xfId="36395"/>
    <cellStyle name="標準 3 3 2 6" xfId="36396"/>
    <cellStyle name="標準 3 3 2 7" xfId="36397"/>
    <cellStyle name="標準 3 3 3" xfId="36398"/>
    <cellStyle name="標準 3 3 3 2" xfId="36399"/>
    <cellStyle name="標準 3 3 4" xfId="36400"/>
    <cellStyle name="標準 3 3 5" xfId="36401"/>
    <cellStyle name="標準 3 3 6" xfId="36402"/>
    <cellStyle name="標準 3 3 7" xfId="36403"/>
    <cellStyle name="標準 3 3 8" xfId="36404"/>
    <cellStyle name="標準 3 4" xfId="36405"/>
    <cellStyle name="標準 4" xfId="36406"/>
    <cellStyle name="標準 4 10" xfId="36407"/>
    <cellStyle name="標準 4 2" xfId="36408"/>
    <cellStyle name="標準 4 2 2" xfId="36409"/>
    <cellStyle name="標準 4 2 2 2" xfId="36410"/>
    <cellStyle name="標準 4 2 2 2 2" xfId="36411"/>
    <cellStyle name="標準 4 2 2 3" xfId="36412"/>
    <cellStyle name="標準 4 2 2 4" xfId="36413"/>
    <cellStyle name="標準 4 2 2 5" xfId="36414"/>
    <cellStyle name="標準 4 2 2 6" xfId="36415"/>
    <cellStyle name="標準 4 2 2 7" xfId="36416"/>
    <cellStyle name="標準 4 2 3" xfId="36417"/>
    <cellStyle name="標準 4 2 3 2" xfId="36418"/>
    <cellStyle name="標準 4 2 4" xfId="36419"/>
    <cellStyle name="標準 4 2 5" xfId="36420"/>
    <cellStyle name="標準 4 2 6" xfId="36421"/>
    <cellStyle name="標準 4 2 7" xfId="36422"/>
    <cellStyle name="標準 4 2 8" xfId="36423"/>
    <cellStyle name="標準 4 3" xfId="36424"/>
    <cellStyle name="標準 4 3 2" xfId="36425"/>
    <cellStyle name="標準 4 3 2 2" xfId="36426"/>
    <cellStyle name="標準 4 3 2 2 2" xfId="36427"/>
    <cellStyle name="標準 4 3 2 3" xfId="36428"/>
    <cellStyle name="標準 4 3 2 4" xfId="36429"/>
    <cellStyle name="標準 4 3 2 5" xfId="36430"/>
    <cellStyle name="標準 4 3 2 6" xfId="36431"/>
    <cellStyle name="標準 4 3 2 7" xfId="36432"/>
    <cellStyle name="標準 4 3 3" xfId="36433"/>
    <cellStyle name="標準 4 3 3 2" xfId="36434"/>
    <cellStyle name="標準 4 3 3 2 2" xfId="36435"/>
    <cellStyle name="標準 4 3 3 3" xfId="36436"/>
    <cellStyle name="標準 4 3 3 4" xfId="36437"/>
    <cellStyle name="標準 4 3 3 5" xfId="36438"/>
    <cellStyle name="標準 4 3 3 6" xfId="36439"/>
    <cellStyle name="標準 4 3 3 7" xfId="36440"/>
    <cellStyle name="標準 4 3 4" xfId="36441"/>
    <cellStyle name="標準 4 3 4 2" xfId="36442"/>
    <cellStyle name="標準 4 3 5" xfId="36443"/>
    <cellStyle name="標準 4 3 6" xfId="36444"/>
    <cellStyle name="標準 4 3 7" xfId="36445"/>
    <cellStyle name="標準 4 3 8" xfId="36446"/>
    <cellStyle name="標準 4 3 9" xfId="36447"/>
    <cellStyle name="標準 4 3_Sheet1" xfId="36448"/>
    <cellStyle name="標準 4 4" xfId="36449"/>
    <cellStyle name="標準 4 4 2" xfId="36450"/>
    <cellStyle name="標準 4 4 2 2" xfId="36451"/>
    <cellStyle name="標準 4 4 3" xfId="36452"/>
    <cellStyle name="標準 4 4 4" xfId="36453"/>
    <cellStyle name="標準 4 4 5" xfId="36454"/>
    <cellStyle name="標準 4 4 6" xfId="36455"/>
    <cellStyle name="標準 4 4 7" xfId="36456"/>
    <cellStyle name="標準 4 5" xfId="36457"/>
    <cellStyle name="標準 4 5 2" xfId="36458"/>
    <cellStyle name="標準 4 6" xfId="36459"/>
    <cellStyle name="標準 4 7" xfId="36460"/>
    <cellStyle name="標準 4 8" xfId="36461"/>
    <cellStyle name="標準 4 9" xfId="36462"/>
    <cellStyle name="標準 5" xfId="36463"/>
    <cellStyle name="標準 5 2" xfId="36464"/>
    <cellStyle name="標準 5 2 2" xfId="36465"/>
    <cellStyle name="標準 5 2 3" xfId="36466"/>
    <cellStyle name="標準 5 3" xfId="36467"/>
    <cellStyle name="標準 6" xfId="36468"/>
    <cellStyle name="標準 6 2" xfId="36469"/>
    <cellStyle name="標準 6 3" xfId="36470"/>
    <cellStyle name="標準 6 4" xfId="36471"/>
    <cellStyle name="標準 7" xfId="36472"/>
    <cellStyle name="標準 7 2" xfId="36473"/>
    <cellStyle name="標準 7 3" xfId="36474"/>
    <cellStyle name="標準 8" xfId="36475"/>
    <cellStyle name="標準 8 2" xfId="36476"/>
    <cellStyle name="標準 8 3" xfId="36477"/>
    <cellStyle name="標準 9" xfId="36478"/>
    <cellStyle name="標準 9 2" xfId="36479"/>
    <cellStyle name="標準 9 2 2" xfId="36480"/>
    <cellStyle name="標準 9 2 2 2" xfId="36481"/>
    <cellStyle name="標準 9 2 3" xfId="36482"/>
    <cellStyle name="標準 9 2 4" xfId="36483"/>
    <cellStyle name="標準 9 2 5" xfId="36484"/>
    <cellStyle name="標準 9 2 6" xfId="36485"/>
    <cellStyle name="標準 9 2 7" xfId="36486"/>
    <cellStyle name="標準 9 3" xfId="36487"/>
    <cellStyle name="標準 9 3 2" xfId="36488"/>
    <cellStyle name="標準 9 4" xfId="36489"/>
    <cellStyle name="標準 9 5" xfId="36490"/>
    <cellStyle name="標準 9 6" xfId="36491"/>
    <cellStyle name="標準 9 7" xfId="36492"/>
    <cellStyle name="標準 9 8" xfId="36493"/>
    <cellStyle name="標準 9_Sheet1" xfId="36494"/>
    <cellStyle name="標準_②THB-10単品見積" xfId="10024"/>
    <cellStyle name="表标题" xfId="10254"/>
    <cellStyle name="表标题 2" xfId="9745"/>
    <cellStyle name="表标题 2 2" xfId="10023"/>
    <cellStyle name="表标题 2 2 2" xfId="32340"/>
    <cellStyle name="表标题 2 3" xfId="32339"/>
    <cellStyle name="表标题 2 4" xfId="36496"/>
    <cellStyle name="表标题 3" xfId="32338"/>
    <cellStyle name="表标题 3 2" xfId="36497"/>
    <cellStyle name="表标题 4" xfId="36498"/>
    <cellStyle name="表标题 5" xfId="36495"/>
    <cellStyle name="差 10" xfId="36499"/>
    <cellStyle name="差 10 2" xfId="36500"/>
    <cellStyle name="差 10 2 2" xfId="36501"/>
    <cellStyle name="差 10 3" xfId="36502"/>
    <cellStyle name="差 10 4" xfId="36503"/>
    <cellStyle name="差 10 5" xfId="36504"/>
    <cellStyle name="差 10 6" xfId="36505"/>
    <cellStyle name="差 10 7" xfId="36506"/>
    <cellStyle name="差 11" xfId="36507"/>
    <cellStyle name="差 2" xfId="352"/>
    <cellStyle name="差 2 10" xfId="25343"/>
    <cellStyle name="差 2 11" xfId="30484"/>
    <cellStyle name="差 2 12" xfId="31462"/>
    <cellStyle name="差 2 13" xfId="1361"/>
    <cellStyle name="差 2 14" xfId="32341"/>
    <cellStyle name="差 2 15" xfId="36508"/>
    <cellStyle name="差 2 2" xfId="353"/>
    <cellStyle name="差 2 2 10" xfId="1362"/>
    <cellStyle name="差 2 2 11" xfId="32342"/>
    <cellStyle name="差 2 2 12" xfId="36509"/>
    <cellStyle name="差 2 2 2" xfId="354"/>
    <cellStyle name="差 2 2 2 2" xfId="4319"/>
    <cellStyle name="差 2 2 2 2 2" xfId="22880"/>
    <cellStyle name="差 2 2 2 2 3" xfId="36511"/>
    <cellStyle name="差 2 2 2 3" xfId="9064"/>
    <cellStyle name="差 2 2 2 3 2" xfId="23495"/>
    <cellStyle name="差 2 2 2 4" xfId="25345"/>
    <cellStyle name="差 2 2 2 5" xfId="30486"/>
    <cellStyle name="差 2 2 2 6" xfId="31464"/>
    <cellStyle name="差 2 2 2 7" xfId="1363"/>
    <cellStyle name="差 2 2 2 8" xfId="36510"/>
    <cellStyle name="差 2 2 3" xfId="355"/>
    <cellStyle name="差 2 2 3 2" xfId="4320"/>
    <cellStyle name="差 2 2 3 2 2" xfId="22896"/>
    <cellStyle name="差 2 2 3 3" xfId="9065"/>
    <cellStyle name="差 2 2 3 3 2" xfId="23504"/>
    <cellStyle name="差 2 2 3 4" xfId="25346"/>
    <cellStyle name="差 2 2 3 5" xfId="30487"/>
    <cellStyle name="差 2 2 3 6" xfId="31465"/>
    <cellStyle name="差 2 2 3 7" xfId="1364"/>
    <cellStyle name="差 2 2 3 8" xfId="36512"/>
    <cellStyle name="差 2 2 4" xfId="4318"/>
    <cellStyle name="差 2 2 4 2" xfId="25347"/>
    <cellStyle name="差 2 2 4 3" xfId="36513"/>
    <cellStyle name="差 2 2 5" xfId="9063"/>
    <cellStyle name="差 2 2 5 2" xfId="25348"/>
    <cellStyle name="差 2 2 5 3" xfId="36514"/>
    <cellStyle name="差 2 2 6" xfId="9723"/>
    <cellStyle name="差 2 2 6 2" xfId="36515"/>
    <cellStyle name="差 2 2 7" xfId="25344"/>
    <cellStyle name="差 2 2 7 2" xfId="36516"/>
    <cellStyle name="差 2 2 8" xfId="30485"/>
    <cellStyle name="差 2 2 9" xfId="31463"/>
    <cellStyle name="差 2 3" xfId="356"/>
    <cellStyle name="差 2 3 2" xfId="4321"/>
    <cellStyle name="差 2 3 2 2" xfId="25350"/>
    <cellStyle name="差 2 3 2 3" xfId="36518"/>
    <cellStyle name="差 2 3 3" xfId="9066"/>
    <cellStyle name="差 2 3 3 2" xfId="25351"/>
    <cellStyle name="差 2 3 4" xfId="25349"/>
    <cellStyle name="差 2 3 5" xfId="30488"/>
    <cellStyle name="差 2 3 6" xfId="31466"/>
    <cellStyle name="差 2 3 7" xfId="1365"/>
    <cellStyle name="差 2 3 8" xfId="32343"/>
    <cellStyle name="差 2 3 9" xfId="36517"/>
    <cellStyle name="差 2 4" xfId="357"/>
    <cellStyle name="差 2 4 2" xfId="4322"/>
    <cellStyle name="差 2 4 2 2" xfId="25353"/>
    <cellStyle name="差 2 4 3" xfId="9067"/>
    <cellStyle name="差 2 4 3 2" xfId="25354"/>
    <cellStyle name="差 2 4 4" xfId="25352"/>
    <cellStyle name="差 2 4 5" xfId="30489"/>
    <cellStyle name="差 2 4 6" xfId="31467"/>
    <cellStyle name="差 2 4 7" xfId="1366"/>
    <cellStyle name="差 2 4 8" xfId="36519"/>
    <cellStyle name="差 2 5" xfId="980"/>
    <cellStyle name="差 2 5 2" xfId="25355"/>
    <cellStyle name="差 2 5 3" xfId="31105"/>
    <cellStyle name="差 2 5 4" xfId="4317"/>
    <cellStyle name="差 2 5 5" xfId="36520"/>
    <cellStyle name="差 2 6" xfId="9062"/>
    <cellStyle name="差 2 6 2" xfId="25356"/>
    <cellStyle name="差 2 6 3" xfId="36521"/>
    <cellStyle name="差 2 7" xfId="9725"/>
    <cellStyle name="差 2 7 2" xfId="36522"/>
    <cellStyle name="差 2 8" xfId="10964"/>
    <cellStyle name="差 2 8 2" xfId="36523"/>
    <cellStyle name="差 2 9" xfId="11261"/>
    <cellStyle name="差 2 9 2" xfId="25357"/>
    <cellStyle name="差 3" xfId="358"/>
    <cellStyle name="差 3 2" xfId="4323"/>
    <cellStyle name="差 3 2 2" xfId="10252"/>
    <cellStyle name="差 3 2 2 2" xfId="36527"/>
    <cellStyle name="差 3 2 2 3" xfId="36526"/>
    <cellStyle name="差 3 2 3" xfId="32345"/>
    <cellStyle name="差 3 2 3 2" xfId="36528"/>
    <cellStyle name="差 3 2 4" xfId="36529"/>
    <cellStyle name="差 3 2 5" xfId="36530"/>
    <cellStyle name="差 3 2 6" xfId="36531"/>
    <cellStyle name="差 3 2 7" xfId="36532"/>
    <cellStyle name="差 3 2 8" xfId="36525"/>
    <cellStyle name="差 3 3" xfId="9068"/>
    <cellStyle name="差 3 3 2" xfId="36534"/>
    <cellStyle name="差 3 3 3" xfId="36533"/>
    <cellStyle name="差 3 4" xfId="10022"/>
    <cellStyle name="差 3 4 2" xfId="36535"/>
    <cellStyle name="差 3 5" xfId="30490"/>
    <cellStyle name="差 3 5 2" xfId="36536"/>
    <cellStyle name="差 3 6" xfId="31468"/>
    <cellStyle name="差 3 6 2" xfId="36537"/>
    <cellStyle name="差 3 7" xfId="1367"/>
    <cellStyle name="差 3 7 2" xfId="36538"/>
    <cellStyle name="差 3 8" xfId="32344"/>
    <cellStyle name="差 3 8 2" xfId="36539"/>
    <cellStyle name="差 3 9" xfId="36524"/>
    <cellStyle name="差 4" xfId="359"/>
    <cellStyle name="差 4 10" xfId="36540"/>
    <cellStyle name="差 4 2" xfId="612"/>
    <cellStyle name="差 4 2 2" xfId="4570"/>
    <cellStyle name="差 4 2 2 2" xfId="36543"/>
    <cellStyle name="差 4 2 2 3" xfId="36542"/>
    <cellStyle name="差 4 2 3" xfId="9318"/>
    <cellStyle name="差 4 2 3 2" xfId="36544"/>
    <cellStyle name="差 4 2 4" xfId="30737"/>
    <cellStyle name="差 4 2 4 2" xfId="36545"/>
    <cellStyle name="差 4 2 5" xfId="31715"/>
    <cellStyle name="差 4 2 5 2" xfId="36546"/>
    <cellStyle name="差 4 2 6" xfId="1614"/>
    <cellStyle name="差 4 2 6 2" xfId="36547"/>
    <cellStyle name="差 4 2 7" xfId="36548"/>
    <cellStyle name="差 4 2 8" xfId="36541"/>
    <cellStyle name="差 4 3" xfId="4324"/>
    <cellStyle name="差 4 3 2" xfId="36550"/>
    <cellStyle name="差 4 3 3" xfId="36549"/>
    <cellStyle name="差 4 4" xfId="9069"/>
    <cellStyle name="差 4 4 2" xfId="36551"/>
    <cellStyle name="差 4 5" xfId="9691"/>
    <cellStyle name="差 4 5 2" xfId="36552"/>
    <cellStyle name="差 4 6" xfId="30491"/>
    <cellStyle name="差 4 6 2" xfId="36553"/>
    <cellStyle name="差 4 7" xfId="31469"/>
    <cellStyle name="差 4 7 2" xfId="36554"/>
    <cellStyle name="差 4 8" xfId="1368"/>
    <cellStyle name="差 4 8 2" xfId="36555"/>
    <cellStyle name="差 4 9" xfId="32346"/>
    <cellStyle name="差 5" xfId="351"/>
    <cellStyle name="差 5 2" xfId="4316"/>
    <cellStyle name="差 5 2 2" xfId="36558"/>
    <cellStyle name="差 5 2 2 2" xfId="36559"/>
    <cellStyle name="差 5 2 3" xfId="36560"/>
    <cellStyle name="差 5 2 4" xfId="36561"/>
    <cellStyle name="差 5 2 5" xfId="36562"/>
    <cellStyle name="差 5 2 6" xfId="36563"/>
    <cellStyle name="差 5 2 7" xfId="36564"/>
    <cellStyle name="差 5 2 8" xfId="36557"/>
    <cellStyle name="差 5 3" xfId="9061"/>
    <cellStyle name="差 5 3 2" xfId="36566"/>
    <cellStyle name="差 5 3 3" xfId="36565"/>
    <cellStyle name="差 5 4" xfId="9715"/>
    <cellStyle name="差 5 4 2" xfId="36567"/>
    <cellStyle name="差 5 5" xfId="30483"/>
    <cellStyle name="差 5 5 2" xfId="36568"/>
    <cellStyle name="差 5 6" xfId="31461"/>
    <cellStyle name="差 5 6 2" xfId="36569"/>
    <cellStyle name="差 5 7" xfId="1360"/>
    <cellStyle name="差 5 7 2" xfId="36570"/>
    <cellStyle name="差 5 8" xfId="32347"/>
    <cellStyle name="差 5 8 2" xfId="36571"/>
    <cellStyle name="差 5 9" xfId="36556"/>
    <cellStyle name="差 6" xfId="10015"/>
    <cellStyle name="差 6 2" xfId="32348"/>
    <cellStyle name="差 6 2 2" xfId="36574"/>
    <cellStyle name="差 6 2 2 2" xfId="36575"/>
    <cellStyle name="差 6 2 3" xfId="36576"/>
    <cellStyle name="差 6 2 4" xfId="36577"/>
    <cellStyle name="差 6 2 5" xfId="36578"/>
    <cellStyle name="差 6 2 6" xfId="36579"/>
    <cellStyle name="差 6 2 7" xfId="36580"/>
    <cellStyle name="差 6 2 8" xfId="36573"/>
    <cellStyle name="差 6 3" xfId="36581"/>
    <cellStyle name="差 6 3 2" xfId="36582"/>
    <cellStyle name="差 6 4" xfId="36583"/>
    <cellStyle name="差 6 5" xfId="36584"/>
    <cellStyle name="差 6 6" xfId="36585"/>
    <cellStyle name="差 6 7" xfId="36586"/>
    <cellStyle name="差 6 8" xfId="36587"/>
    <cellStyle name="差 6 9" xfId="36572"/>
    <cellStyle name="差 7" xfId="10253"/>
    <cellStyle name="差 7 2" xfId="32349"/>
    <cellStyle name="差 7 3" xfId="36588"/>
    <cellStyle name="差 8" xfId="36589"/>
    <cellStyle name="差 8 2" xfId="36590"/>
    <cellStyle name="差 8 2 2" xfId="36591"/>
    <cellStyle name="差 8 2 2 2" xfId="36592"/>
    <cellStyle name="差 8 2 3" xfId="36593"/>
    <cellStyle name="差 8 2 4" xfId="36594"/>
    <cellStyle name="差 8 2 5" xfId="36595"/>
    <cellStyle name="差 8 2 6" xfId="36596"/>
    <cellStyle name="差 8 2 7" xfId="36597"/>
    <cellStyle name="差 8 3" xfId="36598"/>
    <cellStyle name="差 8 3 2" xfId="36599"/>
    <cellStyle name="差 8 4" xfId="36600"/>
    <cellStyle name="差 8 5" xfId="36601"/>
    <cellStyle name="差 8 6" xfId="36602"/>
    <cellStyle name="差 8 7" xfId="36603"/>
    <cellStyle name="差 8 8" xfId="36604"/>
    <cellStyle name="差 9" xfId="36605"/>
    <cellStyle name="差 9 2" xfId="36606"/>
    <cellStyle name="差 9 2 2" xfId="36607"/>
    <cellStyle name="差 9 3" xfId="36608"/>
    <cellStyle name="差 9 4" xfId="36609"/>
    <cellStyle name="差 9 5" xfId="36610"/>
    <cellStyle name="差 9 6" xfId="36611"/>
    <cellStyle name="差 9 7" xfId="36612"/>
    <cellStyle name="差_6.19" xfId="36613"/>
    <cellStyle name="差_6.19 2" xfId="36614"/>
    <cellStyle name="差_6.19 2 2" xfId="36615"/>
    <cellStyle name="差_6.19 3" xfId="36616"/>
    <cellStyle name="差_6.19 4" xfId="36617"/>
    <cellStyle name="差_6.19 5" xfId="36618"/>
    <cellStyle name="差_6.19 6" xfId="36619"/>
    <cellStyle name="差_6.19 7" xfId="36620"/>
    <cellStyle name="差_Charger DA-004" xfId="36621"/>
    <cellStyle name="差_Charger DA-004 2" xfId="36622"/>
    <cellStyle name="差_Charger DA-004 2 2" xfId="36623"/>
    <cellStyle name="差_Charger DA-004 2 2 2" xfId="36624"/>
    <cellStyle name="差_Charger DA-004 2 3" xfId="36625"/>
    <cellStyle name="差_Charger DA-004 2 4" xfId="36626"/>
    <cellStyle name="差_Charger DA-004 2 5" xfId="36627"/>
    <cellStyle name="差_Charger DA-004 2 6" xfId="36628"/>
    <cellStyle name="差_Charger DA-004 2 7" xfId="36629"/>
    <cellStyle name="差_Charger DA-004 3" xfId="36630"/>
    <cellStyle name="差_Charger DA-004 3 2" xfId="36631"/>
    <cellStyle name="差_Charger DA-004 4" xfId="36632"/>
    <cellStyle name="差_Charger DA-004 5" xfId="36633"/>
    <cellStyle name="差_Charger DA-004 6" xfId="36634"/>
    <cellStyle name="差_Charger DA-004 7" xfId="36635"/>
    <cellStyle name="差_Charger DA-004 8" xfId="36636"/>
    <cellStyle name="差_DC Coupler with Battery Case Products  list(假电池)" xfId="36637"/>
    <cellStyle name="差_DC Coupler with Battery Case Products  list(假电池) 2" xfId="36638"/>
    <cellStyle name="差_DC Coupler with Battery Case Products  list(假电池) 2 2" xfId="36639"/>
    <cellStyle name="差_DC Coupler with Battery Case Products  list(假电池) 2 2 2" xfId="36640"/>
    <cellStyle name="差_DC Coupler with Battery Case Products  list(假电池) 2 3" xfId="36641"/>
    <cellStyle name="差_DC Coupler with Battery Case Products  list(假电池) 2 4" xfId="36642"/>
    <cellStyle name="差_DC Coupler with Battery Case Products  list(假电池) 2 5" xfId="36643"/>
    <cellStyle name="差_DC Coupler with Battery Case Products  list(假电池) 2 6" xfId="36644"/>
    <cellStyle name="差_DC Coupler with Battery Case Products  list(假电池) 2 7" xfId="36645"/>
    <cellStyle name="差_DC Coupler with Battery Case Products  list(假电池) 3" xfId="36646"/>
    <cellStyle name="差_DC Coupler with Battery Case Products  list(假电池) 3 2" xfId="36647"/>
    <cellStyle name="差_DC Coupler with Battery Case Products  list(假电池) 4" xfId="36648"/>
    <cellStyle name="差_DC Coupler with Battery Case Products  list(假电池) 5" xfId="36649"/>
    <cellStyle name="差_DC Coupler with Battery Case Products  list(假电池) 6" xfId="36650"/>
    <cellStyle name="差_DC Coupler with Battery Case Products  list(假电池) 7" xfId="36651"/>
    <cellStyle name="差_DC Coupler with Battery Case Products  list(假电池) 8" xfId="36652"/>
    <cellStyle name="差_Sheet1" xfId="10245"/>
    <cellStyle name="差_Sheet1 2" xfId="25362"/>
    <cellStyle name="差_Sheet1 2 2" xfId="36654"/>
    <cellStyle name="差_Sheet1 3" xfId="32350"/>
    <cellStyle name="差_Sheet1 3 2" xfId="36655"/>
    <cellStyle name="差_Sheet1 4" xfId="36656"/>
    <cellStyle name="差_Sheet1 5" xfId="36657"/>
    <cellStyle name="差_Sheet1 6" xfId="36658"/>
    <cellStyle name="差_Sheet1 7" xfId="36653"/>
    <cellStyle name="差_Sheet1_1" xfId="36659"/>
    <cellStyle name="差_Sheet1_1 2" xfId="36660"/>
    <cellStyle name="差_Sheet1_1 3" xfId="36661"/>
    <cellStyle name="差_Sheet1_1 4" xfId="36662"/>
    <cellStyle name="差_Sheet1_Sheet2" xfId="36663"/>
    <cellStyle name="差_Sheet1_Sheet2 2" xfId="36664"/>
    <cellStyle name="差_Sheet1_Sheet2 3" xfId="36665"/>
    <cellStyle name="差_Sheet1_Sheet2 4" xfId="36666"/>
    <cellStyle name="差_Sheet1_新增物料编码表" xfId="36667"/>
    <cellStyle name="差_Sheet1_新增物料编码表 2" xfId="36668"/>
    <cellStyle name="差_Sheet1_新增物料编码表 3" xfId="36669"/>
    <cellStyle name="差_Sheet1_新增物料编码表 4" xfId="36670"/>
    <cellStyle name="差_Sheet1_新增物料编码表_1" xfId="36671"/>
    <cellStyle name="差_Sheet2" xfId="36672"/>
    <cellStyle name="差_Sheet2 2" xfId="36673"/>
    <cellStyle name="差_Sheet2 3" xfId="36674"/>
    <cellStyle name="差_Sheet2 4" xfId="36675"/>
    <cellStyle name="差_Sheet2_1" xfId="36676"/>
    <cellStyle name="差_Sheet2_1 2" xfId="36677"/>
    <cellStyle name="差_Sheet2_1 3" xfId="36678"/>
    <cellStyle name="差_Sheet2_1 4" xfId="36679"/>
    <cellStyle name="差_Wireless style remote switch Products List" xfId="36680"/>
    <cellStyle name="差_Wireless style remote switch Products List 2" xfId="36681"/>
    <cellStyle name="差_Wireless style remote switch Products List 3" xfId="36682"/>
    <cellStyle name="差_上线申请表" xfId="10251"/>
    <cellStyle name="差_上线申请表 2" xfId="10021"/>
    <cellStyle name="差_上线申请表 2 2" xfId="10020"/>
    <cellStyle name="差_上线申请表 2 2 2" xfId="25363"/>
    <cellStyle name="差_上线申请表 2 2 3" xfId="32353"/>
    <cellStyle name="差_上线申请表 2 3" xfId="19681"/>
    <cellStyle name="差_上线申请表 2 4" xfId="32352"/>
    <cellStyle name="差_上线申请表 3" xfId="10250"/>
    <cellStyle name="差_上线申请表 3 2" xfId="25364"/>
    <cellStyle name="差_上线申请表 3 3" xfId="32354"/>
    <cellStyle name="差_上线申请表 4" xfId="19677"/>
    <cellStyle name="差_上线申请表 5" xfId="32351"/>
    <cellStyle name="差_新增编码表" xfId="36683"/>
    <cellStyle name="差_新增物料编码表" xfId="36684"/>
    <cellStyle name="差_新增物料编码表 2" xfId="36685"/>
    <cellStyle name="差_新增物料编码表 3" xfId="36686"/>
    <cellStyle name="差_新增物料编码表 4" xfId="36687"/>
    <cellStyle name="差_新增物料编码表_1" xfId="36688"/>
    <cellStyle name="差_新增物料编码表_1 2" xfId="36689"/>
    <cellStyle name="差_新增物料编码表_1 3" xfId="36690"/>
    <cellStyle name="差_新增物料编码表_1 4" xfId="36691"/>
    <cellStyle name="差_新增物料编码表_1_Sheet1" xfId="36692"/>
    <cellStyle name="差_新增物料编码表_1_Sheet1 2" xfId="36693"/>
    <cellStyle name="差_新增物料编码表_1_Sheet1 3" xfId="36694"/>
    <cellStyle name="差_新增物料编码表_1_Sheet1 4" xfId="36695"/>
    <cellStyle name="差_新增物料编码表_1_Sheet1 5" xfId="36696"/>
    <cellStyle name="差_新增物料编码表_1_Sheet1 6" xfId="36697"/>
    <cellStyle name="差_新增物料编码表_1_Sheet1_新增物料编码表" xfId="36698"/>
    <cellStyle name="差_新增物料编码表_1_Sheet2" xfId="36699"/>
    <cellStyle name="差_新增物料编码表_1_Sheet2 2" xfId="36700"/>
    <cellStyle name="差_新增物料编码表_1_Sheet2 3" xfId="36701"/>
    <cellStyle name="差_新增物料编码表_1_Sheet2 4" xfId="36702"/>
    <cellStyle name="差_新增物料编码表_Sheet1" xfId="36703"/>
    <cellStyle name="差_新增物料编码表_Sheet1 2" xfId="36704"/>
    <cellStyle name="差_新增物料编码表_Sheet1 3" xfId="36705"/>
    <cellStyle name="差_新增物料编码表_Sheet1 4" xfId="36706"/>
    <cellStyle name="差_新增物料编码表_Sheet1 5" xfId="36707"/>
    <cellStyle name="差_新增物料编码表_Sheet1 6" xfId="36708"/>
    <cellStyle name="差_新增物料编码表_Sheet1_新增物料编码表" xfId="36709"/>
    <cellStyle name="差_新增物料编码表_Sheet2" xfId="36710"/>
    <cellStyle name="差_新增物料编码表_Sheet2 2" xfId="36711"/>
    <cellStyle name="差_新增物料编码表_Sheet2 3" xfId="36712"/>
    <cellStyle name="差_新增物料编码表_Sheet2 4" xfId="36713"/>
    <cellStyle name="差_新增物料编码表_新增物料编码表" xfId="36714"/>
    <cellStyle name="常规" xfId="0" builtinId="0"/>
    <cellStyle name="常规 10" xfId="123"/>
    <cellStyle name="常规 10 10" xfId="11225"/>
    <cellStyle name="常规 10 11" xfId="30261"/>
    <cellStyle name="常规 10 12" xfId="31239"/>
    <cellStyle name="常规 10 13" xfId="1061"/>
    <cellStyle name="常规 10 14" xfId="32355"/>
    <cellStyle name="常规 10 15" xfId="36715"/>
    <cellStyle name="常规 10 2" xfId="613"/>
    <cellStyle name="常规 10 2 2" xfId="4571"/>
    <cellStyle name="常规 10 2 2 2" xfId="10249"/>
    <cellStyle name="常规 10 2 2 3" xfId="32357"/>
    <cellStyle name="常规 10 2 3" xfId="9319"/>
    <cellStyle name="常规 10 2 4" xfId="10019"/>
    <cellStyle name="常规 10 2 5" xfId="30738"/>
    <cellStyle name="常规 10 2 6" xfId="31716"/>
    <cellStyle name="常规 10 2 7" xfId="1615"/>
    <cellStyle name="常规 10 2 8" xfId="32356"/>
    <cellStyle name="常规 10 2 9" xfId="36716"/>
    <cellStyle name="常规 10 3" xfId="360"/>
    <cellStyle name="常规 10 3 2" xfId="4325"/>
    <cellStyle name="常规 10 3 2 2" xfId="10016"/>
    <cellStyle name="常规 10 3 2 3" xfId="32359"/>
    <cellStyle name="常规 10 3 3" xfId="9070"/>
    <cellStyle name="常规 10 3 4" xfId="9721"/>
    <cellStyle name="常规 10 3 5" xfId="30492"/>
    <cellStyle name="常规 10 3 6" xfId="31470"/>
    <cellStyle name="常规 10 3 7" xfId="1369"/>
    <cellStyle name="常规 10 3 8" xfId="32358"/>
    <cellStyle name="常规 10 3 9" xfId="36717"/>
    <cellStyle name="常规 10 4" xfId="1138"/>
    <cellStyle name="常规 10 4 2" xfId="4094"/>
    <cellStyle name="常规 10 4 2 2" xfId="10248"/>
    <cellStyle name="常规 10 4 2 3" xfId="32361"/>
    <cellStyle name="常规 10 4 3" xfId="10246"/>
    <cellStyle name="常规 10 4 4" xfId="32360"/>
    <cellStyle name="常规 10 4 5" xfId="36718"/>
    <cellStyle name="常规 10 5" xfId="2082"/>
    <cellStyle name="常规 10 5 2" xfId="10018"/>
    <cellStyle name="常规 10 5 3" xfId="32362"/>
    <cellStyle name="常规 10 5 4" xfId="36719"/>
    <cellStyle name="常规 10 6" xfId="6375"/>
    <cellStyle name="常规 10 7" xfId="8834"/>
    <cellStyle name="常规 10 8" xfId="9746"/>
    <cellStyle name="常规 10 9" xfId="10965"/>
    <cellStyle name="常规 100" xfId="11131"/>
    <cellStyle name="常规 101" xfId="10584"/>
    <cellStyle name="常规 102" xfId="10966"/>
    <cellStyle name="常规 103" xfId="10967"/>
    <cellStyle name="常规 104" xfId="10968"/>
    <cellStyle name="常规 105" xfId="10969"/>
    <cellStyle name="常规 106" xfId="10866"/>
    <cellStyle name="常规 107" xfId="10801"/>
    <cellStyle name="常规 108" xfId="10805"/>
    <cellStyle name="常规 109" xfId="10810"/>
    <cellStyle name="常规 11" xfId="86"/>
    <cellStyle name="常规 11 10" xfId="30224"/>
    <cellStyle name="常规 11 11" xfId="31202"/>
    <cellStyle name="常规 11 12" xfId="1024"/>
    <cellStyle name="常规 11 13" xfId="32363"/>
    <cellStyle name="常规 11 14" xfId="36720"/>
    <cellStyle name="常规 11 2" xfId="361"/>
    <cellStyle name="常规 11 2 2" xfId="4326"/>
    <cellStyle name="常规 11 2 2 2" xfId="9726"/>
    <cellStyle name="常规 11 2 2 3" xfId="32365"/>
    <cellStyle name="常规 11 2 3" xfId="9071"/>
    <cellStyle name="常规 11 2 4" xfId="10017"/>
    <cellStyle name="常规 11 2 5" xfId="30493"/>
    <cellStyle name="常规 11 2 6" xfId="31471"/>
    <cellStyle name="常规 11 2 7" xfId="1370"/>
    <cellStyle name="常规 11 2 8" xfId="32364"/>
    <cellStyle name="常规 11 2 9" xfId="36721"/>
    <cellStyle name="常规 11 3" xfId="1101"/>
    <cellStyle name="常规 11 3 2" xfId="4057"/>
    <cellStyle name="常规 11 3 2 2" xfId="9672"/>
    <cellStyle name="常规 11 3 2 3" xfId="32367"/>
    <cellStyle name="常规 11 3 3" xfId="9673"/>
    <cellStyle name="常规 11 3 4" xfId="32366"/>
    <cellStyle name="常规 11 4" xfId="2045"/>
    <cellStyle name="常规 11 4 2" xfId="10489"/>
    <cellStyle name="常规 11 4 2 2" xfId="32369"/>
    <cellStyle name="常规 11 4 3" xfId="10373"/>
    <cellStyle name="常规 11 4 4" xfId="32368"/>
    <cellStyle name="常规 11 5" xfId="6377"/>
    <cellStyle name="常规 11 5 2" xfId="9693"/>
    <cellStyle name="常规 11 5 3" xfId="32370"/>
    <cellStyle name="常规 11 6" xfId="8797"/>
    <cellStyle name="常规 11 7" xfId="10247"/>
    <cellStyle name="常规 11 8" xfId="10971"/>
    <cellStyle name="常规 11 9" xfId="11213"/>
    <cellStyle name="常规 110" xfId="10970"/>
    <cellStyle name="常规 111" xfId="10571"/>
    <cellStyle name="常规 112" xfId="17210"/>
    <cellStyle name="常规 113" xfId="10806"/>
    <cellStyle name="常规 114" xfId="10811"/>
    <cellStyle name="常规 115" xfId="10899"/>
    <cellStyle name="常规 116" xfId="9711"/>
    <cellStyle name="常规 116 2" xfId="10006"/>
    <cellStyle name="常规 116 2 2" xfId="32372"/>
    <cellStyle name="常规 116 3" xfId="32371"/>
    <cellStyle name="常规 117" xfId="17385"/>
    <cellStyle name="常规 118" xfId="17388"/>
    <cellStyle name="常规 119" xfId="17389"/>
    <cellStyle name="常规 119 2" xfId="25378"/>
    <cellStyle name="常规 119 3" xfId="30133"/>
    <cellStyle name="常规 12" xfId="124"/>
    <cellStyle name="常规 12 10" xfId="11226"/>
    <cellStyle name="常规 12 10 2" xfId="24137"/>
    <cellStyle name="常规 12 11" xfId="30262"/>
    <cellStyle name="常规 12 12" xfId="31240"/>
    <cellStyle name="常规 12 13" xfId="1062"/>
    <cellStyle name="常规 12 14" xfId="32373"/>
    <cellStyle name="常规 12 15" xfId="36722"/>
    <cellStyle name="常规 12 2" xfId="582"/>
    <cellStyle name="常规 12 2 10" xfId="36723"/>
    <cellStyle name="常规 12 2 2" xfId="670"/>
    <cellStyle name="常规 12 2 2 2" xfId="4628"/>
    <cellStyle name="常规 12 2 2 3" xfId="9376"/>
    <cellStyle name="常规 12 2 2 4" xfId="9744"/>
    <cellStyle name="常规 12 2 2 5" xfId="30795"/>
    <cellStyle name="常规 12 2 2 6" xfId="31773"/>
    <cellStyle name="常规 12 2 2 7" xfId="1672"/>
    <cellStyle name="常规 12 2 2 8" xfId="32375"/>
    <cellStyle name="常规 12 2 3" xfId="4540"/>
    <cellStyle name="常规 12 2 4" xfId="9288"/>
    <cellStyle name="常规 12 2 5" xfId="9741"/>
    <cellStyle name="常规 12 2 6" xfId="30707"/>
    <cellStyle name="常规 12 2 7" xfId="31685"/>
    <cellStyle name="常规 12 2 8" xfId="1584"/>
    <cellStyle name="常规 12 2 9" xfId="32374"/>
    <cellStyle name="常规 12 3" xfId="587"/>
    <cellStyle name="常规 12 3 10" xfId="36724"/>
    <cellStyle name="常规 12 3 2" xfId="675"/>
    <cellStyle name="常规 12 3 2 2" xfId="4633"/>
    <cellStyle name="常规 12 3 2 3" xfId="9381"/>
    <cellStyle name="常规 12 3 2 4" xfId="9687"/>
    <cellStyle name="常规 12 3 2 5" xfId="30800"/>
    <cellStyle name="常规 12 3 2 6" xfId="31778"/>
    <cellStyle name="常规 12 3 2 7" xfId="1677"/>
    <cellStyle name="常规 12 3 2 8" xfId="32377"/>
    <cellStyle name="常规 12 3 3" xfId="4545"/>
    <cellStyle name="常规 12 3 4" xfId="9293"/>
    <cellStyle name="常规 12 3 5" xfId="10012"/>
    <cellStyle name="常规 12 3 6" xfId="30712"/>
    <cellStyle name="常规 12 3 7" xfId="31690"/>
    <cellStyle name="常规 12 3 8" xfId="1589"/>
    <cellStyle name="常规 12 3 9" xfId="32376"/>
    <cellStyle name="常规 12 4" xfId="182"/>
    <cellStyle name="常规 12 4 10" xfId="36725"/>
    <cellStyle name="常规 12 4 2" xfId="4152"/>
    <cellStyle name="常规 12 4 2 2" xfId="10011"/>
    <cellStyle name="常规 12 4 2 3" xfId="25381"/>
    <cellStyle name="常规 12 4 2 4" xfId="32379"/>
    <cellStyle name="常规 12 4 3" xfId="8893"/>
    <cellStyle name="常规 12 4 3 2" xfId="25382"/>
    <cellStyle name="常规 12 4 4" xfId="9713"/>
    <cellStyle name="常规 12 4 5" xfId="25380"/>
    <cellStyle name="常规 12 4 6" xfId="30319"/>
    <cellStyle name="常规 12 4 7" xfId="31297"/>
    <cellStyle name="常规 12 4 8" xfId="1196"/>
    <cellStyle name="常规 12 4 9" xfId="32378"/>
    <cellStyle name="常规 12 5" xfId="1139"/>
    <cellStyle name="常规 12 5 2" xfId="4095"/>
    <cellStyle name="常规 12 5 2 2" xfId="25384"/>
    <cellStyle name="常规 12 5 3" xfId="9743"/>
    <cellStyle name="常规 12 5 4" xfId="25383"/>
    <cellStyle name="常规 12 5 5" xfId="32380"/>
    <cellStyle name="常规 12 5 6" xfId="36726"/>
    <cellStyle name="常规 12 6" xfId="2083"/>
    <cellStyle name="常规 12 6 2" xfId="25385"/>
    <cellStyle name="常规 12 6 3" xfId="36727"/>
    <cellStyle name="常规 12 7" xfId="8835"/>
    <cellStyle name="常规 12 7 2" xfId="25386"/>
    <cellStyle name="常规 12 8" xfId="10013"/>
    <cellStyle name="常规 12 9" xfId="10972"/>
    <cellStyle name="常规 120" xfId="10900"/>
    <cellStyle name="常规 121" xfId="25377"/>
    <cellStyle name="常规 122" xfId="10743"/>
    <cellStyle name="常规 123" xfId="10746"/>
    <cellStyle name="常规 124" xfId="10749"/>
    <cellStyle name="常规 125" xfId="10929"/>
    <cellStyle name="常规 126" xfId="10773"/>
    <cellStyle name="常规 127" xfId="10682"/>
    <cellStyle name="常规 128" xfId="10685"/>
    <cellStyle name="常规 129" xfId="17392"/>
    <cellStyle name="常规 13" xfId="126"/>
    <cellStyle name="常规 13 10" xfId="31242"/>
    <cellStyle name="常规 13 11" xfId="1064"/>
    <cellStyle name="常规 13 12" xfId="32381"/>
    <cellStyle name="常规 13 13" xfId="36728"/>
    <cellStyle name="常规 13 2" xfId="592"/>
    <cellStyle name="常规 13 2 10" xfId="31695"/>
    <cellStyle name="常规 13 2 11" xfId="1594"/>
    <cellStyle name="常规 13 2 12" xfId="32382"/>
    <cellStyle name="常规 13 2 13" xfId="36729"/>
    <cellStyle name="常规 13 2 2" xfId="4550"/>
    <cellStyle name="常规 13 2 2 2" xfId="10007"/>
    <cellStyle name="常规 13 2 2 3" xfId="10977"/>
    <cellStyle name="常规 13 2 2 4" xfId="11317"/>
    <cellStyle name="常规 13 2 2 4 2" xfId="25389"/>
    <cellStyle name="常规 13 2 2 5" xfId="25388"/>
    <cellStyle name="常规 13 2 2 6" xfId="32383"/>
    <cellStyle name="常规 13 2 3" xfId="9298"/>
    <cellStyle name="常规 13 2 3 2" xfId="9722"/>
    <cellStyle name="常规 13 2 3 2 2" xfId="32385"/>
    <cellStyle name="常规 13 2 3 3" xfId="10010"/>
    <cellStyle name="常规 13 2 3 4" xfId="25390"/>
    <cellStyle name="常规 13 2 3 5" xfId="32384"/>
    <cellStyle name="常规 13 2 4" xfId="9712"/>
    <cellStyle name="常规 13 2 5" xfId="10974"/>
    <cellStyle name="常规 13 2 6" xfId="11288"/>
    <cellStyle name="常规 13 2 6 2" xfId="23210"/>
    <cellStyle name="常规 13 2 7" xfId="17391"/>
    <cellStyle name="常规 13 2 8" xfId="25387"/>
    <cellStyle name="常规 13 2 9" xfId="30717"/>
    <cellStyle name="常规 13 3" xfId="1141"/>
    <cellStyle name="常规 13 3 2" xfId="4097"/>
    <cellStyle name="常规 13 3 2 2" xfId="9742"/>
    <cellStyle name="常规 13 3 2 3" xfId="32387"/>
    <cellStyle name="常规 13 3 3" xfId="10009"/>
    <cellStyle name="常规 13 3 4" xfId="32386"/>
    <cellStyle name="常规 13 3 5" xfId="36730"/>
    <cellStyle name="常规 13 4" xfId="2085"/>
    <cellStyle name="常规 13 4 2" xfId="9734"/>
    <cellStyle name="常规 13 4 2 2" xfId="32389"/>
    <cellStyle name="常规 13 4 3" xfId="10008"/>
    <cellStyle name="常规 13 4 4" xfId="32388"/>
    <cellStyle name="常规 13 4 5" xfId="36731"/>
    <cellStyle name="常规 13 5" xfId="8837"/>
    <cellStyle name="常规 13 5 2" xfId="9670"/>
    <cellStyle name="常规 13 5 3" xfId="32390"/>
    <cellStyle name="常规 13 6" xfId="9671"/>
    <cellStyle name="常规 13 7" xfId="10973"/>
    <cellStyle name="常规 13 8" xfId="11227"/>
    <cellStyle name="常规 13 9" xfId="30264"/>
    <cellStyle name="常规 130" xfId="10930"/>
    <cellStyle name="常规 131" xfId="10774"/>
    <cellStyle name="常规 132" xfId="30122"/>
    <cellStyle name="常规 133" xfId="30135"/>
    <cellStyle name="常规 134" xfId="30141"/>
    <cellStyle name="常规 135" xfId="10885"/>
    <cellStyle name="常规 136" xfId="10978"/>
    <cellStyle name="常规 137" xfId="10599"/>
    <cellStyle name="常规 138" xfId="10980"/>
    <cellStyle name="常规 139" xfId="10982"/>
    <cellStyle name="常规 14" xfId="53"/>
    <cellStyle name="常规 14 10" xfId="11230"/>
    <cellStyle name="常规 14 11" xfId="30192"/>
    <cellStyle name="常规 14 12" xfId="31170"/>
    <cellStyle name="常规 14 13" xfId="1069"/>
    <cellStyle name="常规 14 14" xfId="32391"/>
    <cellStyle name="常规 14 15" xfId="36732"/>
    <cellStyle name="常规 14 2" xfId="614"/>
    <cellStyle name="常规 14 2 2" xfId="4572"/>
    <cellStyle name="常规 14 2 2 2" xfId="10203"/>
    <cellStyle name="常规 14 2 2 3" xfId="32393"/>
    <cellStyle name="常规 14 2 3" xfId="9320"/>
    <cellStyle name="常规 14 2 4" xfId="10287"/>
    <cellStyle name="常规 14 2 5" xfId="30739"/>
    <cellStyle name="常规 14 2 6" xfId="31717"/>
    <cellStyle name="常规 14 2 7" xfId="1616"/>
    <cellStyle name="常规 14 2 8" xfId="32392"/>
    <cellStyle name="常规 14 3" xfId="362"/>
    <cellStyle name="常规 14 3 2" xfId="4327"/>
    <cellStyle name="常规 14 3 2 2" xfId="9990"/>
    <cellStyle name="常规 14 3 2 3" xfId="32395"/>
    <cellStyle name="常规 14 3 3" xfId="9072"/>
    <cellStyle name="常规 14 3 4" xfId="10234"/>
    <cellStyle name="常规 14 3 5" xfId="30494"/>
    <cellStyle name="常规 14 3 6" xfId="31472"/>
    <cellStyle name="常规 14 3 7" xfId="1371"/>
    <cellStyle name="常规 14 3 8" xfId="32394"/>
    <cellStyle name="常规 14 4" xfId="2127"/>
    <cellStyle name="常规 14 4 2" xfId="4024"/>
    <cellStyle name="常规 14 4 3" xfId="10243"/>
    <cellStyle name="常规 14 4 4" xfId="32396"/>
    <cellStyle name="常规 14 5" xfId="3608"/>
    <cellStyle name="常规 14 6" xfId="2013"/>
    <cellStyle name="常规 14 7" xfId="8765"/>
    <cellStyle name="常规 14 8" xfId="9669"/>
    <cellStyle name="常规 14 9" xfId="10983"/>
    <cellStyle name="常规 140" xfId="10886"/>
    <cellStyle name="常规 141" xfId="10979"/>
    <cellStyle name="常规 142" xfId="10600"/>
    <cellStyle name="常规 143" xfId="31117"/>
    <cellStyle name="常规 144" xfId="31119"/>
    <cellStyle name="常规 145" xfId="10984"/>
    <cellStyle name="常规 146" xfId="10986"/>
    <cellStyle name="常规 147" xfId="10874"/>
    <cellStyle name="常规 148" xfId="10988"/>
    <cellStyle name="常规 149" xfId="10990"/>
    <cellStyle name="常规 15" xfId="197"/>
    <cellStyle name="常规 15 10" xfId="1211"/>
    <cellStyle name="常规 15 11" xfId="32397"/>
    <cellStyle name="常规 15 12" xfId="36733"/>
    <cellStyle name="常规 15 2" xfId="4167"/>
    <cellStyle name="常规 15 2 2" xfId="9789"/>
    <cellStyle name="常规 15 2 2 2" xfId="32399"/>
    <cellStyle name="常规 15 2 3" xfId="9706"/>
    <cellStyle name="常规 15 2 4" xfId="32398"/>
    <cellStyle name="常规 15 3" xfId="128"/>
    <cellStyle name="常规 15 3 10" xfId="32400"/>
    <cellStyle name="常规 15 3 2" xfId="1142"/>
    <cellStyle name="常规 15 3 2 2" xfId="4098"/>
    <cellStyle name="常规 15 3 2 3" xfId="10433"/>
    <cellStyle name="常规 15 3 2 4" xfId="32401"/>
    <cellStyle name="常规 15 3 3" xfId="1067"/>
    <cellStyle name="常规 15 3 3 2" xfId="4022"/>
    <cellStyle name="常规 15 3 4" xfId="2086"/>
    <cellStyle name="常规 15 3 5" xfId="8839"/>
    <cellStyle name="常规 15 3 6" xfId="10431"/>
    <cellStyle name="常规 15 3 7" xfId="30265"/>
    <cellStyle name="常规 15 3 8" xfId="31243"/>
    <cellStyle name="常规 15 3 9" xfId="1065"/>
    <cellStyle name="常规 15 4" xfId="8908"/>
    <cellStyle name="常规 15 4 2" xfId="10004"/>
    <cellStyle name="常规 15 4 3" xfId="32402"/>
    <cellStyle name="常规 15 5" xfId="10005"/>
    <cellStyle name="常规 15 6" xfId="10699"/>
    <cellStyle name="常规 15 7" xfId="11244"/>
    <cellStyle name="常规 15 8" xfId="30334"/>
    <cellStyle name="常规 15 9" xfId="31312"/>
    <cellStyle name="常规 150" xfId="10985"/>
    <cellStyle name="常规 151" xfId="10987"/>
    <cellStyle name="常规 152" xfId="10875"/>
    <cellStyle name="常规 153" xfId="10989"/>
    <cellStyle name="常规 154" xfId="10991"/>
    <cellStyle name="常规 155" xfId="10992"/>
    <cellStyle name="常规 156" xfId="10994"/>
    <cellStyle name="常规 157" xfId="10242"/>
    <cellStyle name="常规 157 2" xfId="9737"/>
    <cellStyle name="常规 157 2 2" xfId="10320"/>
    <cellStyle name="常规 157 2 2 2" xfId="32405"/>
    <cellStyle name="常规 157 2 3" xfId="10998"/>
    <cellStyle name="常规 157 2 4" xfId="32404"/>
    <cellStyle name="常规 157 2 5" xfId="36735"/>
    <cellStyle name="常规 157 3" xfId="10376"/>
    <cellStyle name="常规 157 3 2" xfId="11000"/>
    <cellStyle name="常规 157 3 3" xfId="32406"/>
    <cellStyle name="常规 157 3 4" xfId="36736"/>
    <cellStyle name="常规 157 4" xfId="10996"/>
    <cellStyle name="常规 157 4 2" xfId="36737"/>
    <cellStyle name="常规 157 5" xfId="32403"/>
    <cellStyle name="常规 157 6" xfId="36734"/>
    <cellStyle name="常规 158" xfId="10616"/>
    <cellStyle name="常规 158 2" xfId="10852"/>
    <cellStyle name="常规 158 3" xfId="10855"/>
    <cellStyle name="常规 159" xfId="10612"/>
    <cellStyle name="常规 159 2" xfId="10734"/>
    <cellStyle name="常规 159 3" xfId="10739"/>
    <cellStyle name="常规 16" xfId="956"/>
    <cellStyle name="常规 16 10" xfId="10497"/>
    <cellStyle name="常规 16 10 2" xfId="10513"/>
    <cellStyle name="常规 16 10 2 2" xfId="32409"/>
    <cellStyle name="常规 16 10 3" xfId="32408"/>
    <cellStyle name="常规 16 11" xfId="10525"/>
    <cellStyle name="常规 16 11 2" xfId="10341"/>
    <cellStyle name="常规 16 11 2 2" xfId="32411"/>
    <cellStyle name="常规 16 11 3" xfId="32410"/>
    <cellStyle name="常规 16 12" xfId="10321"/>
    <cellStyle name="常规 16 12 2" xfId="10505"/>
    <cellStyle name="常规 16 12 2 2" xfId="32413"/>
    <cellStyle name="常规 16 12 3" xfId="32412"/>
    <cellStyle name="常规 16 13" xfId="10319"/>
    <cellStyle name="常规 16 13 2" xfId="10003"/>
    <cellStyle name="常规 16 13 2 2" xfId="32415"/>
    <cellStyle name="常规 16 13 3" xfId="32414"/>
    <cellStyle name="常规 16 14" xfId="10241"/>
    <cellStyle name="常规 16 14 2" xfId="9710"/>
    <cellStyle name="常规 16 14 2 2" xfId="32417"/>
    <cellStyle name="常规 16 14 3" xfId="32416"/>
    <cellStyle name="常规 16 15" xfId="10326"/>
    <cellStyle name="常规 16 15 2" xfId="10303"/>
    <cellStyle name="常规 16 15 2 2" xfId="32419"/>
    <cellStyle name="常规 16 15 3" xfId="32418"/>
    <cellStyle name="常规 16 16" xfId="10495"/>
    <cellStyle name="常规 16 16 2" xfId="10504"/>
    <cellStyle name="常规 16 16 2 2" xfId="32421"/>
    <cellStyle name="常规 16 16 3" xfId="32420"/>
    <cellStyle name="常规 16 17" xfId="10395"/>
    <cellStyle name="常规 16 17 2" xfId="10401"/>
    <cellStyle name="常规 16 17 2 2" xfId="32423"/>
    <cellStyle name="常规 16 17 3" xfId="32422"/>
    <cellStyle name="常规 16 18" xfId="10392"/>
    <cellStyle name="常规 16 18 2" xfId="10405"/>
    <cellStyle name="常规 16 18 2 2" xfId="32425"/>
    <cellStyle name="常规 16 18 3" xfId="32424"/>
    <cellStyle name="常规 16 19" xfId="10382"/>
    <cellStyle name="常规 16 19 2" xfId="10299"/>
    <cellStyle name="常规 16 19 2 2" xfId="32427"/>
    <cellStyle name="常规 16 19 3" xfId="32426"/>
    <cellStyle name="常规 16 2" xfId="4023"/>
    <cellStyle name="常规 16 2 2" xfId="10002"/>
    <cellStyle name="常规 16 2 2 2" xfId="32429"/>
    <cellStyle name="常规 16 2 3" xfId="9709"/>
    <cellStyle name="常规 16 2 4" xfId="25399"/>
    <cellStyle name="常规 16 2 5" xfId="32428"/>
    <cellStyle name="常规 16 20" xfId="9732"/>
    <cellStyle name="常规 16 20 2" xfId="9668"/>
    <cellStyle name="常规 16 20 2 2" xfId="32431"/>
    <cellStyle name="常规 16 20 3" xfId="32430"/>
    <cellStyle name="常规 16 21" xfId="10383"/>
    <cellStyle name="常规 16 21 2" xfId="10413"/>
    <cellStyle name="常规 16 21 2 2" xfId="32433"/>
    <cellStyle name="常规 16 21 3" xfId="32432"/>
    <cellStyle name="常规 16 22" xfId="10370"/>
    <cellStyle name="常规 16 22 2" xfId="10418"/>
    <cellStyle name="常规 16 22 2 2" xfId="32435"/>
    <cellStyle name="常规 16 22 3" xfId="32434"/>
    <cellStyle name="常规 16 23" xfId="10366"/>
    <cellStyle name="常规 16 23 2" xfId="10419"/>
    <cellStyle name="常规 16 23 2 2" xfId="32437"/>
    <cellStyle name="常规 16 23 3" xfId="32436"/>
    <cellStyle name="常规 16 24" xfId="10363"/>
    <cellStyle name="常规 16 24 2" xfId="10426"/>
    <cellStyle name="常规 16 24 2 2" xfId="32439"/>
    <cellStyle name="常规 16 24 3" xfId="32438"/>
    <cellStyle name="常规 16 25" xfId="10365"/>
    <cellStyle name="常规 16 25 2" xfId="10443"/>
    <cellStyle name="常规 16 25 2 2" xfId="32441"/>
    <cellStyle name="常规 16 25 3" xfId="32440"/>
    <cellStyle name="常规 16 26" xfId="9708"/>
    <cellStyle name="常规 16 26 2" xfId="9787"/>
    <cellStyle name="常规 16 26 2 2" xfId="32443"/>
    <cellStyle name="常规 16 26 3" xfId="32442"/>
    <cellStyle name="常规 16 27" xfId="10295"/>
    <cellStyle name="常规 16 27 2" xfId="10211"/>
    <cellStyle name="常规 16 27 2 2" xfId="32445"/>
    <cellStyle name="常规 16 27 3" xfId="32444"/>
    <cellStyle name="常规 16 28" xfId="10290"/>
    <cellStyle name="常规 16 28 2" xfId="10206"/>
    <cellStyle name="常规 16 28 2 2" xfId="32447"/>
    <cellStyle name="常规 16 28 3" xfId="32446"/>
    <cellStyle name="常规 16 29" xfId="10000"/>
    <cellStyle name="常规 16 29 2" xfId="10001"/>
    <cellStyle name="常规 16 29 2 2" xfId="32449"/>
    <cellStyle name="常规 16 29 3" xfId="32448"/>
    <cellStyle name="常规 16 3" xfId="10240"/>
    <cellStyle name="常规 16 3 2" xfId="9728"/>
    <cellStyle name="常规 16 3 2 2" xfId="32451"/>
    <cellStyle name="常规 16 3 3" xfId="32450"/>
    <cellStyle name="常规 16 30" xfId="9667"/>
    <cellStyle name="常规 16 30 2" xfId="10360"/>
    <cellStyle name="常规 16 30 2 2" xfId="32453"/>
    <cellStyle name="常规 16 30 3" xfId="32452"/>
    <cellStyle name="常规 16 31" xfId="10438"/>
    <cellStyle name="常规 16 31 2" xfId="10348"/>
    <cellStyle name="常规 16 31 2 2" xfId="32455"/>
    <cellStyle name="常规 16 31 3" xfId="32454"/>
    <cellStyle name="常规 16 32" xfId="10441"/>
    <cellStyle name="常规 16 32 2" xfId="10346"/>
    <cellStyle name="常规 16 32 2 2" xfId="32457"/>
    <cellStyle name="常规 16 32 3" xfId="32456"/>
    <cellStyle name="常规 16 33" xfId="10447"/>
    <cellStyle name="常规 16 33 2" xfId="10340"/>
    <cellStyle name="常规 16 33 2 2" xfId="32459"/>
    <cellStyle name="常规 16 33 3" xfId="32458"/>
    <cellStyle name="常规 16 34" xfId="10457"/>
    <cellStyle name="常规 16 34 2" xfId="10336"/>
    <cellStyle name="常规 16 34 2 2" xfId="32461"/>
    <cellStyle name="常规 16 34 3" xfId="32460"/>
    <cellStyle name="常规 16 35" xfId="10464"/>
    <cellStyle name="常规 16 35 2" xfId="10297"/>
    <cellStyle name="常规 16 35 2 2" xfId="32463"/>
    <cellStyle name="常规 16 35 3" xfId="32462"/>
    <cellStyle name="常规 16 36" xfId="10213"/>
    <cellStyle name="常规 16 36 2" xfId="10293"/>
    <cellStyle name="常规 16 36 2 2" xfId="32465"/>
    <cellStyle name="常规 16 36 3" xfId="32464"/>
    <cellStyle name="常规 16 37" xfId="10209"/>
    <cellStyle name="常规 16 37 2" xfId="10288"/>
    <cellStyle name="常规 16 37 2 2" xfId="32467"/>
    <cellStyle name="常规 16 37 3" xfId="32466"/>
    <cellStyle name="常规 16 38" xfId="10204"/>
    <cellStyle name="常规 16 38 2" xfId="9707"/>
    <cellStyle name="常规 16 38 2 2" xfId="32469"/>
    <cellStyle name="常规 16 38 3" xfId="32468"/>
    <cellStyle name="常规 16 39" xfId="9824"/>
    <cellStyle name="常规 16 39 2" xfId="10235"/>
    <cellStyle name="常规 16 39 2 2" xfId="32471"/>
    <cellStyle name="常规 16 39 3" xfId="32470"/>
    <cellStyle name="常规 16 4" xfId="9991"/>
    <cellStyle name="常规 16 4 2" xfId="10357"/>
    <cellStyle name="常规 16 4 2 2" xfId="32473"/>
    <cellStyle name="常规 16 4 3" xfId="32472"/>
    <cellStyle name="常规 16 40" xfId="10520"/>
    <cellStyle name="常规 16 40 2" xfId="10514"/>
    <cellStyle name="常规 16 40 2 2" xfId="32475"/>
    <cellStyle name="常规 16 40 3" xfId="32474"/>
    <cellStyle name="常规 16 41" xfId="10485"/>
    <cellStyle name="常规 16 41 2" xfId="10454"/>
    <cellStyle name="常规 16 41 2 2" xfId="32477"/>
    <cellStyle name="常规 16 41 3" xfId="32476"/>
    <cellStyle name="常规 16 42" xfId="10361"/>
    <cellStyle name="常规 16 42 2" xfId="10437"/>
    <cellStyle name="常规 16 42 2 2" xfId="32479"/>
    <cellStyle name="常规 16 42 3" xfId="32478"/>
    <cellStyle name="常规 16 43" xfId="10404"/>
    <cellStyle name="常规 16 43 2" xfId="10460"/>
    <cellStyle name="常规 16 43 2 2" xfId="32481"/>
    <cellStyle name="常规 16 43 3" xfId="32480"/>
    <cellStyle name="常规 16 44" xfId="10491"/>
    <cellStyle name="常规 16 44 2" xfId="10239"/>
    <cellStyle name="常规 16 44 2 2" xfId="32483"/>
    <cellStyle name="常规 16 44 3" xfId="32482"/>
    <cellStyle name="常规 16 45" xfId="9999"/>
    <cellStyle name="常规 16 45 2" xfId="10459"/>
    <cellStyle name="常规 16 45 2 2" xfId="32485"/>
    <cellStyle name="常规 16 45 3" xfId="32484"/>
    <cellStyle name="常规 16 46" xfId="10462"/>
    <cellStyle name="常规 16 46 2" xfId="10450"/>
    <cellStyle name="常规 16 46 2 2" xfId="32487"/>
    <cellStyle name="常规 16 46 3" xfId="32486"/>
    <cellStyle name="常规 16 47" xfId="10469"/>
    <cellStyle name="常规 16 47 2" xfId="10305"/>
    <cellStyle name="常规 16 47 2 2" xfId="32489"/>
    <cellStyle name="常规 16 47 3" xfId="32488"/>
    <cellStyle name="常规 16 48" xfId="10396"/>
    <cellStyle name="常规 16 48 2" xfId="10468"/>
    <cellStyle name="常规 16 48 2 2" xfId="32491"/>
    <cellStyle name="常规 16 48 3" xfId="32490"/>
    <cellStyle name="常规 16 49" xfId="10403"/>
    <cellStyle name="常规 16 49 2" xfId="10379"/>
    <cellStyle name="常规 16 49 2 2" xfId="32493"/>
    <cellStyle name="常规 16 49 3" xfId="32492"/>
    <cellStyle name="常规 16 5" xfId="10407"/>
    <cellStyle name="常规 16 5 2" xfId="9998"/>
    <cellStyle name="常规 16 5 2 2" xfId="32495"/>
    <cellStyle name="常规 16 5 3" xfId="32494"/>
    <cellStyle name="常规 16 50" xfId="9738"/>
    <cellStyle name="常规 16 50 2" xfId="10506"/>
    <cellStyle name="常规 16 50 2 2" xfId="32497"/>
    <cellStyle name="常规 16 50 3" xfId="32496"/>
    <cellStyle name="常规 16 51" xfId="10410"/>
    <cellStyle name="常规 16 51 2" xfId="10384"/>
    <cellStyle name="常规 16 51 2 2" xfId="32499"/>
    <cellStyle name="常规 16 51 3" xfId="32498"/>
    <cellStyle name="常规 16 52" xfId="10311"/>
    <cellStyle name="常规 16 52 2" xfId="10381"/>
    <cellStyle name="常规 16 52 2 2" xfId="32501"/>
    <cellStyle name="常规 16 52 3" xfId="32500"/>
    <cellStyle name="常规 16 53" xfId="10416"/>
    <cellStyle name="常规 16 53 2" xfId="10374"/>
    <cellStyle name="常规 16 53 2 2" xfId="32503"/>
    <cellStyle name="常规 16 53 3" xfId="32502"/>
    <cellStyle name="常规 16 54" xfId="10428"/>
    <cellStyle name="常规 16 54 2" xfId="10369"/>
    <cellStyle name="常规 16 54 2 2" xfId="32505"/>
    <cellStyle name="常规 16 54 3" xfId="32504"/>
    <cellStyle name="常规 16 55" xfId="10440"/>
    <cellStyle name="常规 16 55 2" xfId="9996"/>
    <cellStyle name="常规 16 55 2 2" xfId="32507"/>
    <cellStyle name="常规 16 55 3" xfId="32506"/>
    <cellStyle name="常规 16 56" xfId="10238"/>
    <cellStyle name="常规 16 56 2" xfId="9997"/>
    <cellStyle name="常规 16 56 2 2" xfId="32509"/>
    <cellStyle name="常规 16 56 3" xfId="32508"/>
    <cellStyle name="常规 16 57" xfId="9740"/>
    <cellStyle name="常规 16 57 2" xfId="10367"/>
    <cellStyle name="常规 16 57 2 2" xfId="32511"/>
    <cellStyle name="常规 16 57 3" xfId="32510"/>
    <cellStyle name="常规 16 58" xfId="10434"/>
    <cellStyle name="常规 16 58 2" xfId="10356"/>
    <cellStyle name="常规 16 58 2 2" xfId="32513"/>
    <cellStyle name="常规 16 58 3" xfId="32512"/>
    <cellStyle name="常规 16 59" xfId="10444"/>
    <cellStyle name="常规 16 59 2" xfId="10351"/>
    <cellStyle name="常规 16 59 2 2" xfId="32515"/>
    <cellStyle name="常规 16 59 3" xfId="32514"/>
    <cellStyle name="常规 16 6" xfId="10446"/>
    <cellStyle name="常规 16 6 2" xfId="10350"/>
    <cellStyle name="常规 16 6 2 2" xfId="32517"/>
    <cellStyle name="常规 16 6 3" xfId="32516"/>
    <cellStyle name="常规 16 60" xfId="10458"/>
    <cellStyle name="常规 16 60 2" xfId="10343"/>
    <cellStyle name="常规 16 60 2 2" xfId="32519"/>
    <cellStyle name="常规 16 60 3" xfId="32518"/>
    <cellStyle name="常规 16 61" xfId="10461"/>
    <cellStyle name="常规 16 61 2" xfId="10487"/>
    <cellStyle name="常规 16 61 2 2" xfId="32521"/>
    <cellStyle name="常规 16 61 3" xfId="32520"/>
    <cellStyle name="常规 16 62" xfId="10298"/>
    <cellStyle name="常规 16 62 2" xfId="10214"/>
    <cellStyle name="常规 16 62 2 2" xfId="32523"/>
    <cellStyle name="常规 16 62 3" xfId="32522"/>
    <cellStyle name="常规 16 63" xfId="10294"/>
    <cellStyle name="常规 16 63 2" xfId="10210"/>
    <cellStyle name="常规 16 63 2 2" xfId="32525"/>
    <cellStyle name="常规 16 63 3" xfId="32524"/>
    <cellStyle name="常规 16 64" xfId="9739"/>
    <cellStyle name="常规 16 64 2" xfId="10289"/>
    <cellStyle name="常规 16 64 2 2" xfId="32527"/>
    <cellStyle name="常规 16 64 3" xfId="32526"/>
    <cellStyle name="常规 16 65" xfId="10205"/>
    <cellStyle name="常规 16 65 2" xfId="9788"/>
    <cellStyle name="常规 16 65 2 2" xfId="32529"/>
    <cellStyle name="常规 16 65 3" xfId="32528"/>
    <cellStyle name="常规 16 66" xfId="10448"/>
    <cellStyle name="常规 16 66 2" xfId="10526"/>
    <cellStyle name="常规 16 66 2 2" xfId="32531"/>
    <cellStyle name="常规 16 66 3" xfId="32530"/>
    <cellStyle name="常规 16 67" xfId="10354"/>
    <cellStyle name="常规 16 67 2" xfId="32532"/>
    <cellStyle name="常规 16 68" xfId="10529"/>
    <cellStyle name="常规 16 69" xfId="10868"/>
    <cellStyle name="常规 16 7" xfId="10364"/>
    <cellStyle name="常规 16 7 2" xfId="10436"/>
    <cellStyle name="常规 16 7 2 2" xfId="32534"/>
    <cellStyle name="常规 16 7 3" xfId="32533"/>
    <cellStyle name="常规 16 70" xfId="11229"/>
    <cellStyle name="常规 16 70 2" xfId="25406"/>
    <cellStyle name="常规 16 71" xfId="25397"/>
    <cellStyle name="常规 16 72" xfId="31081"/>
    <cellStyle name="常规 16 73" xfId="32059"/>
    <cellStyle name="常规 16 74" xfId="1068"/>
    <cellStyle name="常规 16 75" xfId="32407"/>
    <cellStyle name="常规 16 76" xfId="36738"/>
    <cellStyle name="常规 16 8" xfId="10352"/>
    <cellStyle name="常规 16 8 2" xfId="10435"/>
    <cellStyle name="常规 16 8 2 2" xfId="32536"/>
    <cellStyle name="常规 16 8 3" xfId="32535"/>
    <cellStyle name="常规 16 9" xfId="10512"/>
    <cellStyle name="常规 16 9 2" xfId="10515"/>
    <cellStyle name="常规 16 9 2 2" xfId="32538"/>
    <cellStyle name="常规 16 9 3" xfId="32537"/>
    <cellStyle name="常规 160" xfId="10993"/>
    <cellStyle name="常规 160 2" xfId="11002"/>
    <cellStyle name="常规 160 3" xfId="11003"/>
    <cellStyle name="常规 161" xfId="10995"/>
    <cellStyle name="常规 161 2" xfId="11004"/>
    <cellStyle name="常规 161 3" xfId="11005"/>
    <cellStyle name="常规 162" xfId="10997"/>
    <cellStyle name="常规 162 2" xfId="10999"/>
    <cellStyle name="常规 162 3" xfId="11001"/>
    <cellStyle name="常规 163" xfId="10617"/>
    <cellStyle name="常规 163 2" xfId="10853"/>
    <cellStyle name="常规 163 3" xfId="10856"/>
    <cellStyle name="常规 164" xfId="10613"/>
    <cellStyle name="常规 164 2" xfId="10735"/>
    <cellStyle name="常规 164 3" xfId="10740"/>
    <cellStyle name="常规 165" xfId="32065"/>
    <cellStyle name="常规 165 2" xfId="36739"/>
    <cellStyle name="常规 166" xfId="10624"/>
    <cellStyle name="常规 166 2" xfId="11006"/>
    <cellStyle name="常规 166 3" xfId="11007"/>
    <cellStyle name="常规 167" xfId="10625"/>
    <cellStyle name="常规 167 2" xfId="11008"/>
    <cellStyle name="常规 167 3" xfId="11009"/>
    <cellStyle name="常规 168" xfId="993"/>
    <cellStyle name="常规 169" xfId="32988"/>
    <cellStyle name="常规 17" xfId="826"/>
    <cellStyle name="常规 17 10" xfId="10510"/>
    <cellStyle name="常规 17 10 2" xfId="10304"/>
    <cellStyle name="常规 17 10 2 2" xfId="32540"/>
    <cellStyle name="常规 17 10 3" xfId="32539"/>
    <cellStyle name="常规 17 11" xfId="10533"/>
    <cellStyle name="常规 17 11 2" xfId="10322"/>
    <cellStyle name="常规 17 11 2 2" xfId="32542"/>
    <cellStyle name="常规 17 11 3" xfId="32541"/>
    <cellStyle name="常规 17 12" xfId="10347"/>
    <cellStyle name="常规 17 12 2" xfId="10518"/>
    <cellStyle name="常规 17 12 2 2" xfId="32544"/>
    <cellStyle name="常规 17 12 3" xfId="32543"/>
    <cellStyle name="常规 17 13" xfId="10329"/>
    <cellStyle name="常规 17 13 2" xfId="10484"/>
    <cellStyle name="常规 17 13 2 2" xfId="32546"/>
    <cellStyle name="常规 17 13 3" xfId="32545"/>
    <cellStyle name="常规 17 14" xfId="10316"/>
    <cellStyle name="常规 17 14 2" xfId="10473"/>
    <cellStyle name="常规 17 14 2 2" xfId="32548"/>
    <cellStyle name="常规 17 14 3" xfId="32547"/>
    <cellStyle name="常规 17 15" xfId="10237"/>
    <cellStyle name="常规 17 15 2" xfId="25410"/>
    <cellStyle name="常规 17 16" xfId="9992"/>
    <cellStyle name="常规 17 16 2" xfId="25411"/>
    <cellStyle name="常规 17 17" xfId="10779"/>
    <cellStyle name="常规 17 18" xfId="11302"/>
    <cellStyle name="常规 17 19" xfId="30951"/>
    <cellStyle name="常规 17 2" xfId="4784"/>
    <cellStyle name="常规 17 2 2" xfId="10409"/>
    <cellStyle name="常规 17 2 2 2" xfId="32550"/>
    <cellStyle name="常规 17 2 3" xfId="9995"/>
    <cellStyle name="常规 17 2 4" xfId="32549"/>
    <cellStyle name="常规 17 20" xfId="31929"/>
    <cellStyle name="常规 17 21" xfId="1828"/>
    <cellStyle name="常规 17 22" xfId="36740"/>
    <cellStyle name="常规 17 3" xfId="9532"/>
    <cellStyle name="常规 17 3 2" xfId="10301"/>
    <cellStyle name="常规 17 3 2 2" xfId="32552"/>
    <cellStyle name="常规 17 3 3" xfId="10391"/>
    <cellStyle name="常规 17 3 4" xfId="32551"/>
    <cellStyle name="常规 17 4" xfId="10476"/>
    <cellStyle name="常规 17 4 2" xfId="10417"/>
    <cellStyle name="常规 17 4 2 2" xfId="32554"/>
    <cellStyle name="常规 17 4 3" xfId="32553"/>
    <cellStyle name="常规 17 5" xfId="10496"/>
    <cellStyle name="常规 17 5 2" xfId="10421"/>
    <cellStyle name="常规 17 5 2 2" xfId="32556"/>
    <cellStyle name="常规 17 5 3" xfId="32555"/>
    <cellStyle name="常规 17 6" xfId="10368"/>
    <cellStyle name="常规 17 6 2" xfId="10422"/>
    <cellStyle name="常规 17 6 2 2" xfId="32558"/>
    <cellStyle name="常规 17 6 3" xfId="32557"/>
    <cellStyle name="常规 17 7" xfId="10371"/>
    <cellStyle name="常规 17 7 2" xfId="9994"/>
    <cellStyle name="常规 17 7 2 2" xfId="32560"/>
    <cellStyle name="常规 17 7 3" xfId="32559"/>
    <cellStyle name="常规 17 8" xfId="10423"/>
    <cellStyle name="常规 17 8 2" xfId="10353"/>
    <cellStyle name="常规 17 8 2 2" xfId="32562"/>
    <cellStyle name="常规 17 8 3" xfId="32561"/>
    <cellStyle name="常规 17 9" xfId="10445"/>
    <cellStyle name="常规 17 9 2" xfId="10349"/>
    <cellStyle name="常规 17 9 2 2" xfId="32564"/>
    <cellStyle name="常规 17 9 3" xfId="32563"/>
    <cellStyle name="常规 170" xfId="42950"/>
    <cellStyle name="常规 173" xfId="36741"/>
    <cellStyle name="常规 173 2" xfId="36742"/>
    <cellStyle name="常规 173 3" xfId="36743"/>
    <cellStyle name="常规 173 4" xfId="36744"/>
    <cellStyle name="常规 18" xfId="960"/>
    <cellStyle name="常规 18 10" xfId="10355"/>
    <cellStyle name="常规 18 10 2" xfId="10451"/>
    <cellStyle name="常规 18 10 2 2" xfId="32566"/>
    <cellStyle name="常规 18 10 3" xfId="32565"/>
    <cellStyle name="常规 18 11" xfId="10342"/>
    <cellStyle name="常规 18 11 2" xfId="10452"/>
    <cellStyle name="常规 18 11 2 2" xfId="32568"/>
    <cellStyle name="常规 18 11 3" xfId="32567"/>
    <cellStyle name="常规 18 12" xfId="10344"/>
    <cellStyle name="常规 18 12 2" xfId="10502"/>
    <cellStyle name="常规 18 12 2 2" xfId="32570"/>
    <cellStyle name="常规 18 12 3" xfId="32569"/>
    <cellStyle name="常规 18 13" xfId="10313"/>
    <cellStyle name="常规 18 13 2" xfId="10400"/>
    <cellStyle name="常规 18 13 2 2" xfId="32572"/>
    <cellStyle name="常规 18 13 3" xfId="32571"/>
    <cellStyle name="常规 18 14" xfId="10394"/>
    <cellStyle name="常规 18 14 2" xfId="10398"/>
    <cellStyle name="常规 18 14 2 2" xfId="32574"/>
    <cellStyle name="常规 18 14 3" xfId="32573"/>
    <cellStyle name="常规 18 15" xfId="10570"/>
    <cellStyle name="常规 18 15 2" xfId="10569"/>
    <cellStyle name="常规 18 15 2 2" xfId="32576"/>
    <cellStyle name="常规 18 15 3" xfId="32575"/>
    <cellStyle name="常规 18 16" xfId="10527"/>
    <cellStyle name="常规 18 16 2" xfId="10397"/>
    <cellStyle name="常规 18 16 2 2" xfId="32578"/>
    <cellStyle name="常规 18 16 3" xfId="32577"/>
    <cellStyle name="常规 18 17" xfId="10568"/>
    <cellStyle name="常规 18 17 2" xfId="10567"/>
    <cellStyle name="常规 18 17 2 2" xfId="32580"/>
    <cellStyle name="常规 18 17 3" xfId="32579"/>
    <cellStyle name="常规 18 18" xfId="10558"/>
    <cellStyle name="常规 18 18 2" xfId="10565"/>
    <cellStyle name="常规 18 18 2 2" xfId="32582"/>
    <cellStyle name="常规 18 18 3" xfId="32581"/>
    <cellStyle name="常规 18 19" xfId="10564"/>
    <cellStyle name="常规 18 19 2" xfId="10563"/>
    <cellStyle name="常规 18 19 2 2" xfId="32584"/>
    <cellStyle name="常规 18 19 3" xfId="32583"/>
    <cellStyle name="常规 18 2" xfId="4021"/>
    <cellStyle name="常规 18 2 2" xfId="10559"/>
    <cellStyle name="常规 18 2 2 2" xfId="32586"/>
    <cellStyle name="常规 18 2 3" xfId="10562"/>
    <cellStyle name="常规 18 2 4" xfId="32585"/>
    <cellStyle name="常规 18 20" xfId="10390"/>
    <cellStyle name="常规 18 20 2" xfId="25412"/>
    <cellStyle name="常规 18 21" xfId="10453"/>
    <cellStyle name="常规 18 21 2" xfId="25413"/>
    <cellStyle name="常规 18 22" xfId="11010"/>
    <cellStyle name="常规 18 23" xfId="11228"/>
    <cellStyle name="常规 18 24" xfId="31085"/>
    <cellStyle name="常规 18 25" xfId="1066"/>
    <cellStyle name="常规 18 26" xfId="36745"/>
    <cellStyle name="常规 18 3" xfId="10556"/>
    <cellStyle name="常规 18 3 2" xfId="10393"/>
    <cellStyle name="常规 18 3 2 2" xfId="32588"/>
    <cellStyle name="常规 18 3 3" xfId="32587"/>
    <cellStyle name="常规 18 4" xfId="10306"/>
    <cellStyle name="常规 18 4 2" xfId="10547"/>
    <cellStyle name="常规 18 4 2 2" xfId="32590"/>
    <cellStyle name="常规 18 4 3" xfId="32589"/>
    <cellStyle name="常规 18 5" xfId="10388"/>
    <cellStyle name="常规 18 5 2" xfId="10377"/>
    <cellStyle name="常规 18 5 2 2" xfId="32592"/>
    <cellStyle name="常规 18 5 3" xfId="32591"/>
    <cellStyle name="常规 18 6" xfId="10552"/>
    <cellStyle name="常规 18 6 2" xfId="10372"/>
    <cellStyle name="常规 18 6 2 2" xfId="32594"/>
    <cellStyle name="常规 18 6 3" xfId="32593"/>
    <cellStyle name="常规 18 7" xfId="10537"/>
    <cellStyle name="常规 18 7 2" xfId="10546"/>
    <cellStyle name="常规 18 7 2 2" xfId="32596"/>
    <cellStyle name="常规 18 7 3" xfId="32595"/>
    <cellStyle name="常规 18 8" xfId="10380"/>
    <cellStyle name="常规 18 8 2" xfId="10544"/>
    <cellStyle name="常规 18 8 2 2" xfId="32598"/>
    <cellStyle name="常规 18 8 3" xfId="32597"/>
    <cellStyle name="常规 18 9" xfId="10399"/>
    <cellStyle name="常规 18 9 2" xfId="10541"/>
    <cellStyle name="常规 18 9 2 2" xfId="32600"/>
    <cellStyle name="常规 18 9 3" xfId="32599"/>
    <cellStyle name="常规 184" xfId="11012"/>
    <cellStyle name="常规 19" xfId="2009"/>
    <cellStyle name="常规 19 10" xfId="10939"/>
    <cellStyle name="常规 19 11" xfId="11309"/>
    <cellStyle name="常规 19 11 2" xfId="25416"/>
    <cellStyle name="常规 19 12" xfId="25415"/>
    <cellStyle name="常规 19 13" xfId="32601"/>
    <cellStyle name="常规 19 14" xfId="36746"/>
    <cellStyle name="常规 19 2" xfId="3787"/>
    <cellStyle name="常规 19 2 2" xfId="10358"/>
    <cellStyle name="常规 19 2 2 2" xfId="32603"/>
    <cellStyle name="常规 19 2 3" xfId="10530"/>
    <cellStyle name="常规 19 2 4" xfId="11013"/>
    <cellStyle name="常规 19 2 5" xfId="11312"/>
    <cellStyle name="常规 19 2 5 2" xfId="25418"/>
    <cellStyle name="常规 19 2 6" xfId="25417"/>
    <cellStyle name="常规 19 2 7" xfId="32602"/>
    <cellStyle name="常规 19 3" xfId="6376"/>
    <cellStyle name="常规 19 3 2" xfId="10535"/>
    <cellStyle name="常规 19 3 2 2" xfId="32605"/>
    <cellStyle name="常规 19 3 3" xfId="10432"/>
    <cellStyle name="常规 19 3 4" xfId="11014"/>
    <cellStyle name="常规 19 3 5" xfId="11320"/>
    <cellStyle name="常规 19 3 5 2" xfId="25422"/>
    <cellStyle name="常规 19 3 6" xfId="25419"/>
    <cellStyle name="常规 19 3 7" xfId="32604"/>
    <cellStyle name="常规 19 4" xfId="10523"/>
    <cellStyle name="常规 19 4 2" xfId="10528"/>
    <cellStyle name="常规 19 4 2 2" xfId="32607"/>
    <cellStyle name="常规 19 4 3" xfId="10880"/>
    <cellStyle name="常规 19 4 4" xfId="11353"/>
    <cellStyle name="常规 19 4 5" xfId="32606"/>
    <cellStyle name="常规 19 5" xfId="10359"/>
    <cellStyle name="常规 19 5 2" xfId="10522"/>
    <cellStyle name="常规 19 5 2 2" xfId="32609"/>
    <cellStyle name="常规 19 5 3" xfId="32608"/>
    <cellStyle name="常规 19 6" xfId="10236"/>
    <cellStyle name="常规 19 6 2" xfId="10215"/>
    <cellStyle name="常规 19 6 2 2" xfId="32611"/>
    <cellStyle name="常规 19 6 3" xfId="32610"/>
    <cellStyle name="常规 19 7" xfId="10519"/>
    <cellStyle name="常规 19 7 2" xfId="10455"/>
    <cellStyle name="常规 19 7 2 2" xfId="32613"/>
    <cellStyle name="常规 19 7 3" xfId="32612"/>
    <cellStyle name="常规 19 8" xfId="10511"/>
    <cellStyle name="常规 19 8 2" xfId="32614"/>
    <cellStyle name="常规 19 9" xfId="10430"/>
    <cellStyle name="常规 2" xfId="19"/>
    <cellStyle name="常规 2 10" xfId="588"/>
    <cellStyle name="常规 2 10 10" xfId="36748"/>
    <cellStyle name="常规 2 10 2" xfId="676"/>
    <cellStyle name="常规 2 10 2 2" xfId="4634"/>
    <cellStyle name="常规 2 10 2 3" xfId="9382"/>
    <cellStyle name="常规 2 10 2 4" xfId="10408"/>
    <cellStyle name="常规 2 10 2 5" xfId="30801"/>
    <cellStyle name="常规 2 10 2 6" xfId="31779"/>
    <cellStyle name="常规 2 10 2 7" xfId="1678"/>
    <cellStyle name="常规 2 10 2 8" xfId="32617"/>
    <cellStyle name="常规 2 10 3" xfId="4546"/>
    <cellStyle name="常规 2 10 4" xfId="9294"/>
    <cellStyle name="常规 2 10 5" xfId="10472"/>
    <cellStyle name="常规 2 10 6" xfId="30713"/>
    <cellStyle name="常规 2 10 7" xfId="31691"/>
    <cellStyle name="常规 2 10 8" xfId="1590"/>
    <cellStyle name="常规 2 10 9" xfId="32616"/>
    <cellStyle name="常规 2 11" xfId="680"/>
    <cellStyle name="常规 2 11 2" xfId="4638"/>
    <cellStyle name="常规 2 11 2 2" xfId="10470"/>
    <cellStyle name="常规 2 11 2 3" xfId="32619"/>
    <cellStyle name="常规 2 11 3" xfId="9386"/>
    <cellStyle name="常规 2 11 4" xfId="10507"/>
    <cellStyle name="常规 2 11 5" xfId="30805"/>
    <cellStyle name="常规 2 11 6" xfId="31783"/>
    <cellStyle name="常规 2 11 7" xfId="1682"/>
    <cellStyle name="常规 2 11 8" xfId="32618"/>
    <cellStyle name="常规 2 11 9" xfId="36749"/>
    <cellStyle name="常规 2 12" xfId="867"/>
    <cellStyle name="常规 2 12 2" xfId="4825"/>
    <cellStyle name="常规 2 12 2 2" xfId="10490"/>
    <cellStyle name="常规 2 12 2 3" xfId="32621"/>
    <cellStyle name="常规 2 12 3" xfId="9573"/>
    <cellStyle name="常规 2 12 4" xfId="10503"/>
    <cellStyle name="常规 2 12 5" xfId="30992"/>
    <cellStyle name="常规 2 12 6" xfId="31970"/>
    <cellStyle name="常规 2 12 7" xfId="1869"/>
    <cellStyle name="常规 2 12 8" xfId="32620"/>
    <cellStyle name="常规 2 12 9" xfId="36750"/>
    <cellStyle name="常规 2 13" xfId="694"/>
    <cellStyle name="常规 2 13 2" xfId="4652"/>
    <cellStyle name="常规 2 13 2 2" xfId="10456"/>
    <cellStyle name="常规 2 13 2 3" xfId="32623"/>
    <cellStyle name="常规 2 13 3" xfId="9400"/>
    <cellStyle name="常规 2 13 4" xfId="9993"/>
    <cellStyle name="常规 2 13 5" xfId="30819"/>
    <cellStyle name="常规 2 13 6" xfId="31797"/>
    <cellStyle name="常规 2 13 7" xfId="1696"/>
    <cellStyle name="常规 2 13 8" xfId="32622"/>
    <cellStyle name="常规 2 13 9" xfId="36751"/>
    <cellStyle name="常规 2 14" xfId="864"/>
    <cellStyle name="常规 2 14 2" xfId="4822"/>
    <cellStyle name="常规 2 14 2 2" xfId="10466"/>
    <cellStyle name="常规 2 14 2 3" xfId="32625"/>
    <cellStyle name="常规 2 14 3" xfId="9570"/>
    <cellStyle name="常规 2 14 4" xfId="10331"/>
    <cellStyle name="常规 2 14 5" xfId="30989"/>
    <cellStyle name="常规 2 14 6" xfId="31967"/>
    <cellStyle name="常规 2 14 7" xfId="1866"/>
    <cellStyle name="常规 2 14 8" xfId="32624"/>
    <cellStyle name="常规 2 14 9" xfId="36752"/>
    <cellStyle name="常规 2 15" xfId="698"/>
    <cellStyle name="常规 2 15 2" xfId="4656"/>
    <cellStyle name="常规 2 15 2 2" xfId="10467"/>
    <cellStyle name="常规 2 15 2 3" xfId="32627"/>
    <cellStyle name="常规 2 15 3" xfId="9404"/>
    <cellStyle name="常规 2 15 4" xfId="10323"/>
    <cellStyle name="常规 2 15 5" xfId="30823"/>
    <cellStyle name="常规 2 15 6" xfId="31801"/>
    <cellStyle name="常规 2 15 7" xfId="1700"/>
    <cellStyle name="常规 2 15 8" xfId="32626"/>
    <cellStyle name="常规 2 15 9" xfId="36753"/>
    <cellStyle name="常规 2 16" xfId="862"/>
    <cellStyle name="常规 2 16 2" xfId="4820"/>
    <cellStyle name="常规 2 16 2 2" xfId="10474"/>
    <cellStyle name="常规 2 16 2 3" xfId="32629"/>
    <cellStyle name="常规 2 16 3" xfId="9568"/>
    <cellStyle name="常规 2 16 4" xfId="10325"/>
    <cellStyle name="常规 2 16 5" xfId="30987"/>
    <cellStyle name="常规 2 16 6" xfId="31965"/>
    <cellStyle name="常规 2 16 7" xfId="1864"/>
    <cellStyle name="常规 2 16 8" xfId="32628"/>
    <cellStyle name="常规 2 16 9" xfId="36754"/>
    <cellStyle name="常规 2 17" xfId="711"/>
    <cellStyle name="常规 2 17 2" xfId="4669"/>
    <cellStyle name="常规 2 17 3" xfId="9417"/>
    <cellStyle name="常规 2 17 4" xfId="10312"/>
    <cellStyle name="常规 2 17 5" xfId="30836"/>
    <cellStyle name="常规 2 17 6" xfId="31814"/>
    <cellStyle name="常规 2 17 7" xfId="1713"/>
    <cellStyle name="常规 2 17 8" xfId="32630"/>
    <cellStyle name="常规 2 18" xfId="849"/>
    <cellStyle name="常规 2 18 2" xfId="4807"/>
    <cellStyle name="常规 2 18 3" xfId="9555"/>
    <cellStyle name="常规 2 18 4" xfId="10481"/>
    <cellStyle name="常规 2 18 5" xfId="30974"/>
    <cellStyle name="常规 2 18 6" xfId="31952"/>
    <cellStyle name="常规 2 18 7" xfId="1851"/>
    <cellStyle name="常规 2 18 8" xfId="32631"/>
    <cellStyle name="常规 2 19" xfId="718"/>
    <cellStyle name="常规 2 19 2" xfId="4676"/>
    <cellStyle name="常规 2 19 3" xfId="9424"/>
    <cellStyle name="常规 2 19 4" xfId="10308"/>
    <cellStyle name="常规 2 19 5" xfId="30843"/>
    <cellStyle name="常规 2 19 6" xfId="31821"/>
    <cellStyle name="常规 2 19 7" xfId="1720"/>
    <cellStyle name="常规 2 19 8" xfId="32632"/>
    <cellStyle name="常规 2 2" xfId="20"/>
    <cellStyle name="常规 2 2 10" xfId="872"/>
    <cellStyle name="常规 2 2 10 2" xfId="4830"/>
    <cellStyle name="常规 2 2 10 2 2" xfId="10463"/>
    <cellStyle name="常规 2 2 10 2 3" xfId="32635"/>
    <cellStyle name="常规 2 2 10 3" xfId="9578"/>
    <cellStyle name="常规 2 2 10 4" xfId="10339"/>
    <cellStyle name="常规 2 2 10 5" xfId="30997"/>
    <cellStyle name="常规 2 2 10 6" xfId="31975"/>
    <cellStyle name="常规 2 2 10 7" xfId="1874"/>
    <cellStyle name="常规 2 2 10 8" xfId="32634"/>
    <cellStyle name="常规 2 2 11" xfId="691"/>
    <cellStyle name="常规 2 2 11 2" xfId="4649"/>
    <cellStyle name="常规 2 2 11 2 2" xfId="10471"/>
    <cellStyle name="常规 2 2 11 2 3" xfId="32637"/>
    <cellStyle name="常规 2 2 11 3" xfId="9397"/>
    <cellStyle name="常规 2 2 11 4" xfId="10328"/>
    <cellStyle name="常规 2 2 11 5" xfId="30816"/>
    <cellStyle name="常规 2 2 11 6" xfId="31794"/>
    <cellStyle name="常规 2 2 11 7" xfId="1693"/>
    <cellStyle name="常规 2 2 11 8" xfId="32636"/>
    <cellStyle name="常规 2 2 12" xfId="866"/>
    <cellStyle name="常规 2 2 12 2" xfId="4824"/>
    <cellStyle name="常规 2 2 12 2 2" xfId="10477"/>
    <cellStyle name="常规 2 2 12 2 3" xfId="32639"/>
    <cellStyle name="常规 2 2 12 3" xfId="9572"/>
    <cellStyle name="常规 2 2 12 4" xfId="10318"/>
    <cellStyle name="常规 2 2 12 5" xfId="30991"/>
    <cellStyle name="常规 2 2 12 6" xfId="31969"/>
    <cellStyle name="常规 2 2 12 7" xfId="1868"/>
    <cellStyle name="常规 2 2 12 8" xfId="32638"/>
    <cellStyle name="常规 2 2 13" xfId="701"/>
    <cellStyle name="常规 2 2 13 2" xfId="4659"/>
    <cellStyle name="常规 2 2 13 2 2" xfId="10482"/>
    <cellStyle name="常规 2 2 13 2 3" xfId="32641"/>
    <cellStyle name="常规 2 2 13 3" xfId="9407"/>
    <cellStyle name="常规 2 2 13 4" xfId="10317"/>
    <cellStyle name="常规 2 2 13 5" xfId="30826"/>
    <cellStyle name="常规 2 2 13 6" xfId="31804"/>
    <cellStyle name="常规 2 2 13 7" xfId="1703"/>
    <cellStyle name="常规 2 2 13 8" xfId="32640"/>
    <cellStyle name="常规 2 2 14" xfId="861"/>
    <cellStyle name="常规 2 2 14 2" xfId="4819"/>
    <cellStyle name="常规 2 2 14 2 2" xfId="10488"/>
    <cellStyle name="常规 2 2 14 2 3" xfId="32643"/>
    <cellStyle name="常规 2 2 14 3" xfId="9567"/>
    <cellStyle name="常规 2 2 14 4" xfId="10307"/>
    <cellStyle name="常规 2 2 14 5" xfId="30986"/>
    <cellStyle name="常规 2 2 14 6" xfId="31964"/>
    <cellStyle name="常规 2 2 14 7" xfId="1863"/>
    <cellStyle name="常规 2 2 14 8" xfId="32642"/>
    <cellStyle name="常规 2 2 15" xfId="702"/>
    <cellStyle name="常规 2 2 15 2" xfId="4660"/>
    <cellStyle name="常规 2 2 15 3" xfId="9408"/>
    <cellStyle name="常规 2 2 15 4" xfId="9665"/>
    <cellStyle name="常规 2 2 15 5" xfId="30827"/>
    <cellStyle name="常规 2 2 15 6" xfId="31805"/>
    <cellStyle name="常规 2 2 15 7" xfId="1704"/>
    <cellStyle name="常规 2 2 15 8" xfId="32644"/>
    <cellStyle name="常规 2 2 16" xfId="855"/>
    <cellStyle name="常规 2 2 16 2" xfId="4813"/>
    <cellStyle name="常规 2 2 16 3" xfId="9561"/>
    <cellStyle name="常规 2 2 16 4" xfId="30980"/>
    <cellStyle name="常规 2 2 16 5" xfId="31958"/>
    <cellStyle name="常规 2 2 16 6" xfId="1857"/>
    <cellStyle name="常规 2 2 16 7" xfId="32645"/>
    <cellStyle name="常规 2 2 17" xfId="712"/>
    <cellStyle name="常规 2 2 17 2" xfId="4670"/>
    <cellStyle name="常规 2 2 17 3" xfId="9418"/>
    <cellStyle name="常规 2 2 17 4" xfId="30837"/>
    <cellStyle name="常规 2 2 17 5" xfId="31815"/>
    <cellStyle name="常规 2 2 17 6" xfId="1714"/>
    <cellStyle name="常规 2 2 18" xfId="847"/>
    <cellStyle name="常规 2 2 18 2" xfId="4805"/>
    <cellStyle name="常规 2 2 18 3" xfId="9553"/>
    <cellStyle name="常规 2 2 18 4" xfId="30972"/>
    <cellStyle name="常规 2 2 18 5" xfId="31950"/>
    <cellStyle name="常规 2 2 18 6" xfId="1849"/>
    <cellStyle name="常规 2 2 19" xfId="723"/>
    <cellStyle name="常规 2 2 19 2" xfId="4681"/>
    <cellStyle name="常规 2 2 19 3" xfId="9429"/>
    <cellStyle name="常规 2 2 19 4" xfId="30848"/>
    <cellStyle name="常规 2 2 19 5" xfId="31826"/>
    <cellStyle name="常规 2 2 19 6" xfId="1725"/>
    <cellStyle name="常规 2 2 2" xfId="21"/>
    <cellStyle name="常规 2 2 2 10" xfId="692"/>
    <cellStyle name="常规 2 2 2 10 2" xfId="4650"/>
    <cellStyle name="常规 2 2 2 10 3" xfId="9398"/>
    <cellStyle name="常规 2 2 2 10 4" xfId="30817"/>
    <cellStyle name="常规 2 2 2 10 5" xfId="31795"/>
    <cellStyle name="常规 2 2 2 10 6" xfId="1694"/>
    <cellStyle name="常规 2 2 2 11" xfId="865"/>
    <cellStyle name="常规 2 2 2 11 2" xfId="4823"/>
    <cellStyle name="常规 2 2 2 11 3" xfId="9571"/>
    <cellStyle name="常规 2 2 2 11 4" xfId="30990"/>
    <cellStyle name="常规 2 2 2 11 5" xfId="31968"/>
    <cellStyle name="常规 2 2 2 11 6" xfId="1867"/>
    <cellStyle name="常规 2 2 2 12" xfId="696"/>
    <cellStyle name="常规 2 2 2 12 2" xfId="4654"/>
    <cellStyle name="常规 2 2 2 12 3" xfId="9402"/>
    <cellStyle name="常规 2 2 2 12 4" xfId="30821"/>
    <cellStyle name="常规 2 2 2 12 5" xfId="31799"/>
    <cellStyle name="常规 2 2 2 12 6" xfId="1698"/>
    <cellStyle name="常规 2 2 2 13" xfId="858"/>
    <cellStyle name="常规 2 2 2 13 2" xfId="4816"/>
    <cellStyle name="常规 2 2 2 13 3" xfId="9564"/>
    <cellStyle name="常规 2 2 2 13 4" xfId="30983"/>
    <cellStyle name="常规 2 2 2 13 5" xfId="31961"/>
    <cellStyle name="常规 2 2 2 13 6" xfId="1860"/>
    <cellStyle name="常规 2 2 2 14" xfId="709"/>
    <cellStyle name="常规 2 2 2 14 2" xfId="4667"/>
    <cellStyle name="常规 2 2 2 14 3" xfId="9415"/>
    <cellStyle name="常规 2 2 2 14 4" xfId="30834"/>
    <cellStyle name="常规 2 2 2 14 5" xfId="31812"/>
    <cellStyle name="常规 2 2 2 14 6" xfId="1711"/>
    <cellStyle name="常规 2 2 2 15" xfId="851"/>
    <cellStyle name="常规 2 2 2 15 2" xfId="4809"/>
    <cellStyle name="常规 2 2 2 15 3" xfId="9557"/>
    <cellStyle name="常规 2 2 2 15 4" xfId="30976"/>
    <cellStyle name="常规 2 2 2 15 5" xfId="31954"/>
    <cellStyle name="常规 2 2 2 15 6" xfId="1853"/>
    <cellStyle name="常规 2 2 2 16" xfId="707"/>
    <cellStyle name="常规 2 2 2 16 2" xfId="4665"/>
    <cellStyle name="常规 2 2 2 16 3" xfId="9413"/>
    <cellStyle name="常规 2 2 2 16 4" xfId="30832"/>
    <cellStyle name="常规 2 2 2 16 5" xfId="31810"/>
    <cellStyle name="常规 2 2 2 16 6" xfId="1709"/>
    <cellStyle name="常规 2 2 2 17" xfId="850"/>
    <cellStyle name="常规 2 2 2 17 2" xfId="4808"/>
    <cellStyle name="常规 2 2 2 17 3" xfId="9556"/>
    <cellStyle name="常规 2 2 2 17 4" xfId="30975"/>
    <cellStyle name="常规 2 2 2 17 5" xfId="31953"/>
    <cellStyle name="常规 2 2 2 17 6" xfId="1852"/>
    <cellStyle name="常规 2 2 2 18" xfId="715"/>
    <cellStyle name="常规 2 2 2 18 2" xfId="4673"/>
    <cellStyle name="常规 2 2 2 18 3" xfId="9421"/>
    <cellStyle name="常规 2 2 2 18 4" xfId="30840"/>
    <cellStyle name="常规 2 2 2 18 5" xfId="31818"/>
    <cellStyle name="常规 2 2 2 18 6" xfId="1717"/>
    <cellStyle name="常规 2 2 2 19" xfId="840"/>
    <cellStyle name="常规 2 2 2 19 2" xfId="4798"/>
    <cellStyle name="常规 2 2 2 19 3" xfId="9546"/>
    <cellStyle name="常规 2 2 2 19 4" xfId="30965"/>
    <cellStyle name="常规 2 2 2 19 5" xfId="31943"/>
    <cellStyle name="常规 2 2 2 19 6" xfId="1842"/>
    <cellStyle name="常规 2 2 2 2" xfId="366"/>
    <cellStyle name="常规 2 2 2 2 10" xfId="874"/>
    <cellStyle name="常规 2 2 2 2 10 2" xfId="4832"/>
    <cellStyle name="常规 2 2 2 2 10 3" xfId="9580"/>
    <cellStyle name="常规 2 2 2 2 10 4" xfId="30999"/>
    <cellStyle name="常规 2 2 2 2 10 5" xfId="31977"/>
    <cellStyle name="常规 2 2 2 2 10 6" xfId="1876"/>
    <cellStyle name="常规 2 2 2 2 11" xfId="887"/>
    <cellStyle name="常规 2 2 2 2 11 2" xfId="4845"/>
    <cellStyle name="常规 2 2 2 2 11 3" xfId="9593"/>
    <cellStyle name="常规 2 2 2 2 11 4" xfId="31012"/>
    <cellStyle name="常规 2 2 2 2 11 5" xfId="31990"/>
    <cellStyle name="常规 2 2 2 2 11 6" xfId="1889"/>
    <cellStyle name="常规 2 2 2 2 12" xfId="854"/>
    <cellStyle name="常规 2 2 2 2 12 2" xfId="4812"/>
    <cellStyle name="常规 2 2 2 2 12 3" xfId="9560"/>
    <cellStyle name="常规 2 2 2 2 12 4" xfId="30979"/>
    <cellStyle name="常规 2 2 2 2 12 5" xfId="31957"/>
    <cellStyle name="常规 2 2 2 2 12 6" xfId="1856"/>
    <cellStyle name="常规 2 2 2 2 13" xfId="891"/>
    <cellStyle name="常规 2 2 2 2 13 2" xfId="4849"/>
    <cellStyle name="常规 2 2 2 2 13 3" xfId="9597"/>
    <cellStyle name="常规 2 2 2 2 13 4" xfId="31016"/>
    <cellStyle name="常规 2 2 2 2 13 5" xfId="31994"/>
    <cellStyle name="常规 2 2 2 2 13 6" xfId="1893"/>
    <cellStyle name="常规 2 2 2 2 14" xfId="792"/>
    <cellStyle name="常规 2 2 2 2 14 2" xfId="4750"/>
    <cellStyle name="常规 2 2 2 2 14 3" xfId="9498"/>
    <cellStyle name="常规 2 2 2 2 14 4" xfId="30917"/>
    <cellStyle name="常规 2 2 2 2 14 5" xfId="31895"/>
    <cellStyle name="常规 2 2 2 2 14 6" xfId="1794"/>
    <cellStyle name="常规 2 2 2 2 15" xfId="856"/>
    <cellStyle name="常规 2 2 2 2 15 2" xfId="4814"/>
    <cellStyle name="常规 2 2 2 2 15 3" xfId="9562"/>
    <cellStyle name="常规 2 2 2 2 15 4" xfId="30981"/>
    <cellStyle name="常规 2 2 2 2 15 5" xfId="31959"/>
    <cellStyle name="常规 2 2 2 2 15 6" xfId="1858"/>
    <cellStyle name="常规 2 2 2 2 16" xfId="892"/>
    <cellStyle name="常规 2 2 2 2 16 2" xfId="4850"/>
    <cellStyle name="常规 2 2 2 2 16 3" xfId="9598"/>
    <cellStyle name="常规 2 2 2 2 16 4" xfId="31017"/>
    <cellStyle name="常规 2 2 2 2 16 5" xfId="31995"/>
    <cellStyle name="常规 2 2 2 2 16 6" xfId="1894"/>
    <cellStyle name="常规 2 2 2 2 17" xfId="895"/>
    <cellStyle name="常规 2 2 2 2 17 2" xfId="4853"/>
    <cellStyle name="常规 2 2 2 2 17 3" xfId="9601"/>
    <cellStyle name="常规 2 2 2 2 17 4" xfId="31020"/>
    <cellStyle name="常规 2 2 2 2 17 5" xfId="31998"/>
    <cellStyle name="常规 2 2 2 2 17 6" xfId="1897"/>
    <cellStyle name="常规 2 2 2 2 18" xfId="839"/>
    <cellStyle name="常规 2 2 2 2 18 2" xfId="4797"/>
    <cellStyle name="常规 2 2 2 2 18 3" xfId="9545"/>
    <cellStyle name="常规 2 2 2 2 18 4" xfId="30964"/>
    <cellStyle name="常规 2 2 2 2 18 5" xfId="31942"/>
    <cellStyle name="常规 2 2 2 2 18 6" xfId="1841"/>
    <cellStyle name="常规 2 2 2 2 19" xfId="903"/>
    <cellStyle name="常规 2 2 2 2 19 2" xfId="4861"/>
    <cellStyle name="常规 2 2 2 2 19 3" xfId="9609"/>
    <cellStyle name="常规 2 2 2 2 19 4" xfId="31028"/>
    <cellStyle name="常规 2 2 2 2 19 5" xfId="32006"/>
    <cellStyle name="常规 2 2 2 2 19 6" xfId="1905"/>
    <cellStyle name="常规 2 2 2 2 2" xfId="595"/>
    <cellStyle name="常规 2 2 2 2 2 2" xfId="617"/>
    <cellStyle name="常规 2 2 2 2 2 2 2" xfId="4575"/>
    <cellStyle name="常规 2 2 2 2 2 2 3" xfId="9323"/>
    <cellStyle name="常规 2 2 2 2 2 2 4" xfId="30742"/>
    <cellStyle name="常规 2 2 2 2 2 2 5" xfId="31720"/>
    <cellStyle name="常规 2 2 2 2 2 2 6" xfId="1619"/>
    <cellStyle name="常规 2 2 2 2 2 3" xfId="4553"/>
    <cellStyle name="常规 2 2 2 2 2 4" xfId="9301"/>
    <cellStyle name="常规 2 2 2 2 2 5" xfId="30720"/>
    <cellStyle name="常规 2 2 2 2 2 6" xfId="31698"/>
    <cellStyle name="常规 2 2 2 2 2 7" xfId="1597"/>
    <cellStyle name="常规 2 2 2 2 20" xfId="906"/>
    <cellStyle name="常规 2 2 2 2 20 2" xfId="4864"/>
    <cellStyle name="常规 2 2 2 2 20 3" xfId="9612"/>
    <cellStyle name="常规 2 2 2 2 20 4" xfId="31031"/>
    <cellStyle name="常规 2 2 2 2 20 5" xfId="32009"/>
    <cellStyle name="常规 2 2 2 2 20 6" xfId="1908"/>
    <cellStyle name="常规 2 2 2 2 21" xfId="743"/>
    <cellStyle name="常规 2 2 2 2 21 2" xfId="4701"/>
    <cellStyle name="常规 2 2 2 2 21 3" xfId="9449"/>
    <cellStyle name="常规 2 2 2 2 21 4" xfId="30868"/>
    <cellStyle name="常规 2 2 2 2 21 5" xfId="31846"/>
    <cellStyle name="常规 2 2 2 2 21 6" xfId="1745"/>
    <cellStyle name="常规 2 2 2 2 22" xfId="912"/>
    <cellStyle name="常规 2 2 2 2 22 2" xfId="4870"/>
    <cellStyle name="常规 2 2 2 2 22 3" xfId="9618"/>
    <cellStyle name="常规 2 2 2 2 22 4" xfId="31037"/>
    <cellStyle name="常规 2 2 2 2 22 5" xfId="32015"/>
    <cellStyle name="常规 2 2 2 2 22 6" xfId="1914"/>
    <cellStyle name="常规 2 2 2 2 23" xfId="907"/>
    <cellStyle name="常规 2 2 2 2 23 2" xfId="4865"/>
    <cellStyle name="常规 2 2 2 2 23 3" xfId="9613"/>
    <cellStyle name="常规 2 2 2 2 23 4" xfId="31032"/>
    <cellStyle name="常规 2 2 2 2 23 5" xfId="32010"/>
    <cellStyle name="常规 2 2 2 2 23 6" xfId="1909"/>
    <cellStyle name="常规 2 2 2 2 24" xfId="919"/>
    <cellStyle name="常规 2 2 2 2 24 2" xfId="4877"/>
    <cellStyle name="常规 2 2 2 2 24 3" xfId="9625"/>
    <cellStyle name="常规 2 2 2 2 24 4" xfId="31044"/>
    <cellStyle name="常规 2 2 2 2 24 5" xfId="32022"/>
    <cellStyle name="常规 2 2 2 2 24 6" xfId="1921"/>
    <cellStyle name="常规 2 2 2 2 25" xfId="816"/>
    <cellStyle name="常规 2 2 2 2 25 2" xfId="4774"/>
    <cellStyle name="常规 2 2 2 2 25 3" xfId="9522"/>
    <cellStyle name="常规 2 2 2 2 25 4" xfId="30941"/>
    <cellStyle name="常规 2 2 2 2 25 5" xfId="31919"/>
    <cellStyle name="常规 2 2 2 2 25 6" xfId="1818"/>
    <cellStyle name="常规 2 2 2 2 26" xfId="742"/>
    <cellStyle name="常规 2 2 2 2 26 2" xfId="4700"/>
    <cellStyle name="常规 2 2 2 2 26 3" xfId="9448"/>
    <cellStyle name="常规 2 2 2 2 26 4" xfId="30867"/>
    <cellStyle name="常规 2 2 2 2 26 5" xfId="31845"/>
    <cellStyle name="常规 2 2 2 2 26 6" xfId="1744"/>
    <cellStyle name="常规 2 2 2 2 27" xfId="914"/>
    <cellStyle name="常规 2 2 2 2 27 2" xfId="4872"/>
    <cellStyle name="常规 2 2 2 2 27 3" xfId="9620"/>
    <cellStyle name="常规 2 2 2 2 27 4" xfId="31039"/>
    <cellStyle name="常规 2 2 2 2 27 5" xfId="32017"/>
    <cellStyle name="常规 2 2 2 2 27 6" xfId="1916"/>
    <cellStyle name="常规 2 2 2 2 28" xfId="814"/>
    <cellStyle name="常规 2 2 2 2 28 2" xfId="4772"/>
    <cellStyle name="常规 2 2 2 2 28 3" xfId="9520"/>
    <cellStyle name="常规 2 2 2 2 28 4" xfId="30939"/>
    <cellStyle name="常规 2 2 2 2 28 5" xfId="31917"/>
    <cellStyle name="常规 2 2 2 2 28 6" xfId="1816"/>
    <cellStyle name="常规 2 2 2 2 29" xfId="925"/>
    <cellStyle name="常规 2 2 2 2 29 2" xfId="4883"/>
    <cellStyle name="常规 2 2 2 2 29 3" xfId="9631"/>
    <cellStyle name="常规 2 2 2 2 29 4" xfId="31050"/>
    <cellStyle name="常规 2 2 2 2 29 5" xfId="32028"/>
    <cellStyle name="常规 2 2 2 2 29 6" xfId="1927"/>
    <cellStyle name="常规 2 2 2 2 3" xfId="783"/>
    <cellStyle name="常规 2 2 2 2 3 2" xfId="4741"/>
    <cellStyle name="常规 2 2 2 2 3 3" xfId="9489"/>
    <cellStyle name="常规 2 2 2 2 3 4" xfId="30908"/>
    <cellStyle name="常规 2 2 2 2 3 5" xfId="31886"/>
    <cellStyle name="常规 2 2 2 2 3 6" xfId="1785"/>
    <cellStyle name="常规 2 2 2 2 30" xfId="928"/>
    <cellStyle name="常规 2 2 2 2 30 2" xfId="4886"/>
    <cellStyle name="常规 2 2 2 2 30 3" xfId="9634"/>
    <cellStyle name="常规 2 2 2 2 30 4" xfId="31053"/>
    <cellStyle name="常规 2 2 2 2 30 5" xfId="32031"/>
    <cellStyle name="常规 2 2 2 2 30 6" xfId="1930"/>
    <cellStyle name="常规 2 2 2 2 31" xfId="764"/>
    <cellStyle name="常规 2 2 2 2 31 2" xfId="4722"/>
    <cellStyle name="常规 2 2 2 2 31 3" xfId="9470"/>
    <cellStyle name="常规 2 2 2 2 31 4" xfId="30889"/>
    <cellStyle name="常规 2 2 2 2 31 5" xfId="31867"/>
    <cellStyle name="常规 2 2 2 2 31 6" xfId="1766"/>
    <cellStyle name="常规 2 2 2 2 32" xfId="930"/>
    <cellStyle name="常规 2 2 2 2 32 2" xfId="4888"/>
    <cellStyle name="常规 2 2 2 2 32 3" xfId="9636"/>
    <cellStyle name="常规 2 2 2 2 32 4" xfId="31055"/>
    <cellStyle name="常规 2 2 2 2 32 5" xfId="32033"/>
    <cellStyle name="常规 2 2 2 2 32 6" xfId="1932"/>
    <cellStyle name="常规 2 2 2 2 33" xfId="921"/>
    <cellStyle name="常规 2 2 2 2 33 2" xfId="4879"/>
    <cellStyle name="常规 2 2 2 2 33 3" xfId="9627"/>
    <cellStyle name="常规 2 2 2 2 33 4" xfId="31046"/>
    <cellStyle name="常规 2 2 2 2 33 5" xfId="32024"/>
    <cellStyle name="常规 2 2 2 2 33 6" xfId="1923"/>
    <cellStyle name="常规 2 2 2 2 34" xfId="756"/>
    <cellStyle name="常规 2 2 2 2 34 2" xfId="4714"/>
    <cellStyle name="常规 2 2 2 2 34 3" xfId="9462"/>
    <cellStyle name="常规 2 2 2 2 34 4" xfId="30881"/>
    <cellStyle name="常规 2 2 2 2 34 5" xfId="31859"/>
    <cellStyle name="常规 2 2 2 2 34 6" xfId="1758"/>
    <cellStyle name="常规 2 2 2 2 35" xfId="936"/>
    <cellStyle name="常规 2 2 2 2 35 2" xfId="4894"/>
    <cellStyle name="常规 2 2 2 2 35 3" xfId="9642"/>
    <cellStyle name="常规 2 2 2 2 35 4" xfId="31061"/>
    <cellStyle name="常规 2 2 2 2 35 5" xfId="32039"/>
    <cellStyle name="常规 2 2 2 2 35 6" xfId="1938"/>
    <cellStyle name="常规 2 2 2 2 36" xfId="761"/>
    <cellStyle name="常规 2 2 2 2 36 2" xfId="4719"/>
    <cellStyle name="常规 2 2 2 2 36 3" xfId="9467"/>
    <cellStyle name="常规 2 2 2 2 36 4" xfId="30886"/>
    <cellStyle name="常规 2 2 2 2 36 5" xfId="31864"/>
    <cellStyle name="常规 2 2 2 2 36 6" xfId="1763"/>
    <cellStyle name="常规 2 2 2 2 37" xfId="772"/>
    <cellStyle name="常规 2 2 2 2 37 2" xfId="4730"/>
    <cellStyle name="常规 2 2 2 2 37 3" xfId="9478"/>
    <cellStyle name="常规 2 2 2 2 37 4" xfId="30897"/>
    <cellStyle name="常规 2 2 2 2 37 5" xfId="31875"/>
    <cellStyle name="常规 2 2 2 2 37 6" xfId="1774"/>
    <cellStyle name="常规 2 2 2 2 38" xfId="931"/>
    <cellStyle name="常规 2 2 2 2 38 2" xfId="4889"/>
    <cellStyle name="常规 2 2 2 2 38 3" xfId="9637"/>
    <cellStyle name="常规 2 2 2 2 38 4" xfId="31056"/>
    <cellStyle name="常规 2 2 2 2 38 5" xfId="32034"/>
    <cellStyle name="常规 2 2 2 2 38 6" xfId="1933"/>
    <cellStyle name="常规 2 2 2 2 39" xfId="690"/>
    <cellStyle name="常规 2 2 2 2 39 2" xfId="4648"/>
    <cellStyle name="常规 2 2 2 2 39 3" xfId="9396"/>
    <cellStyle name="常规 2 2 2 2 39 4" xfId="30815"/>
    <cellStyle name="常规 2 2 2 2 39 5" xfId="31793"/>
    <cellStyle name="常规 2 2 2 2 39 6" xfId="1692"/>
    <cellStyle name="常规 2 2 2 2 4" xfId="777"/>
    <cellStyle name="常规 2 2 2 2 4 2" xfId="4735"/>
    <cellStyle name="常规 2 2 2 2 4 3" xfId="9483"/>
    <cellStyle name="常规 2 2 2 2 4 4" xfId="30902"/>
    <cellStyle name="常规 2 2 2 2 4 5" xfId="31880"/>
    <cellStyle name="常规 2 2 2 2 4 6" xfId="1779"/>
    <cellStyle name="常规 2 2 2 2 40" xfId="940"/>
    <cellStyle name="常规 2 2 2 2 40 2" xfId="4898"/>
    <cellStyle name="常规 2 2 2 2 40 3" xfId="9646"/>
    <cellStyle name="常规 2 2 2 2 40 4" xfId="31065"/>
    <cellStyle name="常规 2 2 2 2 40 5" xfId="32043"/>
    <cellStyle name="常规 2 2 2 2 40 6" xfId="1942"/>
    <cellStyle name="常规 2 2 2 2 41" xfId="774"/>
    <cellStyle name="常规 2 2 2 2 41 2" xfId="4732"/>
    <cellStyle name="常规 2 2 2 2 41 3" xfId="9480"/>
    <cellStyle name="常规 2 2 2 2 41 4" xfId="30899"/>
    <cellStyle name="常规 2 2 2 2 41 5" xfId="31877"/>
    <cellStyle name="常规 2 2 2 2 41 6" xfId="1776"/>
    <cellStyle name="常规 2 2 2 2 42" xfId="943"/>
    <cellStyle name="常规 2 2 2 2 42 2" xfId="4901"/>
    <cellStyle name="常规 2 2 2 2 42 3" xfId="9649"/>
    <cellStyle name="常规 2 2 2 2 42 4" xfId="31068"/>
    <cellStyle name="常规 2 2 2 2 42 5" xfId="32046"/>
    <cellStyle name="常规 2 2 2 2 42 6" xfId="1945"/>
    <cellStyle name="常规 2 2 2 2 43" xfId="946"/>
    <cellStyle name="常规 2 2 2 2 43 2" xfId="4904"/>
    <cellStyle name="常规 2 2 2 2 43 3" xfId="9652"/>
    <cellStyle name="常规 2 2 2 2 43 4" xfId="31071"/>
    <cellStyle name="常规 2 2 2 2 43 5" xfId="32049"/>
    <cellStyle name="常规 2 2 2 2 43 6" xfId="1948"/>
    <cellStyle name="常规 2 2 2 2 44" xfId="947"/>
    <cellStyle name="常规 2 2 2 2 44 2" xfId="4905"/>
    <cellStyle name="常规 2 2 2 2 44 3" xfId="9653"/>
    <cellStyle name="常规 2 2 2 2 44 4" xfId="31072"/>
    <cellStyle name="常规 2 2 2 2 44 5" xfId="32050"/>
    <cellStyle name="常规 2 2 2 2 44 6" xfId="1949"/>
    <cellStyle name="常规 2 2 2 2 45" xfId="948"/>
    <cellStyle name="常规 2 2 2 2 45 2" xfId="4906"/>
    <cellStyle name="常规 2 2 2 2 45 3" xfId="9654"/>
    <cellStyle name="常规 2 2 2 2 45 4" xfId="31073"/>
    <cellStyle name="常规 2 2 2 2 45 5" xfId="32051"/>
    <cellStyle name="常规 2 2 2 2 45 6" xfId="1950"/>
    <cellStyle name="常规 2 2 2 2 46" xfId="949"/>
    <cellStyle name="常规 2 2 2 2 46 2" xfId="4907"/>
    <cellStyle name="常规 2 2 2 2 46 3" xfId="9655"/>
    <cellStyle name="常规 2 2 2 2 46 4" xfId="31074"/>
    <cellStyle name="常规 2 2 2 2 46 5" xfId="32052"/>
    <cellStyle name="常规 2 2 2 2 46 6" xfId="1951"/>
    <cellStyle name="常规 2 2 2 2 47" xfId="942"/>
    <cellStyle name="常规 2 2 2 2 47 2" xfId="4900"/>
    <cellStyle name="常规 2 2 2 2 47 3" xfId="9648"/>
    <cellStyle name="常规 2 2 2 2 47 4" xfId="31067"/>
    <cellStyle name="常规 2 2 2 2 47 5" xfId="32045"/>
    <cellStyle name="常规 2 2 2 2 47 6" xfId="1944"/>
    <cellStyle name="常规 2 2 2 2 48" xfId="951"/>
    <cellStyle name="常规 2 2 2 2 48 2" xfId="4909"/>
    <cellStyle name="常规 2 2 2 2 48 3" xfId="9657"/>
    <cellStyle name="常规 2 2 2 2 48 4" xfId="31076"/>
    <cellStyle name="常规 2 2 2 2 48 5" xfId="32054"/>
    <cellStyle name="常规 2 2 2 2 48 6" xfId="1953"/>
    <cellStyle name="常规 2 2 2 2 49" xfId="952"/>
    <cellStyle name="常规 2 2 2 2 49 2" xfId="4910"/>
    <cellStyle name="常规 2 2 2 2 49 3" xfId="9658"/>
    <cellStyle name="常规 2 2 2 2 49 4" xfId="31077"/>
    <cellStyle name="常规 2 2 2 2 49 5" xfId="32055"/>
    <cellStyle name="常规 2 2 2 2 49 6" xfId="1954"/>
    <cellStyle name="常规 2 2 2 2 5" xfId="781"/>
    <cellStyle name="常规 2 2 2 2 5 2" xfId="4739"/>
    <cellStyle name="常规 2 2 2 2 5 3" xfId="9487"/>
    <cellStyle name="常规 2 2 2 2 5 4" xfId="30906"/>
    <cellStyle name="常规 2 2 2 2 5 5" xfId="31884"/>
    <cellStyle name="常规 2 2 2 2 5 6" xfId="1783"/>
    <cellStyle name="常规 2 2 2 2 50" xfId="911"/>
    <cellStyle name="常规 2 2 2 2 50 2" xfId="4869"/>
    <cellStyle name="常规 2 2 2 2 50 3" xfId="9617"/>
    <cellStyle name="常规 2 2 2 2 50 4" xfId="31036"/>
    <cellStyle name="常规 2 2 2 2 50 5" xfId="32014"/>
    <cellStyle name="常规 2 2 2 2 50 6" xfId="1913"/>
    <cellStyle name="常规 2 2 2 2 51" xfId="953"/>
    <cellStyle name="常规 2 2 2 2 51 2" xfId="4911"/>
    <cellStyle name="常规 2 2 2 2 51 3" xfId="9659"/>
    <cellStyle name="常规 2 2 2 2 51 4" xfId="31078"/>
    <cellStyle name="常规 2 2 2 2 51 5" xfId="32056"/>
    <cellStyle name="常规 2 2 2 2 51 6" xfId="1955"/>
    <cellStyle name="常规 2 2 2 2 52" xfId="954"/>
    <cellStyle name="常规 2 2 2 2 52 2" xfId="4912"/>
    <cellStyle name="常规 2 2 2 2 52 3" xfId="9660"/>
    <cellStyle name="常规 2 2 2 2 52 4" xfId="31079"/>
    <cellStyle name="常规 2 2 2 2 52 5" xfId="32057"/>
    <cellStyle name="常规 2 2 2 2 52 6" xfId="1956"/>
    <cellStyle name="常规 2 2 2 2 53" xfId="782"/>
    <cellStyle name="常规 2 2 2 2 53 2" xfId="4740"/>
    <cellStyle name="常规 2 2 2 2 53 3" xfId="9488"/>
    <cellStyle name="常规 2 2 2 2 53 4" xfId="30907"/>
    <cellStyle name="常规 2 2 2 2 53 5" xfId="31885"/>
    <cellStyle name="常规 2 2 2 2 53 6" xfId="1784"/>
    <cellStyle name="常规 2 2 2 2 54" xfId="4331"/>
    <cellStyle name="常规 2 2 2 2 55" xfId="9076"/>
    <cellStyle name="常规 2 2 2 2 56" xfId="10465"/>
    <cellStyle name="常规 2 2 2 2 57" xfId="30498"/>
    <cellStyle name="常规 2 2 2 2 58" xfId="31476"/>
    <cellStyle name="常规 2 2 2 2 59" xfId="1375"/>
    <cellStyle name="常规 2 2 2 2 6" xfId="778"/>
    <cellStyle name="常规 2 2 2 2 6 2" xfId="4736"/>
    <cellStyle name="常规 2 2 2 2 6 3" xfId="9484"/>
    <cellStyle name="常规 2 2 2 2 6 4" xfId="30903"/>
    <cellStyle name="常规 2 2 2 2 6 5" xfId="31881"/>
    <cellStyle name="常规 2 2 2 2 6 6" xfId="1780"/>
    <cellStyle name="常规 2 2 2 2 60" xfId="32647"/>
    <cellStyle name="常规 2 2 2 2 61" xfId="36757"/>
    <cellStyle name="常规 2 2 2 2 7" xfId="784"/>
    <cellStyle name="常规 2 2 2 2 7 2" xfId="4742"/>
    <cellStyle name="常规 2 2 2 2 7 3" xfId="9490"/>
    <cellStyle name="常规 2 2 2 2 7 4" xfId="30909"/>
    <cellStyle name="常规 2 2 2 2 7 5" xfId="31887"/>
    <cellStyle name="常规 2 2 2 2 7 6" xfId="1786"/>
    <cellStyle name="常规 2 2 2 2 8" xfId="697"/>
    <cellStyle name="常规 2 2 2 2 8 2" xfId="4655"/>
    <cellStyle name="常规 2 2 2 2 8 3" xfId="9403"/>
    <cellStyle name="常规 2 2 2 2 8 4" xfId="30822"/>
    <cellStyle name="常规 2 2 2 2 8 5" xfId="31800"/>
    <cellStyle name="常规 2 2 2 2 8 6" xfId="1699"/>
    <cellStyle name="常规 2 2 2 2 9" xfId="886"/>
    <cellStyle name="常规 2 2 2 2 9 2" xfId="4844"/>
    <cellStyle name="常规 2 2 2 2 9 3" xfId="9592"/>
    <cellStyle name="常规 2 2 2 2 9 4" xfId="31011"/>
    <cellStyle name="常规 2 2 2 2 9 5" xfId="31989"/>
    <cellStyle name="常规 2 2 2 2 9 6" xfId="1888"/>
    <cellStyle name="常规 2 2 2 20" xfId="728"/>
    <cellStyle name="常规 2 2 2 20 2" xfId="4686"/>
    <cellStyle name="常规 2 2 2 20 3" xfId="9434"/>
    <cellStyle name="常规 2 2 2 20 4" xfId="30853"/>
    <cellStyle name="常规 2 2 2 20 5" xfId="31831"/>
    <cellStyle name="常规 2 2 2 20 6" xfId="1730"/>
    <cellStyle name="常规 2 2 2 21" xfId="836"/>
    <cellStyle name="常规 2 2 2 21 2" xfId="4794"/>
    <cellStyle name="常规 2 2 2 21 3" xfId="9542"/>
    <cellStyle name="常规 2 2 2 21 4" xfId="30961"/>
    <cellStyle name="常规 2 2 2 21 5" xfId="31939"/>
    <cellStyle name="常规 2 2 2 21 6" xfId="1838"/>
    <cellStyle name="常规 2 2 2 22" xfId="726"/>
    <cellStyle name="常规 2 2 2 22 2" xfId="4684"/>
    <cellStyle name="常规 2 2 2 22 3" xfId="9432"/>
    <cellStyle name="常规 2 2 2 22 4" xfId="30851"/>
    <cellStyle name="常规 2 2 2 22 5" xfId="31829"/>
    <cellStyle name="常规 2 2 2 22 6" xfId="1728"/>
    <cellStyle name="常规 2 2 2 23" xfId="835"/>
    <cellStyle name="常规 2 2 2 23 2" xfId="4793"/>
    <cellStyle name="常规 2 2 2 23 3" xfId="9541"/>
    <cellStyle name="常规 2 2 2 23 4" xfId="30960"/>
    <cellStyle name="常规 2 2 2 23 5" xfId="31938"/>
    <cellStyle name="常规 2 2 2 23 6" xfId="1837"/>
    <cellStyle name="常规 2 2 2 24" xfId="739"/>
    <cellStyle name="常规 2 2 2 24 2" xfId="4697"/>
    <cellStyle name="常规 2 2 2 24 3" xfId="9445"/>
    <cellStyle name="常规 2 2 2 24 4" xfId="30864"/>
    <cellStyle name="常规 2 2 2 24 5" xfId="31842"/>
    <cellStyle name="常规 2 2 2 24 6" xfId="1741"/>
    <cellStyle name="常规 2 2 2 25" xfId="837"/>
    <cellStyle name="常规 2 2 2 25 2" xfId="4795"/>
    <cellStyle name="常规 2 2 2 25 3" xfId="9543"/>
    <cellStyle name="常规 2 2 2 25 4" xfId="30962"/>
    <cellStyle name="常规 2 2 2 25 5" xfId="31940"/>
    <cellStyle name="常规 2 2 2 25 6" xfId="1839"/>
    <cellStyle name="常规 2 2 2 26" xfId="733"/>
    <cellStyle name="常规 2 2 2 26 2" xfId="4691"/>
    <cellStyle name="常规 2 2 2 26 3" xfId="9439"/>
    <cellStyle name="常规 2 2 2 26 4" xfId="30858"/>
    <cellStyle name="常规 2 2 2 26 5" xfId="31836"/>
    <cellStyle name="常规 2 2 2 26 6" xfId="1735"/>
    <cellStyle name="常规 2 2 2 27" xfId="829"/>
    <cellStyle name="常规 2 2 2 27 2" xfId="4787"/>
    <cellStyle name="常规 2 2 2 27 3" xfId="9535"/>
    <cellStyle name="常规 2 2 2 27 4" xfId="30954"/>
    <cellStyle name="常规 2 2 2 27 5" xfId="31932"/>
    <cellStyle name="常规 2 2 2 27 6" xfId="1831"/>
    <cellStyle name="常规 2 2 2 28" xfId="737"/>
    <cellStyle name="常规 2 2 2 28 2" xfId="4695"/>
    <cellStyle name="常规 2 2 2 28 3" xfId="9443"/>
    <cellStyle name="常规 2 2 2 28 4" xfId="30862"/>
    <cellStyle name="常规 2 2 2 28 5" xfId="31840"/>
    <cellStyle name="常规 2 2 2 28 6" xfId="1739"/>
    <cellStyle name="常规 2 2 2 29" xfId="807"/>
    <cellStyle name="常规 2 2 2 29 2" xfId="4765"/>
    <cellStyle name="常规 2 2 2 29 3" xfId="9513"/>
    <cellStyle name="常规 2 2 2 29 4" xfId="30932"/>
    <cellStyle name="常规 2 2 2 29 5" xfId="31910"/>
    <cellStyle name="常规 2 2 2 29 6" xfId="1809"/>
    <cellStyle name="常规 2 2 2 3" xfId="367"/>
    <cellStyle name="常规 2 2 2 3 2" xfId="4332"/>
    <cellStyle name="常规 2 2 2 3 3" xfId="9077"/>
    <cellStyle name="常规 2 2 2 3 4" xfId="30499"/>
    <cellStyle name="常规 2 2 2 3 5" xfId="31477"/>
    <cellStyle name="常规 2 2 2 3 6" xfId="1376"/>
    <cellStyle name="常规 2 2 2 3 7" xfId="36758"/>
    <cellStyle name="常规 2 2 2 30" xfId="755"/>
    <cellStyle name="常规 2 2 2 30 2" xfId="4713"/>
    <cellStyle name="常规 2 2 2 30 3" xfId="9461"/>
    <cellStyle name="常规 2 2 2 30 4" xfId="30880"/>
    <cellStyle name="常规 2 2 2 30 5" xfId="31858"/>
    <cellStyle name="常规 2 2 2 30 6" xfId="1757"/>
    <cellStyle name="常规 2 2 2 31" xfId="806"/>
    <cellStyle name="常规 2 2 2 31 2" xfId="4764"/>
    <cellStyle name="常规 2 2 2 31 3" xfId="9512"/>
    <cellStyle name="常规 2 2 2 31 4" xfId="30931"/>
    <cellStyle name="常规 2 2 2 31 5" xfId="31909"/>
    <cellStyle name="常规 2 2 2 31 6" xfId="1808"/>
    <cellStyle name="常规 2 2 2 32" xfId="752"/>
    <cellStyle name="常规 2 2 2 32 2" xfId="4710"/>
    <cellStyle name="常规 2 2 2 32 3" xfId="9458"/>
    <cellStyle name="常规 2 2 2 32 4" xfId="30877"/>
    <cellStyle name="常规 2 2 2 32 5" xfId="31855"/>
    <cellStyle name="常规 2 2 2 32 6" xfId="1754"/>
    <cellStyle name="常规 2 2 2 33" xfId="805"/>
    <cellStyle name="常规 2 2 2 33 2" xfId="4763"/>
    <cellStyle name="常规 2 2 2 33 3" xfId="9511"/>
    <cellStyle name="常规 2 2 2 33 4" xfId="30930"/>
    <cellStyle name="常规 2 2 2 33 5" xfId="31908"/>
    <cellStyle name="常规 2 2 2 33 6" xfId="1807"/>
    <cellStyle name="常规 2 2 2 34" xfId="880"/>
    <cellStyle name="常规 2 2 2 34 2" xfId="4838"/>
    <cellStyle name="常规 2 2 2 34 3" xfId="9586"/>
    <cellStyle name="常规 2 2 2 34 4" xfId="31005"/>
    <cellStyle name="常规 2 2 2 34 5" xfId="31983"/>
    <cellStyle name="常规 2 2 2 34 6" xfId="1882"/>
    <cellStyle name="常规 2 2 2 35" xfId="801"/>
    <cellStyle name="常规 2 2 2 35 2" xfId="4759"/>
    <cellStyle name="常规 2 2 2 35 3" xfId="9507"/>
    <cellStyle name="常规 2 2 2 35 4" xfId="30926"/>
    <cellStyle name="常规 2 2 2 35 5" xfId="31904"/>
    <cellStyle name="常规 2 2 2 35 6" xfId="1803"/>
    <cellStyle name="常规 2 2 2 36" xfId="860"/>
    <cellStyle name="常规 2 2 2 36 2" xfId="4818"/>
    <cellStyle name="常规 2 2 2 36 3" xfId="9566"/>
    <cellStyle name="常规 2 2 2 36 4" xfId="30985"/>
    <cellStyle name="常规 2 2 2 36 5" xfId="31963"/>
    <cellStyle name="常规 2 2 2 36 6" xfId="1862"/>
    <cellStyle name="常规 2 2 2 37" xfId="685"/>
    <cellStyle name="常规 2 2 2 37 2" xfId="4643"/>
    <cellStyle name="常规 2 2 2 37 3" xfId="9391"/>
    <cellStyle name="常规 2 2 2 37 4" xfId="30810"/>
    <cellStyle name="常规 2 2 2 37 5" xfId="31788"/>
    <cellStyle name="常规 2 2 2 37 6" xfId="1687"/>
    <cellStyle name="常规 2 2 2 38" xfId="775"/>
    <cellStyle name="常规 2 2 2 38 2" xfId="4733"/>
    <cellStyle name="常规 2 2 2 38 3" xfId="9481"/>
    <cellStyle name="常规 2 2 2 38 4" xfId="30900"/>
    <cellStyle name="常规 2 2 2 38 5" xfId="31878"/>
    <cellStyle name="常规 2 2 2 38 6" xfId="1777"/>
    <cellStyle name="常规 2 2 2 39" xfId="793"/>
    <cellStyle name="常规 2 2 2 39 2" xfId="4751"/>
    <cellStyle name="常规 2 2 2 39 3" xfId="9499"/>
    <cellStyle name="常规 2 2 2 39 4" xfId="30918"/>
    <cellStyle name="常规 2 2 2 39 5" xfId="31896"/>
    <cellStyle name="常规 2 2 2 39 6" xfId="1795"/>
    <cellStyle name="常规 2 2 2 4" xfId="368"/>
    <cellStyle name="常规 2 2 2 4 2" xfId="618"/>
    <cellStyle name="常规 2 2 2 4 2 2" xfId="4576"/>
    <cellStyle name="常规 2 2 2 4 2 3" xfId="9324"/>
    <cellStyle name="常规 2 2 2 4 2 4" xfId="30743"/>
    <cellStyle name="常规 2 2 2 4 2 5" xfId="31721"/>
    <cellStyle name="常规 2 2 2 4 2 6" xfId="1620"/>
    <cellStyle name="常规 2 2 2 4 3" xfId="4333"/>
    <cellStyle name="常规 2 2 2 4 4" xfId="9078"/>
    <cellStyle name="常规 2 2 2 4 5" xfId="30500"/>
    <cellStyle name="常规 2 2 2 4 6" xfId="31478"/>
    <cellStyle name="常规 2 2 2 4 7" xfId="1377"/>
    <cellStyle name="常规 2 2 2 4 8" xfId="36759"/>
    <cellStyle name="常规 2 2 2 40" xfId="857"/>
    <cellStyle name="常规 2 2 2 40 2" xfId="4815"/>
    <cellStyle name="常规 2 2 2 40 3" xfId="9563"/>
    <cellStyle name="常规 2 2 2 40 4" xfId="30982"/>
    <cellStyle name="常规 2 2 2 40 5" xfId="31960"/>
    <cellStyle name="常规 2 2 2 40 6" xfId="1859"/>
    <cellStyle name="常规 2 2 2 41" xfId="700"/>
    <cellStyle name="常规 2 2 2 41 2" xfId="4658"/>
    <cellStyle name="常规 2 2 2 41 3" xfId="9406"/>
    <cellStyle name="常规 2 2 2 41 4" xfId="30825"/>
    <cellStyle name="常规 2 2 2 41 5" xfId="31803"/>
    <cellStyle name="常规 2 2 2 41 6" xfId="1702"/>
    <cellStyle name="常规 2 2 2 42" xfId="868"/>
    <cellStyle name="常规 2 2 2 42 2" xfId="4826"/>
    <cellStyle name="常规 2 2 2 42 3" xfId="9574"/>
    <cellStyle name="常规 2 2 2 42 4" xfId="30993"/>
    <cellStyle name="常规 2 2 2 42 5" xfId="31971"/>
    <cellStyle name="常规 2 2 2 42 6" xfId="1870"/>
    <cellStyle name="常规 2 2 2 43" xfId="713"/>
    <cellStyle name="常规 2 2 2 43 2" xfId="4671"/>
    <cellStyle name="常规 2 2 2 43 3" xfId="9419"/>
    <cellStyle name="常规 2 2 2 43 4" xfId="30838"/>
    <cellStyle name="常规 2 2 2 43 5" xfId="31816"/>
    <cellStyle name="常规 2 2 2 43 6" xfId="1715"/>
    <cellStyle name="常规 2 2 2 44" xfId="902"/>
    <cellStyle name="常规 2 2 2 44 2" xfId="4860"/>
    <cellStyle name="常规 2 2 2 44 3" xfId="9608"/>
    <cellStyle name="常规 2 2 2 44 4" xfId="31027"/>
    <cellStyle name="常规 2 2 2 44 5" xfId="32005"/>
    <cellStyle name="常规 2 2 2 44 6" xfId="1904"/>
    <cellStyle name="常规 2 2 2 45" xfId="731"/>
    <cellStyle name="常规 2 2 2 45 2" xfId="4689"/>
    <cellStyle name="常规 2 2 2 45 3" xfId="9437"/>
    <cellStyle name="常规 2 2 2 45 4" xfId="30856"/>
    <cellStyle name="常规 2 2 2 45 5" xfId="31834"/>
    <cellStyle name="常规 2 2 2 45 6" xfId="1733"/>
    <cellStyle name="常规 2 2 2 46" xfId="706"/>
    <cellStyle name="常规 2 2 2 46 2" xfId="4664"/>
    <cellStyle name="常规 2 2 2 46 3" xfId="9412"/>
    <cellStyle name="常规 2 2 2 46 4" xfId="30831"/>
    <cellStyle name="常规 2 2 2 46 5" xfId="31809"/>
    <cellStyle name="常规 2 2 2 46 6" xfId="1708"/>
    <cellStyle name="常规 2 2 2 47" xfId="917"/>
    <cellStyle name="常规 2 2 2 47 2" xfId="4875"/>
    <cellStyle name="常规 2 2 2 47 3" xfId="9623"/>
    <cellStyle name="常规 2 2 2 47 4" xfId="31042"/>
    <cellStyle name="常规 2 2 2 47 5" xfId="32020"/>
    <cellStyle name="常规 2 2 2 47 6" xfId="1919"/>
    <cellStyle name="常规 2 2 2 48" xfId="688"/>
    <cellStyle name="常规 2 2 2 48 2" xfId="4646"/>
    <cellStyle name="常规 2 2 2 48 3" xfId="9394"/>
    <cellStyle name="常规 2 2 2 48 4" xfId="30813"/>
    <cellStyle name="常规 2 2 2 48 5" xfId="31791"/>
    <cellStyle name="常规 2 2 2 48 6" xfId="1690"/>
    <cellStyle name="常规 2 2 2 49" xfId="894"/>
    <cellStyle name="常规 2 2 2 49 2" xfId="4852"/>
    <cellStyle name="常规 2 2 2 49 3" xfId="9600"/>
    <cellStyle name="常规 2 2 2 49 4" xfId="31019"/>
    <cellStyle name="常规 2 2 2 49 5" xfId="31997"/>
    <cellStyle name="常规 2 2 2 49 6" xfId="1896"/>
    <cellStyle name="常规 2 2 2 5" xfId="365"/>
    <cellStyle name="常规 2 2 2 5 2" xfId="4330"/>
    <cellStyle name="常规 2 2 2 5 3" xfId="9075"/>
    <cellStyle name="常规 2 2 2 5 4" xfId="30497"/>
    <cellStyle name="常规 2 2 2 5 5" xfId="31475"/>
    <cellStyle name="常规 2 2 2 5 6" xfId="1374"/>
    <cellStyle name="常规 2 2 2 5 7" xfId="36760"/>
    <cellStyle name="常规 2 2 2 50" xfId="899"/>
    <cellStyle name="常规 2 2 2 50 2" xfId="4857"/>
    <cellStyle name="常规 2 2 2 50 3" xfId="9605"/>
    <cellStyle name="常规 2 2 2 50 4" xfId="31024"/>
    <cellStyle name="常规 2 2 2 50 5" xfId="32002"/>
    <cellStyle name="常规 2 2 2 50 6" xfId="1901"/>
    <cellStyle name="常规 2 2 2 51" xfId="896"/>
    <cellStyle name="常规 2 2 2 51 2" xfId="4854"/>
    <cellStyle name="常规 2 2 2 51 3" xfId="9602"/>
    <cellStyle name="常规 2 2 2 51 4" xfId="31021"/>
    <cellStyle name="常规 2 2 2 51 5" xfId="31999"/>
    <cellStyle name="常规 2 2 2 51 6" xfId="1898"/>
    <cellStyle name="常规 2 2 2 52" xfId="819"/>
    <cellStyle name="常规 2 2 2 52 2" xfId="4777"/>
    <cellStyle name="常规 2 2 2 52 3" xfId="9525"/>
    <cellStyle name="常规 2 2 2 52 4" xfId="30944"/>
    <cellStyle name="常规 2 2 2 52 5" xfId="31922"/>
    <cellStyle name="常规 2 2 2 52 6" xfId="1821"/>
    <cellStyle name="常规 2 2 2 53" xfId="736"/>
    <cellStyle name="常规 2 2 2 53 2" xfId="4694"/>
    <cellStyle name="常规 2 2 2 53 3" xfId="9442"/>
    <cellStyle name="常规 2 2 2 53 4" xfId="30861"/>
    <cellStyle name="常规 2 2 2 53 5" xfId="31839"/>
    <cellStyle name="常规 2 2 2 53 6" xfId="1738"/>
    <cellStyle name="常规 2 2 2 54" xfId="820"/>
    <cellStyle name="常规 2 2 2 54 2" xfId="4778"/>
    <cellStyle name="常规 2 2 2 54 3" xfId="9526"/>
    <cellStyle name="常规 2 2 2 54 4" xfId="30945"/>
    <cellStyle name="常规 2 2 2 54 5" xfId="31923"/>
    <cellStyle name="常规 2 2 2 54 6" xfId="1822"/>
    <cellStyle name="常规 2 2 2 55" xfId="748"/>
    <cellStyle name="常规 2 2 2 55 2" xfId="4706"/>
    <cellStyle name="常规 2 2 2 55 3" xfId="9454"/>
    <cellStyle name="常规 2 2 2 55 4" xfId="30873"/>
    <cellStyle name="常规 2 2 2 55 5" xfId="31851"/>
    <cellStyle name="常规 2 2 2 55 6" xfId="1750"/>
    <cellStyle name="常规 2 2 2 56" xfId="738"/>
    <cellStyle name="常规 2 2 2 56 2" xfId="4696"/>
    <cellStyle name="常规 2 2 2 56 3" xfId="9444"/>
    <cellStyle name="常规 2 2 2 56 4" xfId="30863"/>
    <cellStyle name="常规 2 2 2 56 5" xfId="31841"/>
    <cellStyle name="常规 2 2 2 56 6" xfId="1740"/>
    <cellStyle name="常规 2 2 2 57" xfId="910"/>
    <cellStyle name="常规 2 2 2 57 2" xfId="4868"/>
    <cellStyle name="常规 2 2 2 57 3" xfId="9616"/>
    <cellStyle name="常规 2 2 2 57 4" xfId="31035"/>
    <cellStyle name="常规 2 2 2 57 5" xfId="32013"/>
    <cellStyle name="常规 2 2 2 57 6" xfId="1912"/>
    <cellStyle name="常规 2 2 2 58" xfId="832"/>
    <cellStyle name="常规 2 2 2 58 2" xfId="4790"/>
    <cellStyle name="常规 2 2 2 58 3" xfId="9538"/>
    <cellStyle name="常规 2 2 2 58 4" xfId="30957"/>
    <cellStyle name="常规 2 2 2 58 5" xfId="31935"/>
    <cellStyle name="常规 2 2 2 58 6" xfId="1834"/>
    <cellStyle name="常规 2 2 2 59" xfId="159"/>
    <cellStyle name="常规 2 2 2 59 2" xfId="4129"/>
    <cellStyle name="常规 2 2 2 59 3" xfId="8870"/>
    <cellStyle name="常规 2 2 2 59 4" xfId="30296"/>
    <cellStyle name="常规 2 2 2 59 5" xfId="31274"/>
    <cellStyle name="常规 2 2 2 59 6" xfId="1173"/>
    <cellStyle name="常规 2 2 2 6" xfId="585"/>
    <cellStyle name="常规 2 2 2 6 2" xfId="673"/>
    <cellStyle name="常规 2 2 2 6 2 2" xfId="4631"/>
    <cellStyle name="常规 2 2 2 6 2 3" xfId="9379"/>
    <cellStyle name="常规 2 2 2 6 2 4" xfId="30798"/>
    <cellStyle name="常规 2 2 2 6 2 5" xfId="31776"/>
    <cellStyle name="常规 2 2 2 6 2 6" xfId="1675"/>
    <cellStyle name="常规 2 2 2 6 3" xfId="4543"/>
    <cellStyle name="常规 2 2 2 6 4" xfId="9291"/>
    <cellStyle name="常规 2 2 2 6 5" xfId="30710"/>
    <cellStyle name="常规 2 2 2 6 6" xfId="31688"/>
    <cellStyle name="常规 2 2 2 6 7" xfId="1587"/>
    <cellStyle name="常规 2 2 2 6 8" xfId="36761"/>
    <cellStyle name="常规 2 2 2 60" xfId="110"/>
    <cellStyle name="常规 2 2 2 60 2" xfId="4081"/>
    <cellStyle name="常规 2 2 2 60 3" xfId="8821"/>
    <cellStyle name="常规 2 2 2 60 4" xfId="30248"/>
    <cellStyle name="常规 2 2 2 60 5" xfId="31226"/>
    <cellStyle name="常规 2 2 2 60 6" xfId="1125"/>
    <cellStyle name="常规 2 2 2 61" xfId="2069"/>
    <cellStyle name="常规 2 2 2 62" xfId="6362"/>
    <cellStyle name="常规 2 2 2 63" xfId="8735"/>
    <cellStyle name="常规 2 2 2 64" xfId="10334"/>
    <cellStyle name="常规 2 2 2 65" xfId="30161"/>
    <cellStyle name="常规 2 2 2 66" xfId="31139"/>
    <cellStyle name="常规 2 2 2 67" xfId="1048"/>
    <cellStyle name="常规 2 2 2 68" xfId="32646"/>
    <cellStyle name="常规 2 2 2 69" xfId="36756"/>
    <cellStyle name="常规 2 2 2 7" xfId="590"/>
    <cellStyle name="常规 2 2 2 7 2" xfId="678"/>
    <cellStyle name="常规 2 2 2 7 2 2" xfId="4636"/>
    <cellStyle name="常规 2 2 2 7 2 3" xfId="9384"/>
    <cellStyle name="常规 2 2 2 7 2 4" xfId="30803"/>
    <cellStyle name="常规 2 2 2 7 2 5" xfId="31781"/>
    <cellStyle name="常规 2 2 2 7 2 6" xfId="1680"/>
    <cellStyle name="常规 2 2 2 7 3" xfId="4548"/>
    <cellStyle name="常规 2 2 2 7 4" xfId="9296"/>
    <cellStyle name="常规 2 2 2 7 5" xfId="30715"/>
    <cellStyle name="常规 2 2 2 7 6" xfId="31693"/>
    <cellStyle name="常规 2 2 2 7 7" xfId="1592"/>
    <cellStyle name="常规 2 2 2 7 8" xfId="36762"/>
    <cellStyle name="常规 2 2 2 8" xfId="594"/>
    <cellStyle name="常规 2 2 2 8 2" xfId="682"/>
    <cellStyle name="常规 2 2 2 8 2 2" xfId="4640"/>
    <cellStyle name="常规 2 2 2 8 2 3" xfId="9388"/>
    <cellStyle name="常规 2 2 2 8 2 4" xfId="30807"/>
    <cellStyle name="常规 2 2 2 8 2 5" xfId="31785"/>
    <cellStyle name="常规 2 2 2 8 2 6" xfId="1684"/>
    <cellStyle name="常规 2 2 2 8 3" xfId="4552"/>
    <cellStyle name="常规 2 2 2 8 4" xfId="9300"/>
    <cellStyle name="常规 2 2 2 8 5" xfId="30719"/>
    <cellStyle name="常规 2 2 2 8 6" xfId="31697"/>
    <cellStyle name="常规 2 2 2 8 7" xfId="1596"/>
    <cellStyle name="常规 2 2 2 9" xfId="871"/>
    <cellStyle name="常规 2 2 2 9 2" xfId="4829"/>
    <cellStyle name="常规 2 2 2 9 3" xfId="9577"/>
    <cellStyle name="常规 2 2 2 9 4" xfId="30996"/>
    <cellStyle name="常规 2 2 2 9 5" xfId="31974"/>
    <cellStyle name="常规 2 2 2 9 6" xfId="1873"/>
    <cellStyle name="常规 2 2 20" xfId="845"/>
    <cellStyle name="常规 2 2 20 2" xfId="4803"/>
    <cellStyle name="常规 2 2 20 3" xfId="9551"/>
    <cellStyle name="常规 2 2 20 4" xfId="30970"/>
    <cellStyle name="常规 2 2 20 5" xfId="31948"/>
    <cellStyle name="常规 2 2 20 6" xfId="1847"/>
    <cellStyle name="常规 2 2 21" xfId="727"/>
    <cellStyle name="常规 2 2 21 2" xfId="4685"/>
    <cellStyle name="常规 2 2 21 3" xfId="9433"/>
    <cellStyle name="常规 2 2 21 4" xfId="30852"/>
    <cellStyle name="常规 2 2 21 5" xfId="31830"/>
    <cellStyle name="常规 2 2 21 6" xfId="1729"/>
    <cellStyle name="常规 2 2 22" xfId="842"/>
    <cellStyle name="常规 2 2 22 2" xfId="4800"/>
    <cellStyle name="常规 2 2 22 3" xfId="9548"/>
    <cellStyle name="常规 2 2 22 4" xfId="30967"/>
    <cellStyle name="常规 2 2 22 5" xfId="31945"/>
    <cellStyle name="常规 2 2 22 6" xfId="1844"/>
    <cellStyle name="常规 2 2 23" xfId="734"/>
    <cellStyle name="常规 2 2 23 2" xfId="4692"/>
    <cellStyle name="常规 2 2 23 3" xfId="9440"/>
    <cellStyle name="常规 2 2 23 4" xfId="30859"/>
    <cellStyle name="常规 2 2 23 5" xfId="31837"/>
    <cellStyle name="常规 2 2 23 6" xfId="1736"/>
    <cellStyle name="常规 2 2 24" xfId="830"/>
    <cellStyle name="常规 2 2 24 2" xfId="4788"/>
    <cellStyle name="常规 2 2 24 3" xfId="9536"/>
    <cellStyle name="常规 2 2 24 4" xfId="30955"/>
    <cellStyle name="常规 2 2 24 5" xfId="31933"/>
    <cellStyle name="常规 2 2 24 6" xfId="1832"/>
    <cellStyle name="常规 2 2 25" xfId="735"/>
    <cellStyle name="常规 2 2 25 2" xfId="4693"/>
    <cellStyle name="常规 2 2 25 3" xfId="9441"/>
    <cellStyle name="常规 2 2 25 4" xfId="30860"/>
    <cellStyle name="常规 2 2 25 5" xfId="31838"/>
    <cellStyle name="常规 2 2 25 6" xfId="1737"/>
    <cellStyle name="常规 2 2 26" xfId="828"/>
    <cellStyle name="常规 2 2 26 2" xfId="4786"/>
    <cellStyle name="常规 2 2 26 3" xfId="9534"/>
    <cellStyle name="常规 2 2 26 4" xfId="30953"/>
    <cellStyle name="常规 2 2 26 5" xfId="31931"/>
    <cellStyle name="常规 2 2 26 6" xfId="1830"/>
    <cellStyle name="常规 2 2 27" xfId="740"/>
    <cellStyle name="常规 2 2 27 2" xfId="4698"/>
    <cellStyle name="常规 2 2 27 3" xfId="9446"/>
    <cellStyle name="常规 2 2 27 4" xfId="30865"/>
    <cellStyle name="常规 2 2 27 5" xfId="31843"/>
    <cellStyle name="常规 2 2 27 6" xfId="1742"/>
    <cellStyle name="常规 2 2 28" xfId="818"/>
    <cellStyle name="常规 2 2 28 2" xfId="4776"/>
    <cellStyle name="常规 2 2 28 3" xfId="9524"/>
    <cellStyle name="常规 2 2 28 4" xfId="30943"/>
    <cellStyle name="常规 2 2 28 5" xfId="31921"/>
    <cellStyle name="常规 2 2 28 6" xfId="1820"/>
    <cellStyle name="常规 2 2 29" xfId="751"/>
    <cellStyle name="常规 2 2 29 2" xfId="4709"/>
    <cellStyle name="常规 2 2 29 3" xfId="9457"/>
    <cellStyle name="常规 2 2 29 4" xfId="30876"/>
    <cellStyle name="常规 2 2 29 5" xfId="31854"/>
    <cellStyle name="常规 2 2 29 6" xfId="1753"/>
    <cellStyle name="常规 2 2 3" xfId="111"/>
    <cellStyle name="常规 2 2 3 10" xfId="31227"/>
    <cellStyle name="常规 2 2 3 11" xfId="1049"/>
    <cellStyle name="常规 2 2 3 12" xfId="32648"/>
    <cellStyle name="常规 2 2 3 13" xfId="36763"/>
    <cellStyle name="常规 2 2 3 2" xfId="370"/>
    <cellStyle name="常规 2 2 3 2 2" xfId="619"/>
    <cellStyle name="常规 2 2 3 2 2 2" xfId="4577"/>
    <cellStyle name="常规 2 2 3 2 2 3" xfId="9325"/>
    <cellStyle name="常规 2 2 3 2 2 4" xfId="30744"/>
    <cellStyle name="常规 2 2 3 2 2 5" xfId="31722"/>
    <cellStyle name="常规 2 2 3 2 2 6" xfId="1621"/>
    <cellStyle name="常规 2 2 3 2 3" xfId="4335"/>
    <cellStyle name="常规 2 2 3 2 4" xfId="9080"/>
    <cellStyle name="常规 2 2 3 2 5" xfId="10478"/>
    <cellStyle name="常规 2 2 3 2 6" xfId="30502"/>
    <cellStyle name="常规 2 2 3 2 7" xfId="31480"/>
    <cellStyle name="常规 2 2 3 2 8" xfId="1379"/>
    <cellStyle name="常规 2 2 3 2 9" xfId="32649"/>
    <cellStyle name="常规 2 2 3 3" xfId="369"/>
    <cellStyle name="常规 2 2 3 3 2" xfId="4334"/>
    <cellStyle name="常规 2 2 3 3 3" xfId="9079"/>
    <cellStyle name="常规 2 2 3 3 4" xfId="30501"/>
    <cellStyle name="常规 2 2 3 3 5" xfId="31479"/>
    <cellStyle name="常规 2 2 3 3 6" xfId="1378"/>
    <cellStyle name="常规 2 2 3 4" xfId="1126"/>
    <cellStyle name="常规 2 2 3 4 2" xfId="4082"/>
    <cellStyle name="常规 2 2 3 5" xfId="2070"/>
    <cellStyle name="常规 2 2 3 6" xfId="6363"/>
    <cellStyle name="常规 2 2 3 7" xfId="8822"/>
    <cellStyle name="常规 2 2 3 8" xfId="10327"/>
    <cellStyle name="常规 2 2 3 9" xfId="30249"/>
    <cellStyle name="常规 2 2 30" xfId="824"/>
    <cellStyle name="常规 2 2 30 2" xfId="4782"/>
    <cellStyle name="常规 2 2 30 3" xfId="9530"/>
    <cellStyle name="常规 2 2 30 4" xfId="30949"/>
    <cellStyle name="常规 2 2 30 5" xfId="31927"/>
    <cellStyle name="常规 2 2 30 6" xfId="1826"/>
    <cellStyle name="常规 2 2 31" xfId="753"/>
    <cellStyle name="常规 2 2 31 2" xfId="4711"/>
    <cellStyle name="常规 2 2 31 3" xfId="9459"/>
    <cellStyle name="常规 2 2 31 4" xfId="30878"/>
    <cellStyle name="常规 2 2 31 5" xfId="31856"/>
    <cellStyle name="常规 2 2 31 6" xfId="1755"/>
    <cellStyle name="常规 2 2 32" xfId="812"/>
    <cellStyle name="常规 2 2 32 2" xfId="4770"/>
    <cellStyle name="常规 2 2 32 3" xfId="9518"/>
    <cellStyle name="常规 2 2 32 4" xfId="30937"/>
    <cellStyle name="常规 2 2 32 5" xfId="31915"/>
    <cellStyle name="常规 2 2 32 6" xfId="1814"/>
    <cellStyle name="常规 2 2 33" xfId="758"/>
    <cellStyle name="常规 2 2 33 2" xfId="4716"/>
    <cellStyle name="常规 2 2 33 3" xfId="9464"/>
    <cellStyle name="常规 2 2 33 4" xfId="30883"/>
    <cellStyle name="常规 2 2 33 5" xfId="31861"/>
    <cellStyle name="常规 2 2 33 6" xfId="1760"/>
    <cellStyle name="常规 2 2 34" xfId="800"/>
    <cellStyle name="常规 2 2 34 2" xfId="4758"/>
    <cellStyle name="常规 2 2 34 3" xfId="9506"/>
    <cellStyle name="常规 2 2 34 4" xfId="30925"/>
    <cellStyle name="常规 2 2 34 5" xfId="31903"/>
    <cellStyle name="常规 2 2 34 6" xfId="1802"/>
    <cellStyle name="常规 2 2 35" xfId="765"/>
    <cellStyle name="常规 2 2 35 2" xfId="4723"/>
    <cellStyle name="常规 2 2 35 3" xfId="9471"/>
    <cellStyle name="常规 2 2 35 4" xfId="30890"/>
    <cellStyle name="常规 2 2 35 5" xfId="31868"/>
    <cellStyle name="常规 2 2 35 6" xfId="1767"/>
    <cellStyle name="常规 2 2 36" xfId="695"/>
    <cellStyle name="常规 2 2 36 2" xfId="4653"/>
    <cellStyle name="常规 2 2 36 3" xfId="9401"/>
    <cellStyle name="常规 2 2 36 4" xfId="30820"/>
    <cellStyle name="常规 2 2 36 5" xfId="31798"/>
    <cellStyle name="常规 2 2 36 6" xfId="1697"/>
    <cellStyle name="常规 2 2 37" xfId="768"/>
    <cellStyle name="常规 2 2 37 2" xfId="4726"/>
    <cellStyle name="常规 2 2 37 3" xfId="9474"/>
    <cellStyle name="常规 2 2 37 4" xfId="30893"/>
    <cellStyle name="常规 2 2 37 5" xfId="31871"/>
    <cellStyle name="常规 2 2 37 6" xfId="1770"/>
    <cellStyle name="常规 2 2 38" xfId="794"/>
    <cellStyle name="常规 2 2 38 2" xfId="4752"/>
    <cellStyle name="常规 2 2 38 3" xfId="9500"/>
    <cellStyle name="常规 2 2 38 4" xfId="30919"/>
    <cellStyle name="常规 2 2 38 5" xfId="31897"/>
    <cellStyle name="常规 2 2 38 6" xfId="1796"/>
    <cellStyle name="常规 2 2 39" xfId="890"/>
    <cellStyle name="常规 2 2 39 2" xfId="4848"/>
    <cellStyle name="常规 2 2 39 3" xfId="9596"/>
    <cellStyle name="常规 2 2 39 4" xfId="31015"/>
    <cellStyle name="常规 2 2 39 5" xfId="31993"/>
    <cellStyle name="常规 2 2 39 6" xfId="1892"/>
    <cellStyle name="常规 2 2 4" xfId="109"/>
    <cellStyle name="常规 2 2 4 10" xfId="32650"/>
    <cellStyle name="常规 2 2 4 11" xfId="36764"/>
    <cellStyle name="常规 2 2 4 2" xfId="371"/>
    <cellStyle name="常规 2 2 4 2 2" xfId="4336"/>
    <cellStyle name="常规 2 2 4 2 3" xfId="9081"/>
    <cellStyle name="常规 2 2 4 2 4" xfId="10480"/>
    <cellStyle name="常规 2 2 4 2 5" xfId="30503"/>
    <cellStyle name="常规 2 2 4 2 6" xfId="31481"/>
    <cellStyle name="常规 2 2 4 2 7" xfId="1380"/>
    <cellStyle name="常规 2 2 4 2 8" xfId="32651"/>
    <cellStyle name="常规 2 2 4 3" xfId="1124"/>
    <cellStyle name="常规 2 2 4 3 2" xfId="4080"/>
    <cellStyle name="常规 2 2 4 4" xfId="2068"/>
    <cellStyle name="常规 2 2 4 5" xfId="8820"/>
    <cellStyle name="常规 2 2 4 6" xfId="10314"/>
    <cellStyle name="常规 2 2 4 7" xfId="30247"/>
    <cellStyle name="常规 2 2 4 8" xfId="31225"/>
    <cellStyle name="常规 2 2 4 9" xfId="1047"/>
    <cellStyle name="常规 2 2 40" xfId="791"/>
    <cellStyle name="常规 2 2 40 2" xfId="4749"/>
    <cellStyle name="常规 2 2 40 3" xfId="9497"/>
    <cellStyle name="常规 2 2 40 4" xfId="30916"/>
    <cellStyle name="常规 2 2 40 5" xfId="31894"/>
    <cellStyle name="常规 2 2 40 6" xfId="1793"/>
    <cellStyle name="常规 2 2 41" xfId="763"/>
    <cellStyle name="常规 2 2 41 2" xfId="4721"/>
    <cellStyle name="常规 2 2 41 3" xfId="9469"/>
    <cellStyle name="常规 2 2 41 4" xfId="30888"/>
    <cellStyle name="常规 2 2 41 5" xfId="31866"/>
    <cellStyle name="常规 2 2 41 6" xfId="1765"/>
    <cellStyle name="常规 2 2 42" xfId="787"/>
    <cellStyle name="常规 2 2 42 2" xfId="4745"/>
    <cellStyle name="常规 2 2 42 3" xfId="9493"/>
    <cellStyle name="常规 2 2 42 4" xfId="30912"/>
    <cellStyle name="常规 2 2 42 5" xfId="31890"/>
    <cellStyle name="常规 2 2 42 6" xfId="1789"/>
    <cellStyle name="常规 2 2 43" xfId="852"/>
    <cellStyle name="常规 2 2 43 2" xfId="4810"/>
    <cellStyle name="常规 2 2 43 3" xfId="9558"/>
    <cellStyle name="常规 2 2 43 4" xfId="30977"/>
    <cellStyle name="常规 2 2 43 5" xfId="31955"/>
    <cellStyle name="常规 2 2 43 6" xfId="1854"/>
    <cellStyle name="常规 2 2 44" xfId="780"/>
    <cellStyle name="常规 2 2 44 2" xfId="4738"/>
    <cellStyle name="常规 2 2 44 3" xfId="9486"/>
    <cellStyle name="常规 2 2 44 4" xfId="30905"/>
    <cellStyle name="常规 2 2 44 5" xfId="31883"/>
    <cellStyle name="常规 2 2 44 6" xfId="1782"/>
    <cellStyle name="常规 2 2 45" xfId="689"/>
    <cellStyle name="常规 2 2 45 2" xfId="4647"/>
    <cellStyle name="常规 2 2 45 3" xfId="9395"/>
    <cellStyle name="常规 2 2 45 4" xfId="30814"/>
    <cellStyle name="常规 2 2 45 5" xfId="31792"/>
    <cellStyle name="常规 2 2 45 6" xfId="1691"/>
    <cellStyle name="常规 2 2 46" xfId="853"/>
    <cellStyle name="常规 2 2 46 2" xfId="4811"/>
    <cellStyle name="常规 2 2 46 3" xfId="9559"/>
    <cellStyle name="常规 2 2 46 4" xfId="30978"/>
    <cellStyle name="常规 2 2 46 5" xfId="31956"/>
    <cellStyle name="常规 2 2 46 6" xfId="1855"/>
    <cellStyle name="常规 2 2 47" xfId="834"/>
    <cellStyle name="常规 2 2 47 2" xfId="4792"/>
    <cellStyle name="常规 2 2 47 3" xfId="9540"/>
    <cellStyle name="常规 2 2 47 4" xfId="30959"/>
    <cellStyle name="常规 2 2 47 5" xfId="31937"/>
    <cellStyle name="常规 2 2 47 6" xfId="1836"/>
    <cellStyle name="常规 2 2 48" xfId="846"/>
    <cellStyle name="常规 2 2 48 2" xfId="4804"/>
    <cellStyle name="常规 2 2 48 3" xfId="9552"/>
    <cellStyle name="常规 2 2 48 4" xfId="30971"/>
    <cellStyle name="常规 2 2 48 5" xfId="31949"/>
    <cellStyle name="常规 2 2 48 6" xfId="1848"/>
    <cellStyle name="常规 2 2 49" xfId="843"/>
    <cellStyle name="常规 2 2 49 2" xfId="4801"/>
    <cellStyle name="常规 2 2 49 3" xfId="9549"/>
    <cellStyle name="常规 2 2 49 4" xfId="30968"/>
    <cellStyle name="常规 2 2 49 5" xfId="31946"/>
    <cellStyle name="常规 2 2 49 6" xfId="1845"/>
    <cellStyle name="常规 2 2 5" xfId="372"/>
    <cellStyle name="常规 2 2 5 10" xfId="36765"/>
    <cellStyle name="常规 2 2 5 2" xfId="620"/>
    <cellStyle name="常规 2 2 5 2 2" xfId="4578"/>
    <cellStyle name="常规 2 2 5 2 3" xfId="9326"/>
    <cellStyle name="常规 2 2 5 2 4" xfId="10483"/>
    <cellStyle name="常规 2 2 5 2 5" xfId="30745"/>
    <cellStyle name="常规 2 2 5 2 6" xfId="31723"/>
    <cellStyle name="常规 2 2 5 2 7" xfId="1622"/>
    <cellStyle name="常规 2 2 5 2 8" xfId="32653"/>
    <cellStyle name="常规 2 2 5 3" xfId="4337"/>
    <cellStyle name="常规 2 2 5 4" xfId="9082"/>
    <cellStyle name="常规 2 2 5 5" xfId="10310"/>
    <cellStyle name="常规 2 2 5 6" xfId="30504"/>
    <cellStyle name="常规 2 2 5 7" xfId="31482"/>
    <cellStyle name="常规 2 2 5 8" xfId="1381"/>
    <cellStyle name="常规 2 2 5 9" xfId="32652"/>
    <cellStyle name="常规 2 2 50" xfId="875"/>
    <cellStyle name="常规 2 2 50 2" xfId="4833"/>
    <cellStyle name="常规 2 2 50 3" xfId="9581"/>
    <cellStyle name="常规 2 2 50 4" xfId="31000"/>
    <cellStyle name="常规 2 2 50 5" xfId="31978"/>
    <cellStyle name="常规 2 2 50 6" xfId="1877"/>
    <cellStyle name="常规 2 2 51" xfId="844"/>
    <cellStyle name="常规 2 2 51 2" xfId="4802"/>
    <cellStyle name="常规 2 2 51 3" xfId="9550"/>
    <cellStyle name="常规 2 2 51 4" xfId="30969"/>
    <cellStyle name="常规 2 2 51 5" xfId="31947"/>
    <cellStyle name="常规 2 2 51 6" xfId="1846"/>
    <cellStyle name="常规 2 2 52" xfId="788"/>
    <cellStyle name="常规 2 2 52 2" xfId="4746"/>
    <cellStyle name="常规 2 2 52 3" xfId="9494"/>
    <cellStyle name="常规 2 2 52 4" xfId="30913"/>
    <cellStyle name="常规 2 2 52 5" xfId="31891"/>
    <cellStyle name="常规 2 2 52 6" xfId="1790"/>
    <cellStyle name="常规 2 2 53" xfId="821"/>
    <cellStyle name="常规 2 2 53 2" xfId="4779"/>
    <cellStyle name="常规 2 2 53 3" xfId="9527"/>
    <cellStyle name="常规 2 2 53 4" xfId="30946"/>
    <cellStyle name="常规 2 2 53 5" xfId="31924"/>
    <cellStyle name="常规 2 2 53 6" xfId="1823"/>
    <cellStyle name="常规 2 2 54" xfId="745"/>
    <cellStyle name="常规 2 2 54 2" xfId="4703"/>
    <cellStyle name="常规 2 2 54 3" xfId="9451"/>
    <cellStyle name="常规 2 2 54 4" xfId="30870"/>
    <cellStyle name="常规 2 2 54 5" xfId="31848"/>
    <cellStyle name="常规 2 2 54 6" xfId="1747"/>
    <cellStyle name="常规 2 2 55" xfId="838"/>
    <cellStyle name="常规 2 2 55 2" xfId="4796"/>
    <cellStyle name="常规 2 2 55 3" xfId="9544"/>
    <cellStyle name="常规 2 2 55 4" xfId="30963"/>
    <cellStyle name="常规 2 2 55 5" xfId="31941"/>
    <cellStyle name="常规 2 2 55 6" xfId="1840"/>
    <cellStyle name="常规 2 2 56" xfId="869"/>
    <cellStyle name="常规 2 2 56 2" xfId="4827"/>
    <cellStyle name="常规 2 2 56 3" xfId="9575"/>
    <cellStyle name="常规 2 2 56 4" xfId="30994"/>
    <cellStyle name="常规 2 2 56 5" xfId="31972"/>
    <cellStyle name="常规 2 2 56 6" xfId="1871"/>
    <cellStyle name="常规 2 2 57" xfId="898"/>
    <cellStyle name="常规 2 2 57 2" xfId="4856"/>
    <cellStyle name="常规 2 2 57 3" xfId="9604"/>
    <cellStyle name="常规 2 2 57 4" xfId="31023"/>
    <cellStyle name="常规 2 2 57 5" xfId="32001"/>
    <cellStyle name="常规 2 2 57 6" xfId="1900"/>
    <cellStyle name="常规 2 2 58" xfId="904"/>
    <cellStyle name="常规 2 2 58 2" xfId="4862"/>
    <cellStyle name="常规 2 2 58 3" xfId="9610"/>
    <cellStyle name="常规 2 2 58 4" xfId="31029"/>
    <cellStyle name="常规 2 2 58 5" xfId="32007"/>
    <cellStyle name="常规 2 2 58 6" xfId="1906"/>
    <cellStyle name="常规 2 2 59" xfId="741"/>
    <cellStyle name="常规 2 2 59 2" xfId="4699"/>
    <cellStyle name="常规 2 2 59 3" xfId="9447"/>
    <cellStyle name="常规 2 2 59 4" xfId="30866"/>
    <cellStyle name="常规 2 2 59 5" xfId="31844"/>
    <cellStyle name="常规 2 2 59 6" xfId="1743"/>
    <cellStyle name="常规 2 2 6" xfId="364"/>
    <cellStyle name="常规 2 2 6 10" xfId="36766"/>
    <cellStyle name="常规 2 2 6 2" xfId="616"/>
    <cellStyle name="常规 2 2 6 2 2" xfId="4574"/>
    <cellStyle name="常规 2 2 6 2 3" xfId="9322"/>
    <cellStyle name="常规 2 2 6 2 4" xfId="10292"/>
    <cellStyle name="常规 2 2 6 2 5" xfId="30741"/>
    <cellStyle name="常规 2 2 6 2 6" xfId="31719"/>
    <cellStyle name="常规 2 2 6 2 7" xfId="1618"/>
    <cellStyle name="常规 2 2 6 2 8" xfId="32655"/>
    <cellStyle name="常规 2 2 6 3" xfId="4329"/>
    <cellStyle name="常规 2 2 6 4" xfId="9074"/>
    <cellStyle name="常规 2 2 6 5" xfId="10296"/>
    <cellStyle name="常规 2 2 6 6" xfId="30496"/>
    <cellStyle name="常规 2 2 6 7" xfId="31474"/>
    <cellStyle name="常规 2 2 6 8" xfId="1373"/>
    <cellStyle name="常规 2 2 6 9" xfId="32654"/>
    <cellStyle name="常规 2 2 60" xfId="196"/>
    <cellStyle name="常规 2 2 60 2" xfId="4166"/>
    <cellStyle name="常规 2 2 60 3" xfId="8907"/>
    <cellStyle name="常规 2 2 60 4" xfId="30333"/>
    <cellStyle name="常规 2 2 60 5" xfId="31311"/>
    <cellStyle name="常规 2 2 60 6" xfId="1210"/>
    <cellStyle name="常规 2 2 61" xfId="72"/>
    <cellStyle name="常规 2 2 61 2" xfId="4043"/>
    <cellStyle name="常规 2 2 61 3" xfId="8783"/>
    <cellStyle name="常规 2 2 61 4" xfId="30210"/>
    <cellStyle name="常规 2 2 61 5" xfId="31188"/>
    <cellStyle name="常规 2 2 61 6" xfId="1087"/>
    <cellStyle name="常规 2 2 62" xfId="2031"/>
    <cellStyle name="常规 2 2 63" xfId="3977"/>
    <cellStyle name="常规 2 2 64" xfId="6361"/>
    <cellStyle name="常规 2 2 65" xfId="6382"/>
    <cellStyle name="常规 2 2 66" xfId="8734"/>
    <cellStyle name="常规 2 2 67" xfId="9666"/>
    <cellStyle name="常规 2 2 68" xfId="10925"/>
    <cellStyle name="常规 2 2 69" xfId="11202"/>
    <cellStyle name="常规 2 2 7" xfId="584"/>
    <cellStyle name="常规 2 2 7 10" xfId="36767"/>
    <cellStyle name="常规 2 2 7 2" xfId="672"/>
    <cellStyle name="常规 2 2 7 2 2" xfId="4630"/>
    <cellStyle name="常规 2 2 7 2 3" xfId="9378"/>
    <cellStyle name="常规 2 2 7 2 4" xfId="9664"/>
    <cellStyle name="常规 2 2 7 2 5" xfId="30797"/>
    <cellStyle name="常规 2 2 7 2 6" xfId="31775"/>
    <cellStyle name="常规 2 2 7 2 7" xfId="1674"/>
    <cellStyle name="常规 2 2 7 2 8" xfId="32657"/>
    <cellStyle name="常规 2 2 7 3" xfId="4542"/>
    <cellStyle name="常规 2 2 7 4" xfId="9290"/>
    <cellStyle name="常规 2 2 7 5" xfId="10208"/>
    <cellStyle name="常规 2 2 7 6" xfId="30709"/>
    <cellStyle name="常规 2 2 7 7" xfId="31687"/>
    <cellStyle name="常规 2 2 7 8" xfId="1586"/>
    <cellStyle name="常规 2 2 7 9" xfId="32656"/>
    <cellStyle name="常规 2 2 70" xfId="30160"/>
    <cellStyle name="常规 2 2 71" xfId="31138"/>
    <cellStyle name="常规 2 2 72" xfId="1010"/>
    <cellStyle name="常规 2 2 73" xfId="32633"/>
    <cellStyle name="常规 2 2 74" xfId="36755"/>
    <cellStyle name="常规 2 2 8" xfId="589"/>
    <cellStyle name="常规 2 2 8 10" xfId="36768"/>
    <cellStyle name="常规 2 2 8 2" xfId="677"/>
    <cellStyle name="常规 2 2 8 2 2" xfId="4635"/>
    <cellStyle name="常规 2 2 8 2 3" xfId="9383"/>
    <cellStyle name="常规 2 2 8 2 4" xfId="9757"/>
    <cellStyle name="常规 2 2 8 2 5" xfId="30802"/>
    <cellStyle name="常规 2 2 8 2 6" xfId="31780"/>
    <cellStyle name="常规 2 2 8 2 7" xfId="1679"/>
    <cellStyle name="常规 2 2 8 2 8" xfId="32659"/>
    <cellStyle name="常规 2 2 8 3" xfId="4547"/>
    <cellStyle name="常规 2 2 8 4" xfId="9295"/>
    <cellStyle name="常规 2 2 8 5" xfId="10442"/>
    <cellStyle name="常规 2 2 8 6" xfId="30714"/>
    <cellStyle name="常规 2 2 8 7" xfId="31692"/>
    <cellStyle name="常规 2 2 8 8" xfId="1591"/>
    <cellStyle name="常规 2 2 8 9" xfId="32658"/>
    <cellStyle name="常规 2 2 9" xfId="593"/>
    <cellStyle name="常规 2 2 9 2" xfId="681"/>
    <cellStyle name="常规 2 2 9 2 2" xfId="4639"/>
    <cellStyle name="常规 2 2 9 2 3" xfId="9387"/>
    <cellStyle name="常规 2 2 9 2 4" xfId="9989"/>
    <cellStyle name="常规 2 2 9 2 5" xfId="30806"/>
    <cellStyle name="常规 2 2 9 2 6" xfId="31784"/>
    <cellStyle name="常规 2 2 9 2 7" xfId="1683"/>
    <cellStyle name="常规 2 2 9 2 8" xfId="32661"/>
    <cellStyle name="常规 2 2 9 3" xfId="4551"/>
    <cellStyle name="常规 2 2 9 4" xfId="9299"/>
    <cellStyle name="常规 2 2 9 5" xfId="9825"/>
    <cellStyle name="常规 2 2 9 6" xfId="30718"/>
    <cellStyle name="常规 2 2 9 7" xfId="31696"/>
    <cellStyle name="常规 2 2 9 8" xfId="1595"/>
    <cellStyle name="常规 2 2 9 9" xfId="32660"/>
    <cellStyle name="常规 2 2_Sheet1" xfId="36769"/>
    <cellStyle name="常规 2 20" xfId="848"/>
    <cellStyle name="常规 2 20 2" xfId="4806"/>
    <cellStyle name="常规 2 20 3" xfId="9554"/>
    <cellStyle name="常规 2 20 4" xfId="30973"/>
    <cellStyle name="常规 2 20 5" xfId="31951"/>
    <cellStyle name="常规 2 20 6" xfId="1850"/>
    <cellStyle name="常规 2 20 7" xfId="32662"/>
    <cellStyle name="常规 2 21" xfId="720"/>
    <cellStyle name="常规 2 21 2" xfId="4678"/>
    <cellStyle name="常规 2 21 3" xfId="9426"/>
    <cellStyle name="常规 2 21 4" xfId="30845"/>
    <cellStyle name="常规 2 21 5" xfId="31823"/>
    <cellStyle name="常规 2 21 6" xfId="1722"/>
    <cellStyle name="常规 2 22" xfId="841"/>
    <cellStyle name="常规 2 22 2" xfId="4799"/>
    <cellStyle name="常规 2 22 3" xfId="9547"/>
    <cellStyle name="常规 2 22 4" xfId="30966"/>
    <cellStyle name="常规 2 22 5" xfId="31944"/>
    <cellStyle name="常规 2 22 6" xfId="1843"/>
    <cellStyle name="常规 2 23" xfId="724"/>
    <cellStyle name="常规 2 23 2" xfId="4682"/>
    <cellStyle name="常规 2 23 3" xfId="9430"/>
    <cellStyle name="常规 2 23 4" xfId="30849"/>
    <cellStyle name="常规 2 23 5" xfId="31827"/>
    <cellStyle name="常规 2 23 6" xfId="1726"/>
    <cellStyle name="常规 2 24" xfId="831"/>
    <cellStyle name="常规 2 24 2" xfId="4789"/>
    <cellStyle name="常规 2 24 3" xfId="9537"/>
    <cellStyle name="常规 2 24 4" xfId="30956"/>
    <cellStyle name="常规 2 24 5" xfId="31934"/>
    <cellStyle name="常规 2 24 6" xfId="1833"/>
    <cellStyle name="常规 2 25" xfId="730"/>
    <cellStyle name="常规 2 25 2" xfId="4688"/>
    <cellStyle name="常规 2 25 3" xfId="9436"/>
    <cellStyle name="常规 2 25 4" xfId="30855"/>
    <cellStyle name="常规 2 25 5" xfId="31833"/>
    <cellStyle name="常规 2 25 6" xfId="1732"/>
    <cellStyle name="常规 2 26" xfId="825"/>
    <cellStyle name="常规 2 26 2" xfId="4783"/>
    <cellStyle name="常规 2 26 3" xfId="9531"/>
    <cellStyle name="常规 2 26 4" xfId="30950"/>
    <cellStyle name="常规 2 26 5" xfId="31928"/>
    <cellStyle name="常规 2 26 6" xfId="1827"/>
    <cellStyle name="常规 2 27" xfId="732"/>
    <cellStyle name="常规 2 27 2" xfId="4690"/>
    <cellStyle name="常规 2 27 3" xfId="9438"/>
    <cellStyle name="常规 2 27 4" xfId="30857"/>
    <cellStyle name="常规 2 27 5" xfId="31835"/>
    <cellStyle name="常规 2 27 6" xfId="1734"/>
    <cellStyle name="常规 2 28" xfId="822"/>
    <cellStyle name="常规 2 28 2" xfId="4780"/>
    <cellStyle name="常规 2 28 3" xfId="9528"/>
    <cellStyle name="常规 2 28 4" xfId="30947"/>
    <cellStyle name="常规 2 28 5" xfId="31925"/>
    <cellStyle name="常规 2 28 6" xfId="1824"/>
    <cellStyle name="常规 2 29" xfId="744"/>
    <cellStyle name="常规 2 29 2" xfId="4702"/>
    <cellStyle name="常规 2 29 3" xfId="9450"/>
    <cellStyle name="常规 2 29 4" xfId="30869"/>
    <cellStyle name="常规 2 29 5" xfId="31847"/>
    <cellStyle name="常规 2 29 6" xfId="1746"/>
    <cellStyle name="常规 2 3" xfId="22"/>
    <cellStyle name="常规 2 3 10" xfId="8736"/>
    <cellStyle name="常规 2 3 11" xfId="10233"/>
    <cellStyle name="常规 2 3 12" xfId="11015"/>
    <cellStyle name="常规 2 3 13" xfId="11203"/>
    <cellStyle name="常规 2 3 14" xfId="30162"/>
    <cellStyle name="常规 2 3 15" xfId="31140"/>
    <cellStyle name="常规 2 3 16" xfId="1011"/>
    <cellStyle name="常规 2 3 17" xfId="32663"/>
    <cellStyle name="常规 2 3 18" xfId="36770"/>
    <cellStyle name="常规 2 3 2" xfId="99"/>
    <cellStyle name="常规 2 3 2 10" xfId="1037"/>
    <cellStyle name="常规 2 3 2 11" xfId="32664"/>
    <cellStyle name="常规 2 3 2 12" xfId="36771"/>
    <cellStyle name="常规 2 3 2 2" xfId="621"/>
    <cellStyle name="常规 2 3 2 2 2" xfId="4579"/>
    <cellStyle name="常规 2 3 2 2 3" xfId="9327"/>
    <cellStyle name="常规 2 3 2 2 4" xfId="30746"/>
    <cellStyle name="常规 2 3 2 2 5" xfId="31724"/>
    <cellStyle name="常规 2 3 2 2 6" xfId="1623"/>
    <cellStyle name="常规 2 3 2 2 7" xfId="36772"/>
    <cellStyle name="常规 2 3 2 3" xfId="374"/>
    <cellStyle name="常规 2 3 2 3 2" xfId="4339"/>
    <cellStyle name="常规 2 3 2 3 3" xfId="9084"/>
    <cellStyle name="常规 2 3 2 3 4" xfId="30506"/>
    <cellStyle name="常规 2 3 2 3 5" xfId="31484"/>
    <cellStyle name="常规 2 3 2 3 6" xfId="1383"/>
    <cellStyle name="常规 2 3 2 3 7" xfId="36773"/>
    <cellStyle name="常规 2 3 2 4" xfId="1114"/>
    <cellStyle name="常规 2 3 2 4 2" xfId="4070"/>
    <cellStyle name="常规 2 3 2 4 3" xfId="36774"/>
    <cellStyle name="常规 2 3 2 5" xfId="2058"/>
    <cellStyle name="常规 2 3 2 5 2" xfId="36775"/>
    <cellStyle name="常规 2 3 2 6" xfId="8810"/>
    <cellStyle name="常规 2 3 2 6 2" xfId="36776"/>
    <cellStyle name="常规 2 3 2 7" xfId="9695"/>
    <cellStyle name="常规 2 3 2 7 2" xfId="36777"/>
    <cellStyle name="常规 2 3 2 8" xfId="30237"/>
    <cellStyle name="常规 2 3 2 9" xfId="31215"/>
    <cellStyle name="常规 2 3 3" xfId="373"/>
    <cellStyle name="常规 2 3 3 2" xfId="4338"/>
    <cellStyle name="常规 2 3 3 3" xfId="9083"/>
    <cellStyle name="常规 2 3 3 4" xfId="30505"/>
    <cellStyle name="常规 2 3 3 5" xfId="31483"/>
    <cellStyle name="常规 2 3 3 6" xfId="1382"/>
    <cellStyle name="常规 2 3 3 7" xfId="36778"/>
    <cellStyle name="常规 2 3 4" xfId="586"/>
    <cellStyle name="常规 2 3 4 2" xfId="674"/>
    <cellStyle name="常规 2 3 4 2 2" xfId="4632"/>
    <cellStyle name="常规 2 3 4 2 3" xfId="9380"/>
    <cellStyle name="常规 2 3 4 2 4" xfId="30799"/>
    <cellStyle name="常规 2 3 4 2 5" xfId="31777"/>
    <cellStyle name="常规 2 3 4 2 6" xfId="1676"/>
    <cellStyle name="常规 2 3 4 3" xfId="4544"/>
    <cellStyle name="常规 2 3 4 4" xfId="9292"/>
    <cellStyle name="常规 2 3 4 5" xfId="30711"/>
    <cellStyle name="常规 2 3 4 6" xfId="31689"/>
    <cellStyle name="常规 2 3 4 7" xfId="1588"/>
    <cellStyle name="常规 2 3 4 8" xfId="36779"/>
    <cellStyle name="常规 2 3 5" xfId="591"/>
    <cellStyle name="常规 2 3 5 2" xfId="679"/>
    <cellStyle name="常规 2 3 5 2 2" xfId="4637"/>
    <cellStyle name="常规 2 3 5 2 3" xfId="9385"/>
    <cellStyle name="常规 2 3 5 2 4" xfId="30804"/>
    <cellStyle name="常规 2 3 5 2 5" xfId="31782"/>
    <cellStyle name="常规 2 3 5 2 6" xfId="1681"/>
    <cellStyle name="常规 2 3 5 3" xfId="4549"/>
    <cellStyle name="常规 2 3 5 4" xfId="9297"/>
    <cellStyle name="常规 2 3 5 5" xfId="30716"/>
    <cellStyle name="常规 2 3 5 6" xfId="31694"/>
    <cellStyle name="常规 2 3 5 7" xfId="1593"/>
    <cellStyle name="常规 2 3 5 8" xfId="36780"/>
    <cellStyle name="常规 2 3 6" xfId="158"/>
    <cellStyle name="常规 2 3 6 2" xfId="4128"/>
    <cellStyle name="常规 2 3 6 3" xfId="8869"/>
    <cellStyle name="常规 2 3 6 4" xfId="30295"/>
    <cellStyle name="常规 2 3 6 5" xfId="31273"/>
    <cellStyle name="常规 2 3 6 6" xfId="1172"/>
    <cellStyle name="常规 2 3 6 7" xfId="36781"/>
    <cellStyle name="常规 2 3 7" xfId="73"/>
    <cellStyle name="常规 2 3 7 2" xfId="4044"/>
    <cellStyle name="常规 2 3 7 3" xfId="8784"/>
    <cellStyle name="常规 2 3 7 4" xfId="30211"/>
    <cellStyle name="常规 2 3 7 5" xfId="31189"/>
    <cellStyle name="常规 2 3 7 6" xfId="1088"/>
    <cellStyle name="常规 2 3 7 7" xfId="36782"/>
    <cellStyle name="常规 2 3 8" xfId="2032"/>
    <cellStyle name="常规 2 3 8 2" xfId="36783"/>
    <cellStyle name="常规 2 3 9" xfId="6351"/>
    <cellStyle name="常规 2 3_Sheet1" xfId="36784"/>
    <cellStyle name="常规 2 30" xfId="827"/>
    <cellStyle name="常规 2 30 2" xfId="4785"/>
    <cellStyle name="常规 2 30 3" xfId="9533"/>
    <cellStyle name="常规 2 30 4" xfId="30952"/>
    <cellStyle name="常规 2 30 5" xfId="31930"/>
    <cellStyle name="常规 2 30 6" xfId="1829"/>
    <cellStyle name="常规 2 31" xfId="749"/>
    <cellStyle name="常规 2 31 2" xfId="4707"/>
    <cellStyle name="常规 2 31 3" xfId="9455"/>
    <cellStyle name="常规 2 31 4" xfId="30874"/>
    <cellStyle name="常规 2 31 5" xfId="31852"/>
    <cellStyle name="常规 2 31 6" xfId="1751"/>
    <cellStyle name="常规 2 32" xfId="810"/>
    <cellStyle name="常规 2 32 2" xfId="4768"/>
    <cellStyle name="常规 2 32 3" xfId="9516"/>
    <cellStyle name="常规 2 32 4" xfId="30935"/>
    <cellStyle name="常规 2 32 5" xfId="31913"/>
    <cellStyle name="常规 2 32 6" xfId="1812"/>
    <cellStyle name="常规 2 33" xfId="747"/>
    <cellStyle name="常规 2 33 2" xfId="4705"/>
    <cellStyle name="常规 2 33 3" xfId="9453"/>
    <cellStyle name="常规 2 33 4" xfId="30872"/>
    <cellStyle name="常规 2 33 5" xfId="31850"/>
    <cellStyle name="常规 2 33 6" xfId="1749"/>
    <cellStyle name="常规 2 34" xfId="803"/>
    <cellStyle name="常规 2 34 2" xfId="4761"/>
    <cellStyle name="常规 2 34 3" xfId="9509"/>
    <cellStyle name="常规 2 34 4" xfId="30928"/>
    <cellStyle name="常规 2 34 5" xfId="31906"/>
    <cellStyle name="常规 2 34 6" xfId="1805"/>
    <cellStyle name="常规 2 35" xfId="750"/>
    <cellStyle name="常规 2 35 2" xfId="4708"/>
    <cellStyle name="常规 2 35 3" xfId="9456"/>
    <cellStyle name="常规 2 35 4" xfId="30875"/>
    <cellStyle name="常规 2 35 5" xfId="31853"/>
    <cellStyle name="常规 2 35 6" xfId="1752"/>
    <cellStyle name="常规 2 36" xfId="802"/>
    <cellStyle name="常规 2 36 2" xfId="4760"/>
    <cellStyle name="常规 2 36 3" xfId="9508"/>
    <cellStyle name="常规 2 36 4" xfId="30927"/>
    <cellStyle name="常规 2 36 5" xfId="31905"/>
    <cellStyle name="常规 2 36 6" xfId="1804"/>
    <cellStyle name="常规 2 37" xfId="754"/>
    <cellStyle name="常规 2 37 2" xfId="4712"/>
    <cellStyle name="常规 2 37 3" xfId="9460"/>
    <cellStyle name="常规 2 37 4" xfId="30879"/>
    <cellStyle name="常规 2 37 5" xfId="31857"/>
    <cellStyle name="常规 2 37 6" xfId="1756"/>
    <cellStyle name="常规 2 38" xfId="797"/>
    <cellStyle name="常规 2 38 2" xfId="4755"/>
    <cellStyle name="常规 2 38 3" xfId="9503"/>
    <cellStyle name="常规 2 38 4" xfId="30922"/>
    <cellStyle name="常规 2 38 5" xfId="31900"/>
    <cellStyle name="常规 2 38 6" xfId="1799"/>
    <cellStyle name="常规 2 39" xfId="767"/>
    <cellStyle name="常规 2 39 2" xfId="4725"/>
    <cellStyle name="常规 2 39 3" xfId="9473"/>
    <cellStyle name="常规 2 39 4" xfId="30892"/>
    <cellStyle name="常规 2 39 5" xfId="31870"/>
    <cellStyle name="常规 2 39 6" xfId="1769"/>
    <cellStyle name="常规 2 4" xfId="23"/>
    <cellStyle name="常规 2 4 10" xfId="31141"/>
    <cellStyle name="常规 2 4 11" xfId="1012"/>
    <cellStyle name="常规 2 4 12" xfId="32665"/>
    <cellStyle name="常规 2 4 13" xfId="36785"/>
    <cellStyle name="常规 2 4 2" xfId="103"/>
    <cellStyle name="常规 2 4 2 10" xfId="1041"/>
    <cellStyle name="常规 2 4 2 11" xfId="32666"/>
    <cellStyle name="常规 2 4 2 12" xfId="36786"/>
    <cellStyle name="常规 2 4 2 2" xfId="1118"/>
    <cellStyle name="常规 2 4 2 2 2" xfId="4074"/>
    <cellStyle name="常规 2 4 2 2 3" xfId="36787"/>
    <cellStyle name="常规 2 4 2 3" xfId="2062"/>
    <cellStyle name="常规 2 4 2 3 2" xfId="36788"/>
    <cellStyle name="常规 2 4 2 4" xfId="8814"/>
    <cellStyle name="常规 2 4 2 4 2" xfId="36789"/>
    <cellStyle name="常规 2 4 2 5" xfId="9755"/>
    <cellStyle name="常规 2 4 2 5 2" xfId="36790"/>
    <cellStyle name="常规 2 4 2 6" xfId="11016"/>
    <cellStyle name="常规 2 4 2 6 2" xfId="36791"/>
    <cellStyle name="常规 2 4 2 7" xfId="11219"/>
    <cellStyle name="常规 2 4 2 7 2" xfId="36792"/>
    <cellStyle name="常规 2 4 2 8" xfId="30241"/>
    <cellStyle name="常规 2 4 2 9" xfId="31219"/>
    <cellStyle name="常规 2 4 3" xfId="375"/>
    <cellStyle name="常规 2 4 3 2" xfId="4340"/>
    <cellStyle name="常规 2 4 3 3" xfId="9085"/>
    <cellStyle name="常规 2 4 3 4" xfId="30507"/>
    <cellStyle name="常规 2 4 3 5" xfId="31485"/>
    <cellStyle name="常规 2 4 3 6" xfId="1384"/>
    <cellStyle name="常规 2 4 3 7" xfId="36793"/>
    <cellStyle name="常规 2 4 4" xfId="74"/>
    <cellStyle name="常规 2 4 4 2" xfId="4045"/>
    <cellStyle name="常规 2 4 4 3" xfId="8785"/>
    <cellStyle name="常规 2 4 4 4" xfId="30212"/>
    <cellStyle name="常规 2 4 4 5" xfId="31190"/>
    <cellStyle name="常规 2 4 4 6" xfId="1089"/>
    <cellStyle name="常规 2 4 4 7" xfId="36794"/>
    <cellStyle name="常规 2 4 5" xfId="2033"/>
    <cellStyle name="常规 2 4 5 2" xfId="36795"/>
    <cellStyle name="常规 2 4 6" xfId="6355"/>
    <cellStyle name="常规 2 4 6 2" xfId="36796"/>
    <cellStyle name="常规 2 4 7" xfId="8737"/>
    <cellStyle name="常规 2 4 7 2" xfId="36797"/>
    <cellStyle name="常规 2 4 8" xfId="10212"/>
    <cellStyle name="常规 2 4 8 2" xfId="36798"/>
    <cellStyle name="常规 2 4 9" xfId="30163"/>
    <cellStyle name="常规 2 4_Sheet1" xfId="36799"/>
    <cellStyle name="常规 2 40" xfId="683"/>
    <cellStyle name="常规 2 40 2" xfId="4641"/>
    <cellStyle name="常规 2 40 3" xfId="9389"/>
    <cellStyle name="常规 2 40 4" xfId="30808"/>
    <cellStyle name="常规 2 40 5" xfId="31786"/>
    <cellStyle name="常规 2 40 6" xfId="1685"/>
    <cellStyle name="常规 2 41" xfId="766"/>
    <cellStyle name="常规 2 41 2" xfId="4724"/>
    <cellStyle name="常规 2 41 3" xfId="9472"/>
    <cellStyle name="常规 2 41 4" xfId="30891"/>
    <cellStyle name="常规 2 41 5" xfId="31869"/>
    <cellStyle name="常规 2 41 6" xfId="1768"/>
    <cellStyle name="常规 2 42" xfId="789"/>
    <cellStyle name="常规 2 42 2" xfId="4747"/>
    <cellStyle name="常规 2 42 3" xfId="9495"/>
    <cellStyle name="常规 2 42 4" xfId="30914"/>
    <cellStyle name="常规 2 42 5" xfId="31892"/>
    <cellStyle name="常规 2 42 6" xfId="1791"/>
    <cellStyle name="常规 2 43" xfId="776"/>
    <cellStyle name="常规 2 43 2" xfId="4734"/>
    <cellStyle name="常规 2 43 3" xfId="9482"/>
    <cellStyle name="常规 2 43 4" xfId="30901"/>
    <cellStyle name="常规 2 43 5" xfId="31879"/>
    <cellStyle name="常规 2 43 6" xfId="1778"/>
    <cellStyle name="常规 2 44" xfId="785"/>
    <cellStyle name="常规 2 44 2" xfId="4743"/>
    <cellStyle name="常规 2 44 3" xfId="9491"/>
    <cellStyle name="常规 2 44 4" xfId="30910"/>
    <cellStyle name="常规 2 44 5" xfId="31888"/>
    <cellStyle name="常规 2 44 6" xfId="1787"/>
    <cellStyle name="常规 2 45" xfId="779"/>
    <cellStyle name="常规 2 45 2" xfId="4737"/>
    <cellStyle name="常规 2 45 3" xfId="9485"/>
    <cellStyle name="常规 2 45 4" xfId="30904"/>
    <cellStyle name="常规 2 45 5" xfId="31882"/>
    <cellStyle name="常规 2 45 6" xfId="1781"/>
    <cellStyle name="常规 2 46" xfId="888"/>
    <cellStyle name="常规 2 46 2" xfId="4846"/>
    <cellStyle name="常规 2 46 3" xfId="9594"/>
    <cellStyle name="常规 2 46 4" xfId="31013"/>
    <cellStyle name="常规 2 46 5" xfId="31991"/>
    <cellStyle name="常规 2 46 6" xfId="1890"/>
    <cellStyle name="常规 2 47" xfId="879"/>
    <cellStyle name="常规 2 47 2" xfId="4837"/>
    <cellStyle name="常规 2 47 3" xfId="9585"/>
    <cellStyle name="常规 2 47 4" xfId="31004"/>
    <cellStyle name="常规 2 47 5" xfId="31982"/>
    <cellStyle name="常规 2 47 6" xfId="1881"/>
    <cellStyle name="常规 2 48" xfId="687"/>
    <cellStyle name="常规 2 48 2" xfId="4645"/>
    <cellStyle name="常规 2 48 3" xfId="9393"/>
    <cellStyle name="常规 2 48 4" xfId="30812"/>
    <cellStyle name="常规 2 48 5" xfId="31790"/>
    <cellStyle name="常规 2 48 6" xfId="1689"/>
    <cellStyle name="常规 2 49" xfId="710"/>
    <cellStyle name="常规 2 49 2" xfId="4668"/>
    <cellStyle name="常规 2 49 3" xfId="9416"/>
    <cellStyle name="常规 2 49 4" xfId="30835"/>
    <cellStyle name="常规 2 49 5" xfId="31813"/>
    <cellStyle name="常规 2 49 6" xfId="1712"/>
    <cellStyle name="常规 2 5" xfId="75"/>
    <cellStyle name="常规 2 5 10" xfId="1013"/>
    <cellStyle name="常规 2 5 11" xfId="32667"/>
    <cellStyle name="常规 2 5 12" xfId="36800"/>
    <cellStyle name="常规 2 5 2" xfId="622"/>
    <cellStyle name="常规 2 5 2 2" xfId="4580"/>
    <cellStyle name="常规 2 5 2 2 2" xfId="36802"/>
    <cellStyle name="常规 2 5 2 3" xfId="9328"/>
    <cellStyle name="常规 2 5 2 3 2" xfId="36803"/>
    <cellStyle name="常规 2 5 2 4" xfId="10291"/>
    <cellStyle name="常规 2 5 2 4 2" xfId="36804"/>
    <cellStyle name="常规 2 5 2 5" xfId="30747"/>
    <cellStyle name="常规 2 5 2 5 2" xfId="36805"/>
    <cellStyle name="常规 2 5 2 6" xfId="31725"/>
    <cellStyle name="常规 2 5 2 6 2" xfId="36806"/>
    <cellStyle name="常规 2 5 2 7" xfId="1624"/>
    <cellStyle name="常规 2 5 2 7 2" xfId="36807"/>
    <cellStyle name="常规 2 5 2 8" xfId="32668"/>
    <cellStyle name="常规 2 5 2 9" xfId="36801"/>
    <cellStyle name="常规 2 5 3" xfId="376"/>
    <cellStyle name="常规 2 5 3 2" xfId="4341"/>
    <cellStyle name="常规 2 5 3 3" xfId="9086"/>
    <cellStyle name="常规 2 5 3 4" xfId="30508"/>
    <cellStyle name="常规 2 5 3 5" xfId="31486"/>
    <cellStyle name="常规 2 5 3 6" xfId="1385"/>
    <cellStyle name="常规 2 5 3 7" xfId="36808"/>
    <cellStyle name="常规 2 5 4" xfId="1090"/>
    <cellStyle name="常规 2 5 4 2" xfId="4046"/>
    <cellStyle name="常规 2 5 4 3" xfId="36809"/>
    <cellStyle name="常规 2 5 5" xfId="2034"/>
    <cellStyle name="常规 2 5 5 2" xfId="36810"/>
    <cellStyle name="常规 2 5 6" xfId="8786"/>
    <cellStyle name="常规 2 5 6 2" xfId="36811"/>
    <cellStyle name="常规 2 5 7" xfId="9811"/>
    <cellStyle name="常规 2 5 7 2" xfId="36812"/>
    <cellStyle name="常规 2 5 8" xfId="30213"/>
    <cellStyle name="常规 2 5 8 2" xfId="36813"/>
    <cellStyle name="常规 2 5 9" xfId="31191"/>
    <cellStyle name="常规 2 5_Sheet1" xfId="36814"/>
    <cellStyle name="常规 2 50" xfId="703"/>
    <cellStyle name="常规 2 50 2" xfId="4661"/>
    <cellStyle name="常规 2 50 3" xfId="9409"/>
    <cellStyle name="常规 2 50 4" xfId="30828"/>
    <cellStyle name="常规 2 50 5" xfId="31806"/>
    <cellStyle name="常规 2 50 6" xfId="1705"/>
    <cellStyle name="常规 2 51" xfId="889"/>
    <cellStyle name="常规 2 51 2" xfId="4847"/>
    <cellStyle name="常规 2 51 3" xfId="9595"/>
    <cellStyle name="常规 2 51 4" xfId="31014"/>
    <cellStyle name="常规 2 51 5" xfId="31992"/>
    <cellStyle name="常规 2 51 6" xfId="1891"/>
    <cellStyle name="常规 2 52" xfId="705"/>
    <cellStyle name="常规 2 52 2" xfId="4663"/>
    <cellStyle name="常规 2 52 3" xfId="9411"/>
    <cellStyle name="常规 2 52 4" xfId="30830"/>
    <cellStyle name="常规 2 52 5" xfId="31808"/>
    <cellStyle name="常规 2 52 6" xfId="1707"/>
    <cellStyle name="常规 2 53" xfId="725"/>
    <cellStyle name="常规 2 53 2" xfId="4683"/>
    <cellStyle name="常规 2 53 3" xfId="9431"/>
    <cellStyle name="常规 2 53 4" xfId="30850"/>
    <cellStyle name="常规 2 53 5" xfId="31828"/>
    <cellStyle name="常规 2 53 6" xfId="1727"/>
    <cellStyle name="常规 2 54" xfId="909"/>
    <cellStyle name="常规 2 54 2" xfId="4867"/>
    <cellStyle name="常规 2 54 3" xfId="9615"/>
    <cellStyle name="常规 2 54 4" xfId="31034"/>
    <cellStyle name="常规 2 54 5" xfId="32012"/>
    <cellStyle name="常规 2 54 6" xfId="1911"/>
    <cellStyle name="常规 2 55" xfId="897"/>
    <cellStyle name="常规 2 55 2" xfId="4855"/>
    <cellStyle name="常规 2 55 3" xfId="9603"/>
    <cellStyle name="常规 2 55 4" xfId="31022"/>
    <cellStyle name="常规 2 55 5" xfId="32000"/>
    <cellStyle name="常规 2 55 6" xfId="1899"/>
    <cellStyle name="常规 2 56" xfId="881"/>
    <cellStyle name="常规 2 56 2" xfId="4839"/>
    <cellStyle name="常规 2 56 3" xfId="9587"/>
    <cellStyle name="常规 2 56 4" xfId="31006"/>
    <cellStyle name="常规 2 56 5" xfId="31984"/>
    <cellStyle name="常规 2 56 6" xfId="1883"/>
    <cellStyle name="常规 2 57" xfId="913"/>
    <cellStyle name="常规 2 57 2" xfId="4871"/>
    <cellStyle name="常规 2 57 3" xfId="9619"/>
    <cellStyle name="常规 2 57 4" xfId="31038"/>
    <cellStyle name="常规 2 57 5" xfId="32016"/>
    <cellStyle name="常规 2 57 6" xfId="1915"/>
    <cellStyle name="常规 2 58" xfId="760"/>
    <cellStyle name="常规 2 58 2" xfId="4718"/>
    <cellStyle name="常规 2 58 3" xfId="9466"/>
    <cellStyle name="常规 2 58 4" xfId="30885"/>
    <cellStyle name="常规 2 58 5" xfId="31863"/>
    <cellStyle name="常规 2 58 6" xfId="1762"/>
    <cellStyle name="常规 2 59" xfId="704"/>
    <cellStyle name="常规 2 59 2" xfId="4662"/>
    <cellStyle name="常规 2 59 3" xfId="9410"/>
    <cellStyle name="常规 2 59 4" xfId="30829"/>
    <cellStyle name="常规 2 59 5" xfId="31807"/>
    <cellStyle name="常规 2 59 6" xfId="1706"/>
    <cellStyle name="常规 2 6" xfId="108"/>
    <cellStyle name="常规 2 6 10" xfId="1046"/>
    <cellStyle name="常规 2 6 11" xfId="32669"/>
    <cellStyle name="常规 2 6 12" xfId="36815"/>
    <cellStyle name="常规 2 6 2" xfId="623"/>
    <cellStyle name="常规 2 6 2 2" xfId="4581"/>
    <cellStyle name="常规 2 6 2 2 2" xfId="36817"/>
    <cellStyle name="常规 2 6 2 3" xfId="9329"/>
    <cellStyle name="常规 2 6 2 3 2" xfId="36818"/>
    <cellStyle name="常规 2 6 2 4" xfId="10286"/>
    <cellStyle name="常规 2 6 2 4 2" xfId="36819"/>
    <cellStyle name="常规 2 6 2 5" xfId="30748"/>
    <cellStyle name="常规 2 6 2 5 2" xfId="36820"/>
    <cellStyle name="常规 2 6 2 6" xfId="31726"/>
    <cellStyle name="常规 2 6 2 6 2" xfId="36821"/>
    <cellStyle name="常规 2 6 2 7" xfId="1625"/>
    <cellStyle name="常规 2 6 2 7 2" xfId="36822"/>
    <cellStyle name="常规 2 6 2 8" xfId="32670"/>
    <cellStyle name="常规 2 6 2 9" xfId="36816"/>
    <cellStyle name="常规 2 6 3" xfId="377"/>
    <cellStyle name="常规 2 6 3 2" xfId="4342"/>
    <cellStyle name="常规 2 6 3 3" xfId="9087"/>
    <cellStyle name="常规 2 6 3 4" xfId="30509"/>
    <cellStyle name="常规 2 6 3 5" xfId="31487"/>
    <cellStyle name="常规 2 6 3 6" xfId="1386"/>
    <cellStyle name="常规 2 6 3 7" xfId="36823"/>
    <cellStyle name="常规 2 6 4" xfId="1123"/>
    <cellStyle name="常规 2 6 4 2" xfId="4079"/>
    <cellStyle name="常规 2 6 4 3" xfId="36824"/>
    <cellStyle name="常规 2 6 5" xfId="2067"/>
    <cellStyle name="常规 2 6 5 2" xfId="36825"/>
    <cellStyle name="常规 2 6 6" xfId="8819"/>
    <cellStyle name="常规 2 6 6 2" xfId="36826"/>
    <cellStyle name="常规 2 6 7" xfId="10207"/>
    <cellStyle name="常规 2 6 7 2" xfId="36827"/>
    <cellStyle name="常规 2 6 8" xfId="30246"/>
    <cellStyle name="常规 2 6 8 2" xfId="36828"/>
    <cellStyle name="常规 2 6 9" xfId="31224"/>
    <cellStyle name="常规 2 6_Sheet1" xfId="36829"/>
    <cellStyle name="常规 2 60" xfId="817"/>
    <cellStyle name="常规 2 60 2" xfId="4775"/>
    <cellStyle name="常规 2 60 3" xfId="9523"/>
    <cellStyle name="常规 2 60 4" xfId="30942"/>
    <cellStyle name="常规 2 60 5" xfId="31920"/>
    <cellStyle name="常规 2 60 6" xfId="1819"/>
    <cellStyle name="常规 2 61" xfId="815"/>
    <cellStyle name="常规 2 61 2" xfId="4773"/>
    <cellStyle name="常规 2 61 3" xfId="9521"/>
    <cellStyle name="常规 2 61 4" xfId="30940"/>
    <cellStyle name="常规 2 61 5" xfId="31918"/>
    <cellStyle name="常规 2 61 6" xfId="1817"/>
    <cellStyle name="常规 2 62" xfId="160"/>
    <cellStyle name="常规 2 62 2" xfId="4130"/>
    <cellStyle name="常规 2 62 3" xfId="8871"/>
    <cellStyle name="常规 2 62 4" xfId="30297"/>
    <cellStyle name="常规 2 62 5" xfId="31275"/>
    <cellStyle name="常规 2 62 6" xfId="1174"/>
    <cellStyle name="常规 2 63" xfId="71"/>
    <cellStyle name="常规 2 63 2" xfId="4042"/>
    <cellStyle name="常规 2 63 3" xfId="8782"/>
    <cellStyle name="常规 2 63 4" xfId="30209"/>
    <cellStyle name="常规 2 63 5" xfId="31187"/>
    <cellStyle name="常规 2 63 6" xfId="1086"/>
    <cellStyle name="常规 2 64" xfId="972"/>
    <cellStyle name="常规 2 64 2" xfId="31097"/>
    <cellStyle name="常规 2 64 3" xfId="2030"/>
    <cellStyle name="常规 2 65" xfId="6360"/>
    <cellStyle name="常规 2 66" xfId="6398"/>
    <cellStyle name="常规 2 67" xfId="8733"/>
    <cellStyle name="常规 2 68" xfId="10508"/>
    <cellStyle name="常规 2 69" xfId="10923"/>
    <cellStyle name="常规 2 7" xfId="378"/>
    <cellStyle name="常规 2 7 10" xfId="36830"/>
    <cellStyle name="常规 2 7 2" xfId="624"/>
    <cellStyle name="常规 2 7 2 10" xfId="36831"/>
    <cellStyle name="常规 2 7 2 2" xfId="4582"/>
    <cellStyle name="常规 2 7 2 2 2" xfId="36833"/>
    <cellStyle name="常规 2 7 2 2 2 2" xfId="36834"/>
    <cellStyle name="常规 2 7 2 2 3" xfId="36835"/>
    <cellStyle name="常规 2 7 2 2 4" xfId="36836"/>
    <cellStyle name="常规 2 7 2 2 5" xfId="36837"/>
    <cellStyle name="常规 2 7 2 2 6" xfId="36838"/>
    <cellStyle name="常规 2 7 2 2 7" xfId="36839"/>
    <cellStyle name="常规 2 7 2 2 8" xfId="36832"/>
    <cellStyle name="常规 2 7 2 3" xfId="9330"/>
    <cellStyle name="常规 2 7 2 3 2" xfId="36841"/>
    <cellStyle name="常规 2 7 2 3 2 2" xfId="36842"/>
    <cellStyle name="常规 2 7 2 3 3" xfId="36843"/>
    <cellStyle name="常规 2 7 2 3 4" xfId="36844"/>
    <cellStyle name="常规 2 7 2 3 5" xfId="36845"/>
    <cellStyle name="常规 2 7 2 3 6" xfId="36846"/>
    <cellStyle name="常规 2 7 2 3 7" xfId="36847"/>
    <cellStyle name="常规 2 7 2 3 8" xfId="36840"/>
    <cellStyle name="常规 2 7 2 4" xfId="9753"/>
    <cellStyle name="常规 2 7 2 4 2" xfId="36849"/>
    <cellStyle name="常规 2 7 2 4 3" xfId="36848"/>
    <cellStyle name="常规 2 7 2 5" xfId="30749"/>
    <cellStyle name="常规 2 7 2 5 2" xfId="36850"/>
    <cellStyle name="常规 2 7 2 6" xfId="31727"/>
    <cellStyle name="常规 2 7 2 6 2" xfId="36851"/>
    <cellStyle name="常规 2 7 2 7" xfId="1626"/>
    <cellStyle name="常规 2 7 2 7 2" xfId="36852"/>
    <cellStyle name="常规 2 7 2 8" xfId="32672"/>
    <cellStyle name="常规 2 7 2 8 2" xfId="36853"/>
    <cellStyle name="常规 2 7 2 9" xfId="36854"/>
    <cellStyle name="常规 2 7 2_Sheet1" xfId="36855"/>
    <cellStyle name="常规 2 7 3" xfId="4343"/>
    <cellStyle name="常规 2 7 3 2" xfId="36857"/>
    <cellStyle name="常规 2 7 3 2 2" xfId="36858"/>
    <cellStyle name="常规 2 7 3 3" xfId="36859"/>
    <cellStyle name="常规 2 7 3 4" xfId="36860"/>
    <cellStyle name="常规 2 7 3 5" xfId="36861"/>
    <cellStyle name="常规 2 7 3 6" xfId="36862"/>
    <cellStyle name="常规 2 7 3 7" xfId="36863"/>
    <cellStyle name="常规 2 7 3 8" xfId="36856"/>
    <cellStyle name="常规 2 7 4" xfId="9088"/>
    <cellStyle name="常规 2 7 4 2" xfId="36865"/>
    <cellStyle name="常规 2 7 4 3" xfId="36864"/>
    <cellStyle name="常规 2 7 5" xfId="10202"/>
    <cellStyle name="常规 2 7 5 2" xfId="36866"/>
    <cellStyle name="常规 2 7 6" xfId="30510"/>
    <cellStyle name="常规 2 7 6 2" xfId="36867"/>
    <cellStyle name="常规 2 7 7" xfId="31488"/>
    <cellStyle name="常规 2 7 7 2" xfId="36868"/>
    <cellStyle name="常规 2 7 8" xfId="1387"/>
    <cellStyle name="常规 2 7 8 2" xfId="36869"/>
    <cellStyle name="常规 2 7 9" xfId="32671"/>
    <cellStyle name="常规 2 7 9 2" xfId="36870"/>
    <cellStyle name="常规 2 7_Sheet1" xfId="36871"/>
    <cellStyle name="常规 2 70" xfId="30159"/>
    <cellStyle name="常规 2 71" xfId="31137"/>
    <cellStyle name="常规 2 72" xfId="32068"/>
    <cellStyle name="常规 2 73" xfId="1009"/>
    <cellStyle name="常规 2 74" xfId="32615"/>
    <cellStyle name="常规 2 75" xfId="36747"/>
    <cellStyle name="常规 2 76" xfId="42951"/>
    <cellStyle name="常规 2 8" xfId="363"/>
    <cellStyle name="常规 2 8 10" xfId="36872"/>
    <cellStyle name="常规 2 8 2" xfId="615"/>
    <cellStyle name="常规 2 8 2 2" xfId="4573"/>
    <cellStyle name="常规 2 8 2 3" xfId="9321"/>
    <cellStyle name="常规 2 8 2 4" xfId="9720"/>
    <cellStyle name="常规 2 8 2 5" xfId="30740"/>
    <cellStyle name="常规 2 8 2 6" xfId="31718"/>
    <cellStyle name="常规 2 8 2 7" xfId="1617"/>
    <cellStyle name="常规 2 8 2 8" xfId="32674"/>
    <cellStyle name="常规 2 8 2 9" xfId="36873"/>
    <cellStyle name="常规 2 8 3" xfId="4328"/>
    <cellStyle name="常规 2 8 3 2" xfId="36874"/>
    <cellStyle name="常规 2 8 4" xfId="9073"/>
    <cellStyle name="常规 2 8 4 2" xfId="36875"/>
    <cellStyle name="常规 2 8 5" xfId="9988"/>
    <cellStyle name="常规 2 8 5 2" xfId="36876"/>
    <cellStyle name="常规 2 8 6" xfId="30495"/>
    <cellStyle name="常规 2 8 6 2" xfId="36877"/>
    <cellStyle name="常规 2 8 7" xfId="31473"/>
    <cellStyle name="常规 2 8 7 2" xfId="36878"/>
    <cellStyle name="常规 2 8 8" xfId="1372"/>
    <cellStyle name="常规 2 8 9" xfId="32673"/>
    <cellStyle name="常规 2 9" xfId="583"/>
    <cellStyle name="常规 2 9 10" xfId="36879"/>
    <cellStyle name="常规 2 9 2" xfId="671"/>
    <cellStyle name="常规 2 9 2 2" xfId="4629"/>
    <cellStyle name="常规 2 9 2 3" xfId="9377"/>
    <cellStyle name="常规 2 9 2 4" xfId="10232"/>
    <cellStyle name="常规 2 9 2 5" xfId="30796"/>
    <cellStyle name="常规 2 9 2 6" xfId="31774"/>
    <cellStyle name="常规 2 9 2 7" xfId="1673"/>
    <cellStyle name="常规 2 9 2 8" xfId="32676"/>
    <cellStyle name="常规 2 9 2 9" xfId="36880"/>
    <cellStyle name="常规 2 9 3" xfId="4541"/>
    <cellStyle name="常规 2 9 4" xfId="9289"/>
    <cellStyle name="常规 2 9 5" xfId="9987"/>
    <cellStyle name="常规 2 9 6" xfId="30708"/>
    <cellStyle name="常规 2 9 7" xfId="31686"/>
    <cellStyle name="常规 2 9 8" xfId="1585"/>
    <cellStyle name="常规 2 9 9" xfId="32675"/>
    <cellStyle name="常规 2_DA002" xfId="36881"/>
    <cellStyle name="常规 20" xfId="3973"/>
    <cellStyle name="常规 20 2" xfId="9199"/>
    <cellStyle name="常规 20 2 2" xfId="32678"/>
    <cellStyle name="常规 20 3" xfId="9752"/>
    <cellStyle name="常规 20 4" xfId="10700"/>
    <cellStyle name="常规 20 5" xfId="11313"/>
    <cellStyle name="常规 20 5 2" xfId="25393"/>
    <cellStyle name="常规 20 6" xfId="25392"/>
    <cellStyle name="常规 20 7" xfId="32677"/>
    <cellStyle name="常规 20 8" xfId="36882"/>
    <cellStyle name="常规 21" xfId="6334"/>
    <cellStyle name="常规 21 2" xfId="10231"/>
    <cellStyle name="常规 21 2 2" xfId="32680"/>
    <cellStyle name="常规 21 3" xfId="9978"/>
    <cellStyle name="常规 21 4" xfId="10869"/>
    <cellStyle name="常规 21 5" xfId="11318"/>
    <cellStyle name="常规 21 5 2" xfId="25405"/>
    <cellStyle name="常规 21 6" xfId="25396"/>
    <cellStyle name="常规 21 7" xfId="32679"/>
    <cellStyle name="常规 21 8" xfId="36883"/>
    <cellStyle name="常规 22" xfId="6338"/>
    <cellStyle name="常规 22 10" xfId="36884"/>
    <cellStyle name="常规 22 2" xfId="9985"/>
    <cellStyle name="常规 22 2 2" xfId="9984"/>
    <cellStyle name="常规 22 2 2 2" xfId="32683"/>
    <cellStyle name="常规 22 2 3" xfId="32682"/>
    <cellStyle name="常规 22 3" xfId="9983"/>
    <cellStyle name="常规 22 3 2" xfId="9982"/>
    <cellStyle name="常规 22 3 2 2" xfId="32685"/>
    <cellStyle name="常规 22 3 3" xfId="32684"/>
    <cellStyle name="常规 22 4" xfId="9981"/>
    <cellStyle name="常规 22 4 2" xfId="9980"/>
    <cellStyle name="常规 22 4 2 2" xfId="32687"/>
    <cellStyle name="常规 22 4 3" xfId="32686"/>
    <cellStyle name="常规 22 5" xfId="9979"/>
    <cellStyle name="常规 22 5 2" xfId="32688"/>
    <cellStyle name="常规 22 6" xfId="9986"/>
    <cellStyle name="常规 22 7" xfId="10780"/>
    <cellStyle name="常规 22 8" xfId="11319"/>
    <cellStyle name="常规 22 9" xfId="32681"/>
    <cellStyle name="常规 23" xfId="6378"/>
    <cellStyle name="常规 23 2" xfId="9932"/>
    <cellStyle name="常规 23 2 2" xfId="32690"/>
    <cellStyle name="常规 23 2 3" xfId="36886"/>
    <cellStyle name="常规 23 3" xfId="9977"/>
    <cellStyle name="常规 23 4" xfId="11011"/>
    <cellStyle name="常规 23 5" xfId="11321"/>
    <cellStyle name="常规 23 5 2" xfId="25414"/>
    <cellStyle name="常规 23 6" xfId="25376"/>
    <cellStyle name="常规 23 7" xfId="32689"/>
    <cellStyle name="常规 23 8" xfId="36885"/>
    <cellStyle name="常规 24" xfId="6384"/>
    <cellStyle name="常规 24 2" xfId="9976"/>
    <cellStyle name="常规 24 2 2" xfId="32692"/>
    <cellStyle name="常规 24 3" xfId="10230"/>
    <cellStyle name="常规 24 4" xfId="10940"/>
    <cellStyle name="常规 24 5" xfId="11322"/>
    <cellStyle name="常规 24 6" xfId="32691"/>
    <cellStyle name="常规 24 7" xfId="36887"/>
    <cellStyle name="常规 25" xfId="6397"/>
    <cellStyle name="常规 25 2" xfId="8711"/>
    <cellStyle name="常规 25 2 2" xfId="9975"/>
    <cellStyle name="常规 25 2 3" xfId="11329"/>
    <cellStyle name="常规 25 2 3 2" xfId="25557"/>
    <cellStyle name="常规 25 2 3 3" xfId="30130"/>
    <cellStyle name="常规 25 2 4" xfId="25556"/>
    <cellStyle name="常规 25 2 5" xfId="30125"/>
    <cellStyle name="常规 25 2 6" xfId="32694"/>
    <cellStyle name="常规 25 3" xfId="10229"/>
    <cellStyle name="常规 25 4" xfId="11017"/>
    <cellStyle name="常规 25 5" xfId="11327"/>
    <cellStyle name="常规 25 5 2" xfId="25558"/>
    <cellStyle name="常规 25 5 3" xfId="30128"/>
    <cellStyle name="常规 25 6" xfId="25555"/>
    <cellStyle name="常规 25 7" xfId="30123"/>
    <cellStyle name="常规 25 8" xfId="32693"/>
    <cellStyle name="常规 25 9" xfId="32989"/>
    <cellStyle name="常规 26" xfId="8713"/>
    <cellStyle name="常规 26 2" xfId="9973"/>
    <cellStyle name="常规 26 2 2" xfId="32696"/>
    <cellStyle name="常规 26 3" xfId="9974"/>
    <cellStyle name="常规 26 4" xfId="10609"/>
    <cellStyle name="常规 26 5" xfId="11331"/>
    <cellStyle name="常规 26 6" xfId="32695"/>
    <cellStyle name="常规 27" xfId="9972"/>
    <cellStyle name="常规 27 2" xfId="9971"/>
    <cellStyle name="常规 27 2 2" xfId="9970"/>
    <cellStyle name="常规 27 2 2 2" xfId="32699"/>
    <cellStyle name="常规 27 2 3" xfId="32698"/>
    <cellStyle name="常规 27 3" xfId="9969"/>
    <cellStyle name="常规 27 3 2" xfId="32700"/>
    <cellStyle name="常规 27 4" xfId="11019"/>
    <cellStyle name="常规 27 5" xfId="11350"/>
    <cellStyle name="常规 27 6" xfId="32697"/>
    <cellStyle name="常规 28" xfId="9960"/>
    <cellStyle name="常规 28 2" xfId="10228"/>
    <cellStyle name="常规 28 2 2" xfId="32702"/>
    <cellStyle name="常规 28 3" xfId="10794"/>
    <cellStyle name="常规 28 4" xfId="11348"/>
    <cellStyle name="常规 28 5" xfId="32701"/>
    <cellStyle name="常规 29" xfId="9968"/>
    <cellStyle name="常规 29 2" xfId="10227"/>
    <cellStyle name="常规 29 2 2" xfId="32704"/>
    <cellStyle name="常规 29 3" xfId="11021"/>
    <cellStyle name="常规 29 4" xfId="11349"/>
    <cellStyle name="常规 29 5" xfId="32703"/>
    <cellStyle name="常规 3" xfId="24"/>
    <cellStyle name="常规 3 10" xfId="6393"/>
    <cellStyle name="常规 3 11" xfId="8738"/>
    <cellStyle name="常规 3 12" xfId="9967"/>
    <cellStyle name="常规 3 13" xfId="10721"/>
    <cellStyle name="常规 3 14" xfId="11204"/>
    <cellStyle name="常规 3 15" xfId="30137"/>
    <cellStyle name="常规 3 16" xfId="30164"/>
    <cellStyle name="常规 3 17" xfId="31142"/>
    <cellStyle name="常规 3 18" xfId="1014"/>
    <cellStyle name="常规 3 19" xfId="32705"/>
    <cellStyle name="常规 3 2" xfId="25"/>
    <cellStyle name="常规 3 2 10" xfId="9966"/>
    <cellStyle name="常规 3 2 11" xfId="11023"/>
    <cellStyle name="常规 3 2 12" xfId="11205"/>
    <cellStyle name="常规 3 2 13" xfId="30165"/>
    <cellStyle name="常规 3 2 14" xfId="31143"/>
    <cellStyle name="常规 3 2 15" xfId="1015"/>
    <cellStyle name="常规 3 2 16" xfId="32706"/>
    <cellStyle name="常规 3 2 17" xfId="36889"/>
    <cellStyle name="常规 3 2 2" xfId="105"/>
    <cellStyle name="常规 3 2 2 10" xfId="1043"/>
    <cellStyle name="常规 3 2 2 11" xfId="32707"/>
    <cellStyle name="常规 3 2 2 12" xfId="36890"/>
    <cellStyle name="常规 3 2 2 2" xfId="381"/>
    <cellStyle name="常规 3 2 2 2 2" xfId="4346"/>
    <cellStyle name="常规 3 2 2 2 3" xfId="9091"/>
    <cellStyle name="常规 3 2 2 2 4" xfId="9964"/>
    <cellStyle name="常规 3 2 2 2 5" xfId="30513"/>
    <cellStyle name="常规 3 2 2 2 6" xfId="31491"/>
    <cellStyle name="常规 3 2 2 2 7" xfId="1390"/>
    <cellStyle name="常规 3 2 2 2 8" xfId="32708"/>
    <cellStyle name="常规 3 2 2 3" xfId="1120"/>
    <cellStyle name="常规 3 2 2 3 2" xfId="4076"/>
    <cellStyle name="常规 3 2 2 4" xfId="2064"/>
    <cellStyle name="常规 3 2 2 5" xfId="6357"/>
    <cellStyle name="常规 3 2 2 6" xfId="8816"/>
    <cellStyle name="常规 3 2 2 7" xfId="9965"/>
    <cellStyle name="常规 3 2 2 8" xfId="30243"/>
    <cellStyle name="常规 3 2 2 9" xfId="31221"/>
    <cellStyle name="常规 3 2 3" xfId="113"/>
    <cellStyle name="常规 3 2 3 10" xfId="1051"/>
    <cellStyle name="常规 3 2 3 11" xfId="32709"/>
    <cellStyle name="常规 3 2 3 12" xfId="36891"/>
    <cellStyle name="常规 3 2 3 2" xfId="382"/>
    <cellStyle name="常规 3 2 3 2 2" xfId="4347"/>
    <cellStyle name="常规 3 2 3 2 3" xfId="9092"/>
    <cellStyle name="常规 3 2 3 2 4" xfId="9962"/>
    <cellStyle name="常规 3 2 3 2 5" xfId="30514"/>
    <cellStyle name="常规 3 2 3 2 6" xfId="31492"/>
    <cellStyle name="常规 3 2 3 2 7" xfId="1391"/>
    <cellStyle name="常规 3 2 3 2 8" xfId="32710"/>
    <cellStyle name="常规 3 2 3 3" xfId="1128"/>
    <cellStyle name="常规 3 2 3 3 2" xfId="4084"/>
    <cellStyle name="常规 3 2 3 4" xfId="2072"/>
    <cellStyle name="常规 3 2 3 5" xfId="6365"/>
    <cellStyle name="常规 3 2 3 6" xfId="8824"/>
    <cellStyle name="常规 3 2 3 7" xfId="9963"/>
    <cellStyle name="常规 3 2 3 8" xfId="30251"/>
    <cellStyle name="常规 3 2 3 9" xfId="31229"/>
    <cellStyle name="常规 3 2 4" xfId="90"/>
    <cellStyle name="常规 3 2 4 10" xfId="32711"/>
    <cellStyle name="常规 3 2 4 11" xfId="36892"/>
    <cellStyle name="常规 3 2 4 2" xfId="383"/>
    <cellStyle name="常规 3 2 4 2 2" xfId="4348"/>
    <cellStyle name="常规 3 2 4 2 3" xfId="9093"/>
    <cellStyle name="常规 3 2 4 2 4" xfId="9951"/>
    <cellStyle name="常规 3 2 4 2 5" xfId="30515"/>
    <cellStyle name="常规 3 2 4 2 6" xfId="31493"/>
    <cellStyle name="常规 3 2 4 2 7" xfId="1392"/>
    <cellStyle name="常规 3 2 4 2 8" xfId="32712"/>
    <cellStyle name="常规 3 2 4 3" xfId="1105"/>
    <cellStyle name="常规 3 2 4 3 2" xfId="4061"/>
    <cellStyle name="常规 3 2 4 4" xfId="2049"/>
    <cellStyle name="常规 3 2 4 5" xfId="8801"/>
    <cellStyle name="常规 3 2 4 6" xfId="9961"/>
    <cellStyle name="常规 3 2 4 7" xfId="30228"/>
    <cellStyle name="常规 3 2 4 8" xfId="31206"/>
    <cellStyle name="常规 3 2 4 9" xfId="1028"/>
    <cellStyle name="常规 3 2 5" xfId="380"/>
    <cellStyle name="常规 3 2 5 2" xfId="4345"/>
    <cellStyle name="常规 3 2 5 3" xfId="9090"/>
    <cellStyle name="常规 3 2 5 4" xfId="10226"/>
    <cellStyle name="常规 3 2 5 5" xfId="30512"/>
    <cellStyle name="常规 3 2 5 6" xfId="31490"/>
    <cellStyle name="常规 3 2 5 7" xfId="1389"/>
    <cellStyle name="常规 3 2 5 8" xfId="32713"/>
    <cellStyle name="常规 3 2 5 9" xfId="36893"/>
    <cellStyle name="常规 3 2 6" xfId="77"/>
    <cellStyle name="常规 3 2 6 2" xfId="4048"/>
    <cellStyle name="常规 3 2 6 3" xfId="8788"/>
    <cellStyle name="常规 3 2 6 4" xfId="30215"/>
    <cellStyle name="常规 3 2 6 5" xfId="31193"/>
    <cellStyle name="常规 3 2 6 6" xfId="1092"/>
    <cellStyle name="常规 3 2 6 7" xfId="36894"/>
    <cellStyle name="常规 3 2 7" xfId="2036"/>
    <cellStyle name="常规 3 2 7 2" xfId="36895"/>
    <cellStyle name="常规 3 2 8" xfId="6342"/>
    <cellStyle name="常规 3 2 9" xfId="8739"/>
    <cellStyle name="常规 3 20" xfId="32986"/>
    <cellStyle name="常规 3 21" xfId="36888"/>
    <cellStyle name="常规 3 3" xfId="26"/>
    <cellStyle name="常规 3 3 10" xfId="11206"/>
    <cellStyle name="常规 3 3 11" xfId="30166"/>
    <cellStyle name="常规 3 3 12" xfId="31144"/>
    <cellStyle name="常规 3 3 13" xfId="1016"/>
    <cellStyle name="常规 3 3 14" xfId="32714"/>
    <cellStyle name="常规 3 3 15" xfId="36896"/>
    <cellStyle name="常规 3 3 2" xfId="114"/>
    <cellStyle name="常规 3 3 2 10" xfId="36897"/>
    <cellStyle name="常规 3 3 2 2" xfId="1129"/>
    <cellStyle name="常规 3 3 2 2 2" xfId="4085"/>
    <cellStyle name="常规 3 3 2 2 3" xfId="9958"/>
    <cellStyle name="常规 3 3 2 2 4" xfId="32716"/>
    <cellStyle name="常规 3 3 2 3" xfId="2073"/>
    <cellStyle name="常规 3 3 2 4" xfId="8825"/>
    <cellStyle name="常规 3 3 2 5" xfId="10225"/>
    <cellStyle name="常规 3 3 2 6" xfId="30252"/>
    <cellStyle name="常规 3 3 2 7" xfId="31230"/>
    <cellStyle name="常规 3 3 2 8" xfId="1052"/>
    <cellStyle name="常规 3 3 2 9" xfId="32715"/>
    <cellStyle name="常规 3 3 3" xfId="384"/>
    <cellStyle name="常规 3 3 3 2" xfId="4349"/>
    <cellStyle name="常规 3 3 3 2 2" xfId="9956"/>
    <cellStyle name="常规 3 3 3 2 3" xfId="32718"/>
    <cellStyle name="常规 3 3 3 3" xfId="9094"/>
    <cellStyle name="常规 3 3 3 4" xfId="9957"/>
    <cellStyle name="常规 3 3 3 5" xfId="30516"/>
    <cellStyle name="常规 3 3 3 6" xfId="31494"/>
    <cellStyle name="常规 3 3 3 7" xfId="1393"/>
    <cellStyle name="常规 3 3 3 8" xfId="32717"/>
    <cellStyle name="常规 3 3 4" xfId="78"/>
    <cellStyle name="常规 3 3 4 2" xfId="4049"/>
    <cellStyle name="常规 3 3 4 2 2" xfId="9954"/>
    <cellStyle name="常规 3 3 4 2 3" xfId="32720"/>
    <cellStyle name="常规 3 3 4 3" xfId="8789"/>
    <cellStyle name="常规 3 3 4 4" xfId="9955"/>
    <cellStyle name="常规 3 3 4 5" xfId="30216"/>
    <cellStyle name="常规 3 3 4 6" xfId="31194"/>
    <cellStyle name="常规 3 3 4 7" xfId="1093"/>
    <cellStyle name="常规 3 3 4 8" xfId="32719"/>
    <cellStyle name="常规 3 3 5" xfId="2037"/>
    <cellStyle name="常规 3 3 5 2" xfId="9953"/>
    <cellStyle name="常规 3 3 5 3" xfId="32721"/>
    <cellStyle name="常规 3 3 6" xfId="6366"/>
    <cellStyle name="常规 3 3 7" xfId="8740"/>
    <cellStyle name="常规 3 3 8" xfId="9959"/>
    <cellStyle name="常规 3 3 9" xfId="11024"/>
    <cellStyle name="常规 3 4" xfId="45"/>
    <cellStyle name="常规 3 4 10" xfId="1053"/>
    <cellStyle name="常规 3 4 11" xfId="32722"/>
    <cellStyle name="常规 3 4 12" xfId="36898"/>
    <cellStyle name="常规 3 4 2" xfId="385"/>
    <cellStyle name="常规 3 4 2 2" xfId="4350"/>
    <cellStyle name="常规 3 4 2 3" xfId="9095"/>
    <cellStyle name="常规 3 4 2 4" xfId="9942"/>
    <cellStyle name="常规 3 4 2 5" xfId="30517"/>
    <cellStyle name="常规 3 4 2 6" xfId="31495"/>
    <cellStyle name="常规 3 4 2 7" xfId="1394"/>
    <cellStyle name="常规 3 4 2 8" xfId="32723"/>
    <cellStyle name="常规 3 4 3" xfId="115"/>
    <cellStyle name="常规 3 4 3 2" xfId="4086"/>
    <cellStyle name="常规 3 4 3 3" xfId="8826"/>
    <cellStyle name="常规 3 4 3 4" xfId="30253"/>
    <cellStyle name="常规 3 4 3 5" xfId="31231"/>
    <cellStyle name="常规 3 4 3 6" xfId="1130"/>
    <cellStyle name="常规 3 4 4" xfId="2074"/>
    <cellStyle name="常规 3 4 5" xfId="6367"/>
    <cellStyle name="常规 3 4 6" xfId="8757"/>
    <cellStyle name="常规 3 4 7" xfId="9952"/>
    <cellStyle name="常规 3 4 8" xfId="30184"/>
    <cellStyle name="常规 3 4 9" xfId="31162"/>
    <cellStyle name="常规 3 5" xfId="112"/>
    <cellStyle name="常规 3 5 10" xfId="32724"/>
    <cellStyle name="常规 3 5 11" xfId="36899"/>
    <cellStyle name="常规 3 5 2" xfId="386"/>
    <cellStyle name="常规 3 5 2 2" xfId="4351"/>
    <cellStyle name="常规 3 5 2 3" xfId="9096"/>
    <cellStyle name="常规 3 5 2 4" xfId="9950"/>
    <cellStyle name="常规 3 5 2 5" xfId="30518"/>
    <cellStyle name="常规 3 5 2 6" xfId="31496"/>
    <cellStyle name="常规 3 5 2 7" xfId="1395"/>
    <cellStyle name="常规 3 5 2 8" xfId="32725"/>
    <cellStyle name="常规 3 5 3" xfId="1127"/>
    <cellStyle name="常规 3 5 3 2" xfId="4083"/>
    <cellStyle name="常规 3 5 4" xfId="2071"/>
    <cellStyle name="常规 3 5 5" xfId="8823"/>
    <cellStyle name="常规 3 5 6" xfId="10224"/>
    <cellStyle name="常规 3 5 7" xfId="30250"/>
    <cellStyle name="常规 3 5 8" xfId="31228"/>
    <cellStyle name="常规 3 5 9" xfId="1050"/>
    <cellStyle name="常规 3 6" xfId="379"/>
    <cellStyle name="常规 3 6 2" xfId="4344"/>
    <cellStyle name="常规 3 6 2 2" xfId="9949"/>
    <cellStyle name="常规 3 6 2 3" xfId="32727"/>
    <cellStyle name="常规 3 6 3" xfId="9089"/>
    <cellStyle name="常规 3 6 4" xfId="10223"/>
    <cellStyle name="常规 3 6 5" xfId="30511"/>
    <cellStyle name="常规 3 6 6" xfId="31489"/>
    <cellStyle name="常规 3 6 7" xfId="1388"/>
    <cellStyle name="常规 3 6 8" xfId="32726"/>
    <cellStyle name="常规 3 6 9" xfId="36900"/>
    <cellStyle name="常规 3 7" xfId="76"/>
    <cellStyle name="常规 3 7 2" xfId="4047"/>
    <cellStyle name="常规 3 7 3" xfId="8787"/>
    <cellStyle name="常规 3 7 4" xfId="9948"/>
    <cellStyle name="常规 3 7 5" xfId="30214"/>
    <cellStyle name="常规 3 7 6" xfId="31192"/>
    <cellStyle name="常规 3 7 7" xfId="1091"/>
    <cellStyle name="常规 3 7 8" xfId="32728"/>
    <cellStyle name="常规 3 7 9" xfId="36901"/>
    <cellStyle name="常规 3 8" xfId="51"/>
    <cellStyle name="常规 3 8 2" xfId="8763"/>
    <cellStyle name="常规 3 8 3" xfId="9947"/>
    <cellStyle name="常规 3 8 4" xfId="30190"/>
    <cellStyle name="常规 3 8 5" xfId="31168"/>
    <cellStyle name="常规 3 8 6" xfId="2035"/>
    <cellStyle name="常规 3 8 7" xfId="32729"/>
    <cellStyle name="常规 3 8 8" xfId="36902"/>
    <cellStyle name="常规 3 9" xfId="971"/>
    <cellStyle name="常规 3 9 2" xfId="31096"/>
    <cellStyle name="常规 3 9 3" xfId="32063"/>
    <cellStyle name="常规 3 9 4" xfId="6364"/>
    <cellStyle name="常规 3 9 5" xfId="32730"/>
    <cellStyle name="常规 3 9 6" xfId="36903"/>
    <cellStyle name="常规 3_Sheet1" xfId="9946"/>
    <cellStyle name="常规 30" xfId="9945"/>
    <cellStyle name="常规 30 2" xfId="9944"/>
    <cellStyle name="常规 30 2 2" xfId="32732"/>
    <cellStyle name="常规 30 3" xfId="11018"/>
    <cellStyle name="常规 30 4" xfId="11347"/>
    <cellStyle name="常规 30 5" xfId="32731"/>
    <cellStyle name="常规 31" xfId="9943"/>
    <cellStyle name="常规 31 2" xfId="9933"/>
    <cellStyle name="常规 31 2 2" xfId="32734"/>
    <cellStyle name="常规 31 3" xfId="10610"/>
    <cellStyle name="常规 31 4" xfId="11346"/>
    <cellStyle name="常规 31 5" xfId="32733"/>
    <cellStyle name="常规 32" xfId="10222"/>
    <cellStyle name="常规 32 2" xfId="9941"/>
    <cellStyle name="常规 32 2 2" xfId="32736"/>
    <cellStyle name="常规 32 3" xfId="11020"/>
    <cellStyle name="常规 32 4" xfId="11351"/>
    <cellStyle name="常规 32 5" xfId="32735"/>
    <cellStyle name="常规 33" xfId="10221"/>
    <cellStyle name="常规 33 2" xfId="9940"/>
    <cellStyle name="常规 33 2 2" xfId="11025"/>
    <cellStyle name="常规 33 2 3" xfId="11345"/>
    <cellStyle name="常规 33 2 4" xfId="32738"/>
    <cellStyle name="常规 33 3" xfId="11026"/>
    <cellStyle name="常规 33 4" xfId="10795"/>
    <cellStyle name="常规 33 5" xfId="32737"/>
    <cellStyle name="常规 34" xfId="9939"/>
    <cellStyle name="常规 34 2" xfId="9938"/>
    <cellStyle name="常规 34 2 2" xfId="32740"/>
    <cellStyle name="常规 34 3" xfId="11022"/>
    <cellStyle name="常规 34 4" xfId="11344"/>
    <cellStyle name="常规 34 5" xfId="32739"/>
    <cellStyle name="常规 35" xfId="9937"/>
    <cellStyle name="常规 35 2" xfId="9936"/>
    <cellStyle name="常规 35 2 2" xfId="11029"/>
    <cellStyle name="常规 35 2 3" xfId="11343"/>
    <cellStyle name="常规 35 2 4" xfId="32742"/>
    <cellStyle name="常规 35 3" xfId="10903"/>
    <cellStyle name="常规 35 4" xfId="11027"/>
    <cellStyle name="常规 35 5" xfId="32741"/>
    <cellStyle name="常规 36" xfId="9935"/>
    <cellStyle name="常规 36 2" xfId="9934"/>
    <cellStyle name="常规 36 2 2" xfId="32744"/>
    <cellStyle name="常规 36 3" xfId="10676"/>
    <cellStyle name="常规 36 4" xfId="11342"/>
    <cellStyle name="常规 36 5" xfId="32743"/>
    <cellStyle name="常规 37" xfId="873"/>
    <cellStyle name="常规 37 10" xfId="32745"/>
    <cellStyle name="常规 37 2" xfId="4831"/>
    <cellStyle name="常规 37 2 2" xfId="9696"/>
    <cellStyle name="常规 37 2 3" xfId="32746"/>
    <cellStyle name="常规 37 3" xfId="9579"/>
    <cellStyle name="常规 37 4" xfId="9931"/>
    <cellStyle name="常规 37 5" xfId="11030"/>
    <cellStyle name="常规 37 6" xfId="11304"/>
    <cellStyle name="常规 37 7" xfId="30998"/>
    <cellStyle name="常规 37 8" xfId="31976"/>
    <cellStyle name="常规 37 9" xfId="1875"/>
    <cellStyle name="常规 38" xfId="757"/>
    <cellStyle name="常规 38 10" xfId="32747"/>
    <cellStyle name="常规 38 2" xfId="4715"/>
    <cellStyle name="常规 38 2 2" xfId="9756"/>
    <cellStyle name="常规 38 2 3" xfId="32748"/>
    <cellStyle name="常规 38 3" xfId="9463"/>
    <cellStyle name="常规 38 4" xfId="9930"/>
    <cellStyle name="常规 38 5" xfId="11032"/>
    <cellStyle name="常规 38 6" xfId="11294"/>
    <cellStyle name="常规 38 7" xfId="30882"/>
    <cellStyle name="常规 38 8" xfId="31860"/>
    <cellStyle name="常规 38 9" xfId="1759"/>
    <cellStyle name="常规 39" xfId="9929"/>
    <cellStyle name="常规 39 2" xfId="9663"/>
    <cellStyle name="常规 39 2 2" xfId="32750"/>
    <cellStyle name="常规 39 3" xfId="10579"/>
    <cellStyle name="常规 39 4" xfId="11341"/>
    <cellStyle name="常规 39 5" xfId="32749"/>
    <cellStyle name="常规 4" xfId="27"/>
    <cellStyle name="常规 4 10" xfId="969"/>
    <cellStyle name="常规 4 10 2" xfId="31094"/>
    <cellStyle name="常规 4 10 3" xfId="6368"/>
    <cellStyle name="常规 4 11" xfId="8741"/>
    <cellStyle name="常规 4 12" xfId="9928"/>
    <cellStyle name="常规 4 13" xfId="10927"/>
    <cellStyle name="常规 4 14" xfId="11207"/>
    <cellStyle name="常规 4 15" xfId="30167"/>
    <cellStyle name="常规 4 16" xfId="31145"/>
    <cellStyle name="常规 4 17" xfId="1017"/>
    <cellStyle name="常规 4 18" xfId="36904"/>
    <cellStyle name="常规 4 2" xfId="28"/>
    <cellStyle name="常规 4 2 10" xfId="6369"/>
    <cellStyle name="常规 4 2 11" xfId="8742"/>
    <cellStyle name="常规 4 2 12" xfId="9690"/>
    <cellStyle name="常规 4 2 13" xfId="11034"/>
    <cellStyle name="常规 4 2 14" xfId="11208"/>
    <cellStyle name="常规 4 2 15" xfId="30168"/>
    <cellStyle name="常规 4 2 16" xfId="31146"/>
    <cellStyle name="常规 4 2 17" xfId="1018"/>
    <cellStyle name="常规 4 2 18" xfId="32751"/>
    <cellStyle name="常规 4 2 19" xfId="36905"/>
    <cellStyle name="常规 4 2 2" xfId="95"/>
    <cellStyle name="常规 4 2 2 10" xfId="9702"/>
    <cellStyle name="常规 4 2 2 11" xfId="30233"/>
    <cellStyle name="常规 4 2 2 12" xfId="31211"/>
    <cellStyle name="常规 4 2 2 13" xfId="1033"/>
    <cellStyle name="常规 4 2 2 14" xfId="32752"/>
    <cellStyle name="常规 4 2 2 15" xfId="36906"/>
    <cellStyle name="常规 4 2 2 2" xfId="390"/>
    <cellStyle name="常规 4 2 2 2 2" xfId="628"/>
    <cellStyle name="常规 4 2 2 2 2 2" xfId="4586"/>
    <cellStyle name="常规 4 2 2 2 2 3" xfId="9334"/>
    <cellStyle name="常规 4 2 2 2 2 4" xfId="30753"/>
    <cellStyle name="常规 4 2 2 2 2 5" xfId="31731"/>
    <cellStyle name="常规 4 2 2 2 2 6" xfId="1630"/>
    <cellStyle name="常规 4 2 2 2 3" xfId="4355"/>
    <cellStyle name="常规 4 2 2 2 4" xfId="9100"/>
    <cellStyle name="常规 4 2 2 2 5" xfId="30522"/>
    <cellStyle name="常规 4 2 2 2 6" xfId="31500"/>
    <cellStyle name="常规 4 2 2 2 7" xfId="1399"/>
    <cellStyle name="常规 4 2 2 3" xfId="391"/>
    <cellStyle name="常规 4 2 2 3 2" xfId="629"/>
    <cellStyle name="常规 4 2 2 3 2 2" xfId="4587"/>
    <cellStyle name="常规 4 2 2 3 2 3" xfId="9335"/>
    <cellStyle name="常规 4 2 2 3 2 4" xfId="30754"/>
    <cellStyle name="常规 4 2 2 3 2 5" xfId="31732"/>
    <cellStyle name="常规 4 2 2 3 2 6" xfId="1631"/>
    <cellStyle name="常规 4 2 2 3 3" xfId="4356"/>
    <cellStyle name="常规 4 2 2 3 4" xfId="9101"/>
    <cellStyle name="常规 4 2 2 3 5" xfId="30523"/>
    <cellStyle name="常规 4 2 2 3 6" xfId="31501"/>
    <cellStyle name="常规 4 2 2 3 7" xfId="1400"/>
    <cellStyle name="常规 4 2 2 4" xfId="627"/>
    <cellStyle name="常规 4 2 2 4 2" xfId="4585"/>
    <cellStyle name="常规 4 2 2 4 3" xfId="9333"/>
    <cellStyle name="常规 4 2 2 4 4" xfId="30752"/>
    <cellStyle name="常规 4 2 2 4 5" xfId="31730"/>
    <cellStyle name="常规 4 2 2 4 6" xfId="1629"/>
    <cellStyle name="常规 4 2 2 5" xfId="389"/>
    <cellStyle name="常规 4 2 2 5 2" xfId="4354"/>
    <cellStyle name="常规 4 2 2 5 3" xfId="9099"/>
    <cellStyle name="常规 4 2 2 5 4" xfId="30521"/>
    <cellStyle name="常规 4 2 2 5 5" xfId="31499"/>
    <cellStyle name="常规 4 2 2 5 6" xfId="1398"/>
    <cellStyle name="常规 4 2 2 6" xfId="1110"/>
    <cellStyle name="常规 4 2 2 6 2" xfId="4066"/>
    <cellStyle name="常规 4 2 2 7" xfId="2054"/>
    <cellStyle name="常规 4 2 2 8" xfId="6347"/>
    <cellStyle name="常规 4 2 2 9" xfId="8806"/>
    <cellStyle name="常规 4 2 3" xfId="87"/>
    <cellStyle name="常规 4 2 3 10" xfId="1025"/>
    <cellStyle name="常规 4 2 3 11" xfId="36907"/>
    <cellStyle name="常规 4 2 3 2" xfId="630"/>
    <cellStyle name="常规 4 2 3 2 2" xfId="4588"/>
    <cellStyle name="常规 4 2 3 2 3" xfId="9336"/>
    <cellStyle name="常规 4 2 3 2 4" xfId="30755"/>
    <cellStyle name="常规 4 2 3 2 5" xfId="31733"/>
    <cellStyle name="常规 4 2 3 2 6" xfId="1632"/>
    <cellStyle name="常规 4 2 3 3" xfId="392"/>
    <cellStyle name="常规 4 2 3 3 2" xfId="4357"/>
    <cellStyle name="常规 4 2 3 3 3" xfId="9102"/>
    <cellStyle name="常规 4 2 3 3 4" xfId="30524"/>
    <cellStyle name="常规 4 2 3 3 5" xfId="31502"/>
    <cellStyle name="常规 4 2 3 3 6" xfId="1401"/>
    <cellStyle name="常规 4 2 3 4" xfId="1102"/>
    <cellStyle name="常规 4 2 3 4 2" xfId="4058"/>
    <cellStyle name="常规 4 2 3 5" xfId="2046"/>
    <cellStyle name="常规 4 2 3 6" xfId="6339"/>
    <cellStyle name="常规 4 2 3 7" xfId="8798"/>
    <cellStyle name="常规 4 2 3 8" xfId="30225"/>
    <cellStyle name="常规 4 2 3 9" xfId="31203"/>
    <cellStyle name="常规 4 2 4" xfId="117"/>
    <cellStyle name="常规 4 2 4 10" xfId="36908"/>
    <cellStyle name="常规 4 2 4 2" xfId="631"/>
    <cellStyle name="常规 4 2 4 2 2" xfId="4589"/>
    <cellStyle name="常规 4 2 4 2 3" xfId="9337"/>
    <cellStyle name="常规 4 2 4 2 4" xfId="30756"/>
    <cellStyle name="常规 4 2 4 2 5" xfId="31734"/>
    <cellStyle name="常规 4 2 4 2 6" xfId="1633"/>
    <cellStyle name="常规 4 2 4 3" xfId="393"/>
    <cellStyle name="常规 4 2 4 3 2" xfId="4358"/>
    <cellStyle name="常规 4 2 4 3 3" xfId="9103"/>
    <cellStyle name="常规 4 2 4 3 4" xfId="30525"/>
    <cellStyle name="常规 4 2 4 3 5" xfId="31503"/>
    <cellStyle name="常规 4 2 4 3 6" xfId="1402"/>
    <cellStyle name="常规 4 2 4 4" xfId="1132"/>
    <cellStyle name="常规 4 2 4 4 2" xfId="4088"/>
    <cellStyle name="常规 4 2 4 5" xfId="2076"/>
    <cellStyle name="常规 4 2 4 6" xfId="8828"/>
    <cellStyle name="常规 4 2 4 7" xfId="30255"/>
    <cellStyle name="常规 4 2 4 8" xfId="31233"/>
    <cellStyle name="常规 4 2 4 9" xfId="1055"/>
    <cellStyle name="常规 4 2 5" xfId="394"/>
    <cellStyle name="常规 4 2 5 2" xfId="632"/>
    <cellStyle name="常规 4 2 5 2 2" xfId="4590"/>
    <cellStyle name="常规 4 2 5 2 3" xfId="9338"/>
    <cellStyle name="常规 4 2 5 2 4" xfId="30757"/>
    <cellStyle name="常规 4 2 5 2 5" xfId="31735"/>
    <cellStyle name="常规 4 2 5 2 6" xfId="1634"/>
    <cellStyle name="常规 4 2 5 3" xfId="4359"/>
    <cellStyle name="常规 4 2 5 4" xfId="9104"/>
    <cellStyle name="常规 4 2 5 5" xfId="30526"/>
    <cellStyle name="常规 4 2 5 6" xfId="31504"/>
    <cellStyle name="常规 4 2 5 7" xfId="1403"/>
    <cellStyle name="常规 4 2 5 8" xfId="36909"/>
    <cellStyle name="常规 4 2 6" xfId="626"/>
    <cellStyle name="常规 4 2 6 2" xfId="4584"/>
    <cellStyle name="常规 4 2 6 3" xfId="9332"/>
    <cellStyle name="常规 4 2 6 4" xfId="30751"/>
    <cellStyle name="常规 4 2 6 5" xfId="31729"/>
    <cellStyle name="常规 4 2 6 6" xfId="1628"/>
    <cellStyle name="常规 4 2 6 7" xfId="36910"/>
    <cellStyle name="常规 4 2 7" xfId="388"/>
    <cellStyle name="常规 4 2 7 2" xfId="4353"/>
    <cellStyle name="常规 4 2 7 3" xfId="9098"/>
    <cellStyle name="常规 4 2 7 4" xfId="30520"/>
    <cellStyle name="常规 4 2 7 5" xfId="31498"/>
    <cellStyle name="常规 4 2 7 6" xfId="1397"/>
    <cellStyle name="常规 4 2 7 7" xfId="36911"/>
    <cellStyle name="常规 4 2 8" xfId="80"/>
    <cellStyle name="常规 4 2 8 2" xfId="4051"/>
    <cellStyle name="常规 4 2 8 3" xfId="8791"/>
    <cellStyle name="常规 4 2 8 4" xfId="30218"/>
    <cellStyle name="常规 4 2 8 5" xfId="31196"/>
    <cellStyle name="常规 4 2 8 6" xfId="1095"/>
    <cellStyle name="常规 4 2 9" xfId="2039"/>
    <cellStyle name="常规 4 3" xfId="49"/>
    <cellStyle name="常规 4 3 10" xfId="11215"/>
    <cellStyle name="常规 4 3 11" xfId="30188"/>
    <cellStyle name="常规 4 3 12" xfId="31166"/>
    <cellStyle name="常规 4 3 13" xfId="1029"/>
    <cellStyle name="常规 4 3 14" xfId="32753"/>
    <cellStyle name="常规 4 3 15" xfId="36912"/>
    <cellStyle name="常规 4 3 2" xfId="633"/>
    <cellStyle name="常规 4 3 2 2" xfId="4591"/>
    <cellStyle name="常规 4 3 2 3" xfId="9339"/>
    <cellStyle name="常规 4 3 2 4" xfId="9009"/>
    <cellStyle name="常规 4 3 2 5" xfId="30758"/>
    <cellStyle name="常规 4 3 2 6" xfId="31736"/>
    <cellStyle name="常规 4 3 2 7" xfId="1635"/>
    <cellStyle name="常规 4 3 2 8" xfId="32754"/>
    <cellStyle name="常规 4 3 2 9" xfId="36913"/>
    <cellStyle name="常规 4 3 3" xfId="395"/>
    <cellStyle name="常规 4 3 3 2" xfId="4360"/>
    <cellStyle name="常规 4 3 3 3" xfId="9105"/>
    <cellStyle name="常规 4 3 3 4" xfId="30527"/>
    <cellStyle name="常规 4 3 3 5" xfId="31505"/>
    <cellStyle name="常规 4 3 3 6" xfId="1404"/>
    <cellStyle name="常规 4 3 4" xfId="91"/>
    <cellStyle name="常规 4 3 4 2" xfId="4062"/>
    <cellStyle name="常规 4 3 4 3" xfId="8802"/>
    <cellStyle name="常规 4 3 4 4" xfId="30229"/>
    <cellStyle name="常规 4 3 4 5" xfId="31207"/>
    <cellStyle name="常规 4 3 4 6" xfId="1106"/>
    <cellStyle name="常规 4 3 5" xfId="2050"/>
    <cellStyle name="常规 4 3 6" xfId="6343"/>
    <cellStyle name="常规 4 3 7" xfId="8761"/>
    <cellStyle name="常规 4 3 7 2" xfId="11336"/>
    <cellStyle name="常规 4 3 7 2 2" xfId="25583"/>
    <cellStyle name="常规 4 3 7 2 3" xfId="30132"/>
    <cellStyle name="常规 4 3 7 3" xfId="18391"/>
    <cellStyle name="常规 4 3 7 4" xfId="30127"/>
    <cellStyle name="常规 4 3 8" xfId="9686"/>
    <cellStyle name="常规 4 3 9" xfId="11035"/>
    <cellStyle name="常规 4 4" xfId="94"/>
    <cellStyle name="常规 4 4 10" xfId="31210"/>
    <cellStyle name="常规 4 4 11" xfId="1032"/>
    <cellStyle name="常规 4 4 12" xfId="32755"/>
    <cellStyle name="常规 4 4 13" xfId="36914"/>
    <cellStyle name="常规 4 4 2" xfId="634"/>
    <cellStyle name="常规 4 4 2 2" xfId="4592"/>
    <cellStyle name="常规 4 4 2 3" xfId="9340"/>
    <cellStyle name="常规 4 4 2 4" xfId="9685"/>
    <cellStyle name="常规 4 4 2 5" xfId="30759"/>
    <cellStyle name="常规 4 4 2 6" xfId="31737"/>
    <cellStyle name="常规 4 4 2 7" xfId="1636"/>
    <cellStyle name="常规 4 4 2 8" xfId="32756"/>
    <cellStyle name="常规 4 4 3" xfId="396"/>
    <cellStyle name="常规 4 4 3 2" xfId="4361"/>
    <cellStyle name="常规 4 4 3 3" xfId="9106"/>
    <cellStyle name="常规 4 4 3 4" xfId="30528"/>
    <cellStyle name="常规 4 4 3 5" xfId="31506"/>
    <cellStyle name="常规 4 4 3 6" xfId="1405"/>
    <cellStyle name="常规 4 4 4" xfId="1109"/>
    <cellStyle name="常规 4 4 4 2" xfId="4065"/>
    <cellStyle name="常规 4 4 5" xfId="2053"/>
    <cellStyle name="常规 4 4 6" xfId="6346"/>
    <cellStyle name="常规 4 4 7" xfId="8805"/>
    <cellStyle name="常规 4 4 8" xfId="9701"/>
    <cellStyle name="常规 4 4 9" xfId="30232"/>
    <cellStyle name="常规 4 5" xfId="116"/>
    <cellStyle name="常规 4 5 10" xfId="1054"/>
    <cellStyle name="常规 4 5 11" xfId="32757"/>
    <cellStyle name="常规 4 5 12" xfId="36915"/>
    <cellStyle name="常规 4 5 2" xfId="635"/>
    <cellStyle name="常规 4 5 2 2" xfId="4593"/>
    <cellStyle name="常规 4 5 2 3" xfId="9341"/>
    <cellStyle name="常规 4 5 2 4" xfId="30760"/>
    <cellStyle name="常规 4 5 2 5" xfId="31738"/>
    <cellStyle name="常规 4 5 2 6" xfId="1637"/>
    <cellStyle name="常规 4 5 3" xfId="397"/>
    <cellStyle name="常规 4 5 3 2" xfId="4362"/>
    <cellStyle name="常规 4 5 3 3" xfId="9107"/>
    <cellStyle name="常规 4 5 3 4" xfId="30529"/>
    <cellStyle name="常规 4 5 3 5" xfId="31507"/>
    <cellStyle name="常规 4 5 3 6" xfId="1406"/>
    <cellStyle name="常规 4 5 4" xfId="1131"/>
    <cellStyle name="常规 4 5 4 2" xfId="4087"/>
    <cellStyle name="常规 4 5 5" xfId="2075"/>
    <cellStyle name="常规 4 5 6" xfId="8827"/>
    <cellStyle name="常规 4 5 7" xfId="8732"/>
    <cellStyle name="常规 4 5 8" xfId="30254"/>
    <cellStyle name="常规 4 5 9" xfId="31232"/>
    <cellStyle name="常规 4 6" xfId="625"/>
    <cellStyle name="常规 4 6 2" xfId="4583"/>
    <cellStyle name="常规 4 6 3" xfId="9331"/>
    <cellStyle name="常规 4 6 4" xfId="30750"/>
    <cellStyle name="常规 4 6 5" xfId="31728"/>
    <cellStyle name="常规 4 6 6" xfId="1627"/>
    <cellStyle name="常规 4 6 7" xfId="36916"/>
    <cellStyle name="常规 4 7" xfId="387"/>
    <cellStyle name="常规 4 7 2" xfId="4352"/>
    <cellStyle name="常规 4 7 3" xfId="9097"/>
    <cellStyle name="常规 4 7 4" xfId="30519"/>
    <cellStyle name="常规 4 7 5" xfId="31497"/>
    <cellStyle name="常规 4 7 6" xfId="1396"/>
    <cellStyle name="常规 4 7 7" xfId="36917"/>
    <cellStyle name="常规 4 8" xfId="79"/>
    <cellStyle name="常规 4 8 2" xfId="4050"/>
    <cellStyle name="常规 4 8 3" xfId="8790"/>
    <cellStyle name="常规 4 8 4" xfId="30217"/>
    <cellStyle name="常规 4 8 5" xfId="31195"/>
    <cellStyle name="常规 4 8 6" xfId="1094"/>
    <cellStyle name="常规 4 8 7" xfId="36918"/>
    <cellStyle name="常规 4 9" xfId="52"/>
    <cellStyle name="常规 4 9 2" xfId="8764"/>
    <cellStyle name="常规 4 9 3" xfId="30191"/>
    <cellStyle name="常规 4 9 4" xfId="31169"/>
    <cellStyle name="常规 4 9 5" xfId="2038"/>
    <cellStyle name="常规 4 9 6" xfId="36919"/>
    <cellStyle name="常规 4_Sheet1" xfId="36920"/>
    <cellStyle name="常规 40" xfId="877"/>
    <cellStyle name="常规 40 10" xfId="32758"/>
    <cellStyle name="常规 40 2" xfId="4835"/>
    <cellStyle name="常规 40 2 2" xfId="9927"/>
    <cellStyle name="常规 40 2 3" xfId="32759"/>
    <cellStyle name="常规 40 3" xfId="9583"/>
    <cellStyle name="常规 40 4" xfId="9700"/>
    <cellStyle name="常规 40 5" xfId="11028"/>
    <cellStyle name="常规 40 6" xfId="11305"/>
    <cellStyle name="常规 40 7" xfId="31002"/>
    <cellStyle name="常规 40 8" xfId="31980"/>
    <cellStyle name="常规 40 9" xfId="1879"/>
    <cellStyle name="常规 41" xfId="693"/>
    <cellStyle name="常规 41 10" xfId="32760"/>
    <cellStyle name="常规 41 2" xfId="4651"/>
    <cellStyle name="常规 41 2 2" xfId="9014"/>
    <cellStyle name="常规 41 2 3" xfId="32761"/>
    <cellStyle name="常规 41 3" xfId="9399"/>
    <cellStyle name="常规 41 4" xfId="9684"/>
    <cellStyle name="常规 41 5" xfId="10677"/>
    <cellStyle name="常规 41 6" xfId="11289"/>
    <cellStyle name="常规 41 7" xfId="30818"/>
    <cellStyle name="常规 41 8" xfId="31796"/>
    <cellStyle name="常规 41 9" xfId="1695"/>
    <cellStyle name="常规 42" xfId="9926"/>
    <cellStyle name="常规 42 2" xfId="9924"/>
    <cellStyle name="常规 42 2 2" xfId="32763"/>
    <cellStyle name="常规 42 3" xfId="11031"/>
    <cellStyle name="常规 42 4" xfId="11340"/>
    <cellStyle name="常规 42 5" xfId="32762"/>
    <cellStyle name="常规 43" xfId="722"/>
    <cellStyle name="常规 43 10" xfId="32764"/>
    <cellStyle name="常规 43 2" xfId="4680"/>
    <cellStyle name="常规 43 2 2" xfId="9699"/>
    <cellStyle name="常规 43 2 3" xfId="32765"/>
    <cellStyle name="常规 43 3" xfId="9428"/>
    <cellStyle name="常规 43 4" xfId="9923"/>
    <cellStyle name="常规 43 5" xfId="11033"/>
    <cellStyle name="常规 43 6" xfId="11293"/>
    <cellStyle name="常规 43 7" xfId="30847"/>
    <cellStyle name="常规 43 8" xfId="31825"/>
    <cellStyle name="常规 43 9" xfId="1724"/>
    <cellStyle name="常规 44" xfId="859"/>
    <cellStyle name="常规 44 10" xfId="32766"/>
    <cellStyle name="常规 44 2" xfId="4817"/>
    <cellStyle name="常规 44 3" xfId="9565"/>
    <cellStyle name="常规 44 4" xfId="9754"/>
    <cellStyle name="常规 44 5" xfId="10580"/>
    <cellStyle name="常规 44 6" xfId="11303"/>
    <cellStyle name="常规 44 7" xfId="30984"/>
    <cellStyle name="常规 44 8" xfId="31962"/>
    <cellStyle name="常规 44 9" xfId="1861"/>
    <cellStyle name="常规 45" xfId="9727"/>
    <cellStyle name="常规 45 2" xfId="11036"/>
    <cellStyle name="常规 45 3" xfId="11339"/>
    <cellStyle name="常规 45 3 2" xfId="25591"/>
    <cellStyle name="常规 45 4" xfId="25590"/>
    <cellStyle name="常规 45 5" xfId="32767"/>
    <cellStyle name="常规 46" xfId="719"/>
    <cellStyle name="常规 46 10" xfId="32768"/>
    <cellStyle name="常规 46 2" xfId="4677"/>
    <cellStyle name="常规 46 3" xfId="9425"/>
    <cellStyle name="常规 46 4" xfId="9698"/>
    <cellStyle name="常规 46 4 2" xfId="25592"/>
    <cellStyle name="常规 46 5" xfId="10958"/>
    <cellStyle name="常规 46 6" xfId="11292"/>
    <cellStyle name="常规 46 7" xfId="30844"/>
    <cellStyle name="常规 46 8" xfId="31822"/>
    <cellStyle name="常规 46 9" xfId="1721"/>
    <cellStyle name="常规 47" xfId="716"/>
    <cellStyle name="常规 47 10" xfId="32769"/>
    <cellStyle name="常规 47 2" xfId="4674"/>
    <cellStyle name="常规 47 3" xfId="9422"/>
    <cellStyle name="常规 47 4" xfId="9735"/>
    <cellStyle name="常规 47 5" xfId="11038"/>
    <cellStyle name="常规 47 6" xfId="11290"/>
    <cellStyle name="常规 47 7" xfId="30841"/>
    <cellStyle name="常规 47 8" xfId="31819"/>
    <cellStyle name="常规 47 9" xfId="1718"/>
    <cellStyle name="常规 48" xfId="808"/>
    <cellStyle name="常规 48 10" xfId="32770"/>
    <cellStyle name="常规 48 2" xfId="4766"/>
    <cellStyle name="常规 48 3" xfId="9514"/>
    <cellStyle name="常规 48 4" xfId="9015"/>
    <cellStyle name="常规 48 5" xfId="10975"/>
    <cellStyle name="常规 48 6" xfId="11298"/>
    <cellStyle name="常规 48 7" xfId="30933"/>
    <cellStyle name="常规 48 8" xfId="31911"/>
    <cellStyle name="常规 48 9" xfId="1810"/>
    <cellStyle name="常规 49" xfId="10860"/>
    <cellStyle name="常规 49 2" xfId="32771"/>
    <cellStyle name="常规 5" xfId="29"/>
    <cellStyle name="常规 5 10" xfId="8743"/>
    <cellStyle name="常规 5 11" xfId="9705"/>
    <cellStyle name="常规 5 12" xfId="10830"/>
    <cellStyle name="常规 5 13" xfId="11209"/>
    <cellStyle name="常规 5 14" xfId="30169"/>
    <cellStyle name="常规 5 15" xfId="31147"/>
    <cellStyle name="常规 5 16" xfId="1019"/>
    <cellStyle name="常规 5 17" xfId="32772"/>
    <cellStyle name="常规 5 18" xfId="36921"/>
    <cellStyle name="常规 5 2" xfId="93"/>
    <cellStyle name="常规 5 2 10" xfId="9733"/>
    <cellStyle name="常规 5 2 11" xfId="10601"/>
    <cellStyle name="常规 5 2 12" xfId="11216"/>
    <cellStyle name="常规 5 2 13" xfId="30231"/>
    <cellStyle name="常规 5 2 14" xfId="31209"/>
    <cellStyle name="常规 5 2 15" xfId="1031"/>
    <cellStyle name="常规 5 2 16" xfId="32773"/>
    <cellStyle name="常规 5 2 17" xfId="36922"/>
    <cellStyle name="常规 5 2 2" xfId="400"/>
    <cellStyle name="常规 5 2 2 2" xfId="4365"/>
    <cellStyle name="常规 5 2 2 3" xfId="9110"/>
    <cellStyle name="常规 5 2 2 4" xfId="9662"/>
    <cellStyle name="常规 5 2 2 5" xfId="30532"/>
    <cellStyle name="常规 5 2 2 6" xfId="31510"/>
    <cellStyle name="常规 5 2 2 7" xfId="1409"/>
    <cellStyle name="常规 5 2 2 8" xfId="32774"/>
    <cellStyle name="常规 5 2 2 9" xfId="36923"/>
    <cellStyle name="常规 5 2 3" xfId="401"/>
    <cellStyle name="常规 5 2 3 2" xfId="4366"/>
    <cellStyle name="常规 5 2 3 3" xfId="9111"/>
    <cellStyle name="常规 5 2 3 4" xfId="30533"/>
    <cellStyle name="常规 5 2 3 5" xfId="31511"/>
    <cellStyle name="常规 5 2 3 6" xfId="1410"/>
    <cellStyle name="常规 5 2 3 7" xfId="36924"/>
    <cellStyle name="常规 5 2 4" xfId="402"/>
    <cellStyle name="常规 5 2 4 2" xfId="4367"/>
    <cellStyle name="常规 5 2 4 3" xfId="9112"/>
    <cellStyle name="常规 5 2 4 4" xfId="30534"/>
    <cellStyle name="常规 5 2 4 5" xfId="31512"/>
    <cellStyle name="常规 5 2 4 6" xfId="1411"/>
    <cellStyle name="常规 5 2 4 7" xfId="36925"/>
    <cellStyle name="常规 5 2 5" xfId="399"/>
    <cellStyle name="常规 5 2 5 2" xfId="4364"/>
    <cellStyle name="常规 5 2 5 3" xfId="9109"/>
    <cellStyle name="常规 5 2 5 4" xfId="30531"/>
    <cellStyle name="常规 5 2 5 5" xfId="31509"/>
    <cellStyle name="常规 5 2 5 6" xfId="1408"/>
    <cellStyle name="常规 5 2 5 7" xfId="36926"/>
    <cellStyle name="常规 5 2 6" xfId="1108"/>
    <cellStyle name="常规 5 2 6 2" xfId="4064"/>
    <cellStyle name="常规 5 2 6 3" xfId="36927"/>
    <cellStyle name="常规 5 2 7" xfId="2052"/>
    <cellStyle name="常规 5 2 7 2" xfId="36928"/>
    <cellStyle name="常规 5 2 8" xfId="6345"/>
    <cellStyle name="常规 5 2 9" xfId="8804"/>
    <cellStyle name="常规 5 3" xfId="119"/>
    <cellStyle name="常规 5 3 10" xfId="30257"/>
    <cellStyle name="常规 5 3 11" xfId="31235"/>
    <cellStyle name="常规 5 3 12" xfId="1057"/>
    <cellStyle name="常规 5 3 13" xfId="32775"/>
    <cellStyle name="常规 5 3 14" xfId="36929"/>
    <cellStyle name="常规 5 3 2" xfId="403"/>
    <cellStyle name="常规 5 3 2 2" xfId="4368"/>
    <cellStyle name="常规 5 3 2 3" xfId="9113"/>
    <cellStyle name="常规 5 3 2 4" xfId="9729"/>
    <cellStyle name="常规 5 3 2 5" xfId="30535"/>
    <cellStyle name="常规 5 3 2 6" xfId="31513"/>
    <cellStyle name="常规 5 3 2 7" xfId="1412"/>
    <cellStyle name="常规 5 3 2 8" xfId="32776"/>
    <cellStyle name="常规 5 3 3" xfId="1134"/>
    <cellStyle name="常规 5 3 3 2" xfId="4090"/>
    <cellStyle name="常规 5 3 4" xfId="2078"/>
    <cellStyle name="常规 5 3 5" xfId="6371"/>
    <cellStyle name="常规 5 3 6" xfId="8830"/>
    <cellStyle name="常规 5 3 7" xfId="9703"/>
    <cellStyle name="常规 5 3 8" xfId="10981"/>
    <cellStyle name="常规 5 3 9" xfId="11222"/>
    <cellStyle name="常规 5 4" xfId="118"/>
    <cellStyle name="常规 5 4 10" xfId="32777"/>
    <cellStyle name="常规 5 4 11" xfId="36930"/>
    <cellStyle name="常规 5 4 2" xfId="404"/>
    <cellStyle name="常规 5 4 2 2" xfId="4369"/>
    <cellStyle name="常规 5 4 2 3" xfId="9114"/>
    <cellStyle name="常规 5 4 2 4" xfId="9730"/>
    <cellStyle name="常规 5 4 2 5" xfId="30536"/>
    <cellStyle name="常规 5 4 2 6" xfId="31514"/>
    <cellStyle name="常规 5 4 2 7" xfId="1413"/>
    <cellStyle name="常规 5 4 2 8" xfId="32778"/>
    <cellStyle name="常规 5 4 3" xfId="1133"/>
    <cellStyle name="常规 5 4 3 2" xfId="4089"/>
    <cellStyle name="常规 5 4 4" xfId="2077"/>
    <cellStyle name="常规 5 4 5" xfId="8829"/>
    <cellStyle name="常规 5 4 6" xfId="9731"/>
    <cellStyle name="常规 5 4 7" xfId="30256"/>
    <cellStyle name="常规 5 4 8" xfId="31234"/>
    <cellStyle name="常规 5 4 9" xfId="1056"/>
    <cellStyle name="常规 5 5" xfId="405"/>
    <cellStyle name="常规 5 5 2" xfId="4370"/>
    <cellStyle name="常规 5 5 3" xfId="9115"/>
    <cellStyle name="常规 5 5 4" xfId="9661"/>
    <cellStyle name="常规 5 5 5" xfId="30537"/>
    <cellStyle name="常规 5 5 6" xfId="31515"/>
    <cellStyle name="常规 5 5 7" xfId="1414"/>
    <cellStyle name="常规 5 5 8" xfId="32779"/>
    <cellStyle name="常规 5 5 9" xfId="36931"/>
    <cellStyle name="常规 5 6" xfId="398"/>
    <cellStyle name="常规 5 6 2" xfId="4363"/>
    <cellStyle name="常规 5 6 3" xfId="9108"/>
    <cellStyle name="常规 5 6 4" xfId="30530"/>
    <cellStyle name="常规 5 6 5" xfId="31508"/>
    <cellStyle name="常规 5 6 6" xfId="1407"/>
    <cellStyle name="常规 5 6 7" xfId="36932"/>
    <cellStyle name="常规 5 7" xfId="81"/>
    <cellStyle name="常规 5 7 2" xfId="4052"/>
    <cellStyle name="常规 5 7 3" xfId="8792"/>
    <cellStyle name="常规 5 7 4" xfId="30219"/>
    <cellStyle name="常规 5 7 5" xfId="31197"/>
    <cellStyle name="常规 5 7 6" xfId="1096"/>
    <cellStyle name="常规 5 7 7" xfId="36933"/>
    <cellStyle name="常规 5 8" xfId="2040"/>
    <cellStyle name="常规 5 8 2" xfId="36934"/>
    <cellStyle name="常规 5 9" xfId="6370"/>
    <cellStyle name="常规 5_Sheet1" xfId="36935"/>
    <cellStyle name="常规 50" xfId="811"/>
    <cellStyle name="常规 50 2" xfId="4769"/>
    <cellStyle name="常规 50 3" xfId="9517"/>
    <cellStyle name="常规 50 4" xfId="11037"/>
    <cellStyle name="常规 50 5" xfId="11299"/>
    <cellStyle name="常规 50 6" xfId="30936"/>
    <cellStyle name="常规 50 7" xfId="31914"/>
    <cellStyle name="常规 50 8" xfId="1813"/>
    <cellStyle name="常规 51" xfId="10959"/>
    <cellStyle name="常规 52" xfId="799"/>
    <cellStyle name="常规 52 2" xfId="4757"/>
    <cellStyle name="常规 52 3" xfId="9505"/>
    <cellStyle name="常规 52 4" xfId="11039"/>
    <cellStyle name="常规 52 5" xfId="11297"/>
    <cellStyle name="常规 52 6" xfId="30924"/>
    <cellStyle name="常规 52 7" xfId="31902"/>
    <cellStyle name="常规 52 8" xfId="1801"/>
    <cellStyle name="常规 53" xfId="717"/>
    <cellStyle name="常规 53 2" xfId="4675"/>
    <cellStyle name="常规 53 3" xfId="9423"/>
    <cellStyle name="常规 53 4" xfId="10976"/>
    <cellStyle name="常规 53 5" xfId="11291"/>
    <cellStyle name="常规 53 6" xfId="30842"/>
    <cellStyle name="常规 53 7" xfId="31820"/>
    <cellStyle name="常规 53 8" xfId="1719"/>
    <cellStyle name="常规 54" xfId="10861"/>
    <cellStyle name="常规 55" xfId="937"/>
    <cellStyle name="常规 55 2" xfId="4895"/>
    <cellStyle name="常规 55 3" xfId="9643"/>
    <cellStyle name="常规 55 4" xfId="10783"/>
    <cellStyle name="常规 55 5" xfId="11308"/>
    <cellStyle name="常规 55 6" xfId="31062"/>
    <cellStyle name="常规 55 7" xfId="32040"/>
    <cellStyle name="常规 55 8" xfId="1939"/>
    <cellStyle name="常规 56" xfId="878"/>
    <cellStyle name="常规 56 2" xfId="4836"/>
    <cellStyle name="常规 56 3" xfId="9584"/>
    <cellStyle name="常规 56 4" xfId="10787"/>
    <cellStyle name="常规 56 5" xfId="11306"/>
    <cellStyle name="常规 56 6" xfId="31003"/>
    <cellStyle name="常规 56 7" xfId="31981"/>
    <cellStyle name="常规 56 8" xfId="1880"/>
    <cellStyle name="常规 57" xfId="10791"/>
    <cellStyle name="常规 58" xfId="823"/>
    <cellStyle name="常规 58 2" xfId="4781"/>
    <cellStyle name="常规 58 3" xfId="9529"/>
    <cellStyle name="常规 58 4" xfId="11040"/>
    <cellStyle name="常规 58 5" xfId="11301"/>
    <cellStyle name="常规 58 6" xfId="30948"/>
    <cellStyle name="常规 58 7" xfId="31926"/>
    <cellStyle name="常规 58 8" xfId="1825"/>
    <cellStyle name="常规 59" xfId="922"/>
    <cellStyle name="常规 59 2" xfId="4880"/>
    <cellStyle name="常规 59 3" xfId="9628"/>
    <cellStyle name="常规 59 4" xfId="11042"/>
    <cellStyle name="常规 59 5" xfId="11307"/>
    <cellStyle name="常规 59 6" xfId="31047"/>
    <cellStyle name="常规 59 7" xfId="32025"/>
    <cellStyle name="常规 59 8" xfId="1924"/>
    <cellStyle name="常规 6" xfId="1"/>
    <cellStyle name="常规 6 10" xfId="10595"/>
    <cellStyle name="常规 6 11" xfId="11195"/>
    <cellStyle name="常规 6 12" xfId="30142"/>
    <cellStyle name="常规 6 13" xfId="31120"/>
    <cellStyle name="常规 6 14" xfId="995"/>
    <cellStyle name="常规 6 15" xfId="32780"/>
    <cellStyle name="常规 6 16" xfId="36936"/>
    <cellStyle name="常规 6 2" xfId="107"/>
    <cellStyle name="常规 6 2 10" xfId="31223"/>
    <cellStyle name="常规 6 2 11" xfId="1045"/>
    <cellStyle name="常规 6 2 12" xfId="32781"/>
    <cellStyle name="常规 6 2 13" xfId="36937"/>
    <cellStyle name="常规 6 2 2" xfId="407"/>
    <cellStyle name="常规 6 2 2 2" xfId="4372"/>
    <cellStyle name="常规 6 2 2 3" xfId="9117"/>
    <cellStyle name="常规 6 2 2 4" xfId="9914"/>
    <cellStyle name="常规 6 2 2 5" xfId="30539"/>
    <cellStyle name="常规 6 2 2 6" xfId="31517"/>
    <cellStyle name="常规 6 2 2 7" xfId="1416"/>
    <cellStyle name="常规 6 2 2 8" xfId="32782"/>
    <cellStyle name="常规 6 2 2 9" xfId="36938"/>
    <cellStyle name="常规 6 2 3" xfId="1122"/>
    <cellStyle name="常规 6 2 3 2" xfId="4078"/>
    <cellStyle name="常规 6 2 3 3" xfId="36939"/>
    <cellStyle name="常规 6 2 4" xfId="2066"/>
    <cellStyle name="常规 6 2 4 2" xfId="36940"/>
    <cellStyle name="常规 6 2 5" xfId="8818"/>
    <cellStyle name="常规 6 2 5 2" xfId="36941"/>
    <cellStyle name="常规 6 2 6" xfId="8838"/>
    <cellStyle name="常规 6 2 6 2" xfId="36942"/>
    <cellStyle name="常规 6 2 7" xfId="11044"/>
    <cellStyle name="常规 6 2 7 2" xfId="36943"/>
    <cellStyle name="常规 6 2 8" xfId="11220"/>
    <cellStyle name="常规 6 2 9" xfId="30245"/>
    <cellStyle name="常规 6 3" xfId="408"/>
    <cellStyle name="常规 6 3 10" xfId="32783"/>
    <cellStyle name="常规 6 3 11" xfId="36944"/>
    <cellStyle name="常规 6 3 2" xfId="4373"/>
    <cellStyle name="常规 6 3 2 2" xfId="9922"/>
    <cellStyle name="常规 6 3 2 3" xfId="32784"/>
    <cellStyle name="常规 6 3 3" xfId="9118"/>
    <cellStyle name="常规 6 3 4" xfId="10220"/>
    <cellStyle name="常规 6 3 5" xfId="10662"/>
    <cellStyle name="常规 6 3 6" xfId="11262"/>
    <cellStyle name="常规 6 3 7" xfId="30540"/>
    <cellStyle name="常规 6 3 8" xfId="31518"/>
    <cellStyle name="常规 6 3 9" xfId="1417"/>
    <cellStyle name="常规 6 4" xfId="406"/>
    <cellStyle name="常规 6 4 2" xfId="4371"/>
    <cellStyle name="常规 6 4 2 2" xfId="9920"/>
    <cellStyle name="常规 6 4 2 3" xfId="32786"/>
    <cellStyle name="常规 6 4 3" xfId="9116"/>
    <cellStyle name="常规 6 4 4" xfId="9921"/>
    <cellStyle name="常规 6 4 5" xfId="30538"/>
    <cellStyle name="常规 6 4 6" xfId="31516"/>
    <cellStyle name="常规 6 4 7" xfId="1415"/>
    <cellStyle name="常规 6 4 8" xfId="32785"/>
    <cellStyle name="常规 6 4 9" xfId="36945"/>
    <cellStyle name="常规 6 5" xfId="56"/>
    <cellStyle name="常规 6 5 2" xfId="4027"/>
    <cellStyle name="常规 6 5 3" xfId="8767"/>
    <cellStyle name="常规 6 5 4" xfId="9919"/>
    <cellStyle name="常规 6 5 5" xfId="30194"/>
    <cellStyle name="常规 6 5 6" xfId="31172"/>
    <cellStyle name="常规 6 5 7" xfId="1071"/>
    <cellStyle name="常规 6 5 8" xfId="32787"/>
    <cellStyle name="常规 6 5 9" xfId="36946"/>
    <cellStyle name="常规 6 6" xfId="2015"/>
    <cellStyle name="常规 6 6 2" xfId="36947"/>
    <cellStyle name="常规 6 7" xfId="6359"/>
    <cellStyle name="常规 6 7 2" xfId="36948"/>
    <cellStyle name="常规 6 8" xfId="8715"/>
    <cellStyle name="常规 6 8 2" xfId="36949"/>
    <cellStyle name="常规 6 9" xfId="9012"/>
    <cellStyle name="常规 6_Sheet1" xfId="36950"/>
    <cellStyle name="常规 60" xfId="10784"/>
    <cellStyle name="常规 61" xfId="796"/>
    <cellStyle name="常规 61 2" xfId="4754"/>
    <cellStyle name="常规 61 3" xfId="9502"/>
    <cellStyle name="常规 61 4" xfId="10788"/>
    <cellStyle name="常规 61 5" xfId="11296"/>
    <cellStyle name="常规 61 6" xfId="30921"/>
    <cellStyle name="常规 61 7" xfId="31899"/>
    <cellStyle name="常规 61 8" xfId="1798"/>
    <cellStyle name="常规 62" xfId="813"/>
    <cellStyle name="常规 62 2" xfId="4771"/>
    <cellStyle name="常规 62 3" xfId="9519"/>
    <cellStyle name="常规 62 4" xfId="10792"/>
    <cellStyle name="常规 62 5" xfId="11300"/>
    <cellStyle name="常规 62 6" xfId="30938"/>
    <cellStyle name="常规 62 7" xfId="31916"/>
    <cellStyle name="常规 62 8" xfId="1815"/>
    <cellStyle name="常规 63" xfId="11041"/>
    <cellStyle name="常规 64" xfId="769"/>
    <cellStyle name="常规 64 2" xfId="4727"/>
    <cellStyle name="常规 64 3" xfId="9475"/>
    <cellStyle name="常规 64 4" xfId="11043"/>
    <cellStyle name="常规 64 5" xfId="11295"/>
    <cellStyle name="常规 64 6" xfId="30894"/>
    <cellStyle name="常规 64 7" xfId="31872"/>
    <cellStyle name="常规 64 8" xfId="1771"/>
    <cellStyle name="常规 65" xfId="11046"/>
    <cellStyle name="常规 66" xfId="10729"/>
    <cellStyle name="常规 67" xfId="10666"/>
    <cellStyle name="常规 68" xfId="11048"/>
    <cellStyle name="常规 69" xfId="10696"/>
    <cellStyle name="常规 7" xfId="30"/>
    <cellStyle name="常规 7 10" xfId="11049"/>
    <cellStyle name="常规 7 11" xfId="11210"/>
    <cellStyle name="常规 7 12" xfId="30170"/>
    <cellStyle name="常规 7 13" xfId="31148"/>
    <cellStyle name="常规 7 14" xfId="1020"/>
    <cellStyle name="常规 7 15" xfId="32788"/>
    <cellStyle name="常规 7 16" xfId="36951"/>
    <cellStyle name="常规 7 2" xfId="46"/>
    <cellStyle name="常规 7 2 10" xfId="31163"/>
    <cellStyle name="常规 7 2 11" xfId="1058"/>
    <cellStyle name="常规 7 2 12" xfId="32789"/>
    <cellStyle name="常规 7 2 2" xfId="410"/>
    <cellStyle name="常规 7 2 2 2" xfId="4375"/>
    <cellStyle name="常规 7 2 2 3" xfId="9120"/>
    <cellStyle name="常规 7 2 2 4" xfId="9916"/>
    <cellStyle name="常规 7 2 2 5" xfId="30542"/>
    <cellStyle name="常规 7 2 2 6" xfId="31520"/>
    <cellStyle name="常规 7 2 2 7" xfId="1419"/>
    <cellStyle name="常规 7 2 2 8" xfId="32790"/>
    <cellStyle name="常规 7 2 3" xfId="120"/>
    <cellStyle name="常规 7 2 3 2" xfId="4091"/>
    <cellStyle name="常规 7 2 3 3" xfId="8831"/>
    <cellStyle name="常规 7 2 3 4" xfId="30258"/>
    <cellStyle name="常规 7 2 3 5" xfId="31236"/>
    <cellStyle name="常规 7 2 3 6" xfId="1135"/>
    <cellStyle name="常规 7 2 4" xfId="2079"/>
    <cellStyle name="常规 7 2 5" xfId="8758"/>
    <cellStyle name="常规 7 2 6" xfId="9917"/>
    <cellStyle name="常规 7 2 7" xfId="11050"/>
    <cellStyle name="常规 7 2 8" xfId="11223"/>
    <cellStyle name="常规 7 2 9" xfId="30185"/>
    <cellStyle name="常规 7 3" xfId="409"/>
    <cellStyle name="常规 7 3 10" xfId="32791"/>
    <cellStyle name="常规 7 3 2" xfId="4374"/>
    <cellStyle name="常规 7 3 2 2" xfId="9905"/>
    <cellStyle name="常规 7 3 2 3" xfId="32792"/>
    <cellStyle name="常规 7 3 3" xfId="9119"/>
    <cellStyle name="常规 7 3 4" xfId="9915"/>
    <cellStyle name="常规 7 3 5" xfId="11051"/>
    <cellStyle name="常规 7 3 6" xfId="11263"/>
    <cellStyle name="常规 7 3 7" xfId="30541"/>
    <cellStyle name="常规 7 3 8" xfId="31519"/>
    <cellStyle name="常规 7 3 9" xfId="1418"/>
    <cellStyle name="常规 7 4" xfId="82"/>
    <cellStyle name="常规 7 4 2" xfId="4053"/>
    <cellStyle name="常规 7 4 2 2" xfId="9913"/>
    <cellStyle name="常规 7 4 2 3" xfId="32794"/>
    <cellStyle name="常规 7 4 3" xfId="8793"/>
    <cellStyle name="常规 7 4 4" xfId="10219"/>
    <cellStyle name="常规 7 4 5" xfId="30220"/>
    <cellStyle name="常规 7 4 6" xfId="31198"/>
    <cellStyle name="常规 7 4 7" xfId="1097"/>
    <cellStyle name="常规 7 4 8" xfId="32793"/>
    <cellStyle name="常规 7 5" xfId="2041"/>
    <cellStyle name="常规 7 5 2" xfId="9912"/>
    <cellStyle name="常规 7 5 3" xfId="32795"/>
    <cellStyle name="常规 7 6" xfId="6372"/>
    <cellStyle name="常规 7 7" xfId="6394"/>
    <cellStyle name="常规 7 8" xfId="8744"/>
    <cellStyle name="常规 7 9" xfId="9918"/>
    <cellStyle name="常规 70" xfId="11045"/>
    <cellStyle name="常规 71" xfId="10728"/>
    <cellStyle name="常规 72" xfId="10665"/>
    <cellStyle name="常规 73" xfId="11047"/>
    <cellStyle name="常规 74" xfId="10695"/>
    <cellStyle name="常规 75" xfId="11053"/>
    <cellStyle name="常规 76" xfId="11055"/>
    <cellStyle name="常规 77" xfId="11057"/>
    <cellStyle name="常规 78" xfId="11059"/>
    <cellStyle name="常规 79" xfId="11061"/>
    <cellStyle name="常规 8" xfId="31"/>
    <cellStyle name="常规 8 10" xfId="11211"/>
    <cellStyle name="常规 8 11" xfId="30171"/>
    <cellStyle name="常规 8 12" xfId="31149"/>
    <cellStyle name="常规 8 13" xfId="1021"/>
    <cellStyle name="常规 8 14" xfId="32796"/>
    <cellStyle name="常规 8 15" xfId="36952"/>
    <cellStyle name="常规 8 2" xfId="121"/>
    <cellStyle name="常规 8 2 10" xfId="31237"/>
    <cellStyle name="常规 8 2 11" xfId="1059"/>
    <cellStyle name="常规 8 2 12" xfId="32797"/>
    <cellStyle name="常规 8 2 13" xfId="36953"/>
    <cellStyle name="常规 8 2 2" xfId="1136"/>
    <cellStyle name="常规 8 2 2 2" xfId="4092"/>
    <cellStyle name="常规 8 2 2 2 2" xfId="25626"/>
    <cellStyle name="常规 8 2 2 3" xfId="9909"/>
    <cellStyle name="常规 8 2 2 4" xfId="25625"/>
    <cellStyle name="常规 8 2 2 5" xfId="32798"/>
    <cellStyle name="常规 8 2 3" xfId="2080"/>
    <cellStyle name="常规 8 2 3 2" xfId="25628"/>
    <cellStyle name="常规 8 2 4" xfId="8832"/>
    <cellStyle name="常规 8 2 4 2" xfId="25629"/>
    <cellStyle name="常规 8 2 5" xfId="9910"/>
    <cellStyle name="常规 8 2 6" xfId="11063"/>
    <cellStyle name="常规 8 2 7" xfId="11224"/>
    <cellStyle name="常规 8 2 7 2" xfId="25630"/>
    <cellStyle name="常规 8 2 8" xfId="25624"/>
    <cellStyle name="常规 8 2 9" xfId="30259"/>
    <cellStyle name="常规 8 3" xfId="411"/>
    <cellStyle name="常规 8 3 10" xfId="32799"/>
    <cellStyle name="常规 8 3 11" xfId="36954"/>
    <cellStyle name="常规 8 3 2" xfId="4376"/>
    <cellStyle name="常规 8 3 2 2" xfId="9907"/>
    <cellStyle name="常规 8 3 2 3" xfId="32800"/>
    <cellStyle name="常规 8 3 3" xfId="9121"/>
    <cellStyle name="常规 8 3 4" xfId="9908"/>
    <cellStyle name="常规 8 3 5" xfId="11064"/>
    <cellStyle name="常规 8 3 6" xfId="11264"/>
    <cellStyle name="常规 8 3 7" xfId="30543"/>
    <cellStyle name="常规 8 3 8" xfId="31521"/>
    <cellStyle name="常规 8 3 9" xfId="1420"/>
    <cellStyle name="常规 8 4" xfId="83"/>
    <cellStyle name="常规 8 4 2" xfId="4054"/>
    <cellStyle name="常规 8 4 2 2" xfId="9896"/>
    <cellStyle name="常规 8 4 2 3" xfId="32802"/>
    <cellStyle name="常规 8 4 3" xfId="8794"/>
    <cellStyle name="常规 8 4 4" xfId="9906"/>
    <cellStyle name="常规 8 4 5" xfId="30221"/>
    <cellStyle name="常规 8 4 6" xfId="31199"/>
    <cellStyle name="常规 8 4 7" xfId="1098"/>
    <cellStyle name="常规 8 4 8" xfId="32801"/>
    <cellStyle name="常规 8 4 9" xfId="36955"/>
    <cellStyle name="常规 8 5" xfId="2042"/>
    <cellStyle name="常规 8 5 2" xfId="10218"/>
    <cellStyle name="常规 8 5 3" xfId="32803"/>
    <cellStyle name="常规 8 5 4" xfId="36956"/>
    <cellStyle name="常规 8 6" xfId="6373"/>
    <cellStyle name="常规 8 6 2" xfId="25632"/>
    <cellStyle name="常规 8 7" xfId="8745"/>
    <cellStyle name="常规 8 8" xfId="9911"/>
    <cellStyle name="常规 8 9" xfId="11062"/>
    <cellStyle name="常规 80" xfId="11052"/>
    <cellStyle name="常规 81" xfId="11054"/>
    <cellStyle name="常规 82" xfId="11056"/>
    <cellStyle name="常规 83" xfId="11058"/>
    <cellStyle name="常规 84" xfId="11060"/>
    <cellStyle name="常规 85" xfId="10608"/>
    <cellStyle name="常规 86" xfId="11066"/>
    <cellStyle name="常规 87" xfId="11068"/>
    <cellStyle name="常规 88" xfId="11070"/>
    <cellStyle name="常规 89" xfId="11072"/>
    <cellStyle name="常规 9" xfId="34"/>
    <cellStyle name="常规 9 10" xfId="11073"/>
    <cellStyle name="常规 9 11" xfId="11212"/>
    <cellStyle name="常规 9 12" xfId="30140"/>
    <cellStyle name="常规 9 13" xfId="30173"/>
    <cellStyle name="常规 9 14" xfId="31151"/>
    <cellStyle name="常规 9 15" xfId="1022"/>
    <cellStyle name="常规 9 16" xfId="32804"/>
    <cellStyle name="常规 9 17" xfId="36957"/>
    <cellStyle name="常规 9 18" xfId="42952"/>
    <cellStyle name="常规 9 2" xfId="122"/>
    <cellStyle name="常规 9 2 10" xfId="32805"/>
    <cellStyle name="常规 9 2 11" xfId="36958"/>
    <cellStyle name="常规 9 2 2" xfId="636"/>
    <cellStyle name="常规 9 2 2 2" xfId="4594"/>
    <cellStyle name="常规 9 2 2 3" xfId="9342"/>
    <cellStyle name="常规 9 2 2 4" xfId="9902"/>
    <cellStyle name="常规 9 2 2 5" xfId="30761"/>
    <cellStyle name="常规 9 2 2 6" xfId="31739"/>
    <cellStyle name="常规 9 2 2 7" xfId="1638"/>
    <cellStyle name="常规 9 2 2 8" xfId="32806"/>
    <cellStyle name="常规 9 2 3" xfId="1137"/>
    <cellStyle name="常规 9 2 3 2" xfId="4093"/>
    <cellStyle name="常规 9 2 4" xfId="2081"/>
    <cellStyle name="常规 9 2 5" xfId="8833"/>
    <cellStyle name="常规 9 2 6" xfId="9903"/>
    <cellStyle name="常规 9 2 7" xfId="30260"/>
    <cellStyle name="常规 9 2 8" xfId="31238"/>
    <cellStyle name="常规 9 2 9" xfId="1060"/>
    <cellStyle name="常规 9 3" xfId="412"/>
    <cellStyle name="常规 9 3 2" xfId="4377"/>
    <cellStyle name="常规 9 3 2 2" xfId="9900"/>
    <cellStyle name="常规 9 3 2 3" xfId="32808"/>
    <cellStyle name="常规 9 3 3" xfId="9122"/>
    <cellStyle name="常规 9 3 4" xfId="9901"/>
    <cellStyle name="常规 9 3 5" xfId="30544"/>
    <cellStyle name="常规 9 3 6" xfId="31522"/>
    <cellStyle name="常规 9 3 7" xfId="1421"/>
    <cellStyle name="常规 9 3 8" xfId="32807"/>
    <cellStyle name="常规 9 3 9" xfId="36959"/>
    <cellStyle name="常规 9 4" xfId="84"/>
    <cellStyle name="常规 9 4 2" xfId="4055"/>
    <cellStyle name="常规 9 4 2 2" xfId="9898"/>
    <cellStyle name="常规 9 4 2 3" xfId="32810"/>
    <cellStyle name="常规 9 4 3" xfId="8795"/>
    <cellStyle name="常规 9 4 4" xfId="9899"/>
    <cellStyle name="常规 9 4 5" xfId="30222"/>
    <cellStyle name="常规 9 4 6" xfId="31200"/>
    <cellStyle name="常规 9 4 7" xfId="1099"/>
    <cellStyle name="常规 9 4 8" xfId="32809"/>
    <cellStyle name="常规 9 4 9" xfId="36960"/>
    <cellStyle name="常规 9 5" xfId="2043"/>
    <cellStyle name="常规 9 5 2" xfId="9897"/>
    <cellStyle name="常规 9 5 3" xfId="32811"/>
    <cellStyle name="常规 9 5 4" xfId="36961"/>
    <cellStyle name="常规 9 6" xfId="6374"/>
    <cellStyle name="常规 9 7" xfId="6399"/>
    <cellStyle name="常规 9 8" xfId="8747"/>
    <cellStyle name="常规 9 8 2" xfId="25634"/>
    <cellStyle name="常规 9 9" xfId="9904"/>
    <cellStyle name="常规 90" xfId="10607"/>
    <cellStyle name="常规 91" xfId="11065"/>
    <cellStyle name="常规 92" xfId="11067"/>
    <cellStyle name="常规 93" xfId="11069"/>
    <cellStyle name="常规 94" xfId="11071"/>
    <cellStyle name="常规 95" xfId="11074"/>
    <cellStyle name="常规 96" xfId="11075"/>
    <cellStyle name="常规 97" xfId="11076"/>
    <cellStyle name="常规 98" xfId="11077"/>
    <cellStyle name="常规 99" xfId="10572"/>
    <cellStyle name="常规_Sheet1" xfId="32"/>
    <cellStyle name="超级链接_AP05" xfId="413"/>
    <cellStyle name="超链接 2" xfId="414"/>
    <cellStyle name="超链接 2 10" xfId="1422"/>
    <cellStyle name="超链接 2 2" xfId="415"/>
    <cellStyle name="超链接 2 2 2" xfId="416"/>
    <cellStyle name="超链接 2 2 2 2" xfId="4380"/>
    <cellStyle name="超链接 2 2 2 3" xfId="9125"/>
    <cellStyle name="超链接 2 2 2 4" xfId="30547"/>
    <cellStyle name="超链接 2 2 2 5" xfId="31525"/>
    <cellStyle name="超链接 2 2 2 6" xfId="1424"/>
    <cellStyle name="超链接 2 2 3" xfId="417"/>
    <cellStyle name="超链接 2 2 3 2" xfId="4381"/>
    <cellStyle name="超链接 2 2 3 3" xfId="9126"/>
    <cellStyle name="超链接 2 2 3 4" xfId="30548"/>
    <cellStyle name="超链接 2 2 3 5" xfId="31526"/>
    <cellStyle name="超链接 2 2 3 6" xfId="1425"/>
    <cellStyle name="超链接 2 2 4" xfId="418"/>
    <cellStyle name="超链接 2 2 4 2" xfId="4382"/>
    <cellStyle name="超链接 2 2 4 3" xfId="9127"/>
    <cellStyle name="超链接 2 2 4 4" xfId="30549"/>
    <cellStyle name="超链接 2 2 4 5" xfId="31527"/>
    <cellStyle name="超链接 2 2 4 6" xfId="1426"/>
    <cellStyle name="超链接 2 2 5" xfId="4379"/>
    <cellStyle name="超链接 2 2 6" xfId="9124"/>
    <cellStyle name="超链接 2 2 7" xfId="30546"/>
    <cellStyle name="超链接 2 2 8" xfId="31524"/>
    <cellStyle name="超链接 2 2 9" xfId="1423"/>
    <cellStyle name="超链接 2 3" xfId="419"/>
    <cellStyle name="超链接 2 3 2" xfId="4383"/>
    <cellStyle name="超链接 2 3 3" xfId="9128"/>
    <cellStyle name="超链接 2 3 4" xfId="30550"/>
    <cellStyle name="超链接 2 3 5" xfId="31528"/>
    <cellStyle name="超链接 2 3 6" xfId="1427"/>
    <cellStyle name="超链接 2 4" xfId="420"/>
    <cellStyle name="超链接 2 4 2" xfId="4384"/>
    <cellStyle name="超链接 2 4 3" xfId="9129"/>
    <cellStyle name="超链接 2 4 4" xfId="30551"/>
    <cellStyle name="超链接 2 4 5" xfId="31529"/>
    <cellStyle name="超链接 2 4 6" xfId="1428"/>
    <cellStyle name="超链接 2 5" xfId="421"/>
    <cellStyle name="超链接 2 5 2" xfId="4385"/>
    <cellStyle name="超链接 2 5 3" xfId="9130"/>
    <cellStyle name="超链接 2 5 4" xfId="30552"/>
    <cellStyle name="超链接 2 5 5" xfId="31530"/>
    <cellStyle name="超链接 2 5 6" xfId="1429"/>
    <cellStyle name="超链接 2 6" xfId="4378"/>
    <cellStyle name="超链接 2 7" xfId="9123"/>
    <cellStyle name="超链接 2 8" xfId="30545"/>
    <cellStyle name="超链接 2 9" xfId="31523"/>
    <cellStyle name="超链接 3" xfId="422"/>
    <cellStyle name="超链接 3 2" xfId="4386"/>
    <cellStyle name="超链接 3 3" xfId="9131"/>
    <cellStyle name="超链接 3 4" xfId="30553"/>
    <cellStyle name="超链接 3 5" xfId="31531"/>
    <cellStyle name="超链接 3 6" xfId="1430"/>
    <cellStyle name="超链接 4" xfId="423"/>
    <cellStyle name="超链接 4 2" xfId="4387"/>
    <cellStyle name="超链接 4 3" xfId="9132"/>
    <cellStyle name="超链接 4 4" xfId="30554"/>
    <cellStyle name="超链接 4 5" xfId="31532"/>
    <cellStyle name="超链接 4 6" xfId="1431"/>
    <cellStyle name="出力" xfId="36962"/>
    <cellStyle name="出力 2" xfId="36963"/>
    <cellStyle name="出力 2 2" xfId="36964"/>
    <cellStyle name="出力 2 3" xfId="36965"/>
    <cellStyle name="出力 3" xfId="36966"/>
    <cellStyle name="出力 4" xfId="36967"/>
    <cellStyle name="悪い" xfId="36968"/>
    <cellStyle name="悪い 2" xfId="36969"/>
    <cellStyle name="悪い 2 2" xfId="36970"/>
    <cellStyle name="悪い 2 3" xfId="36971"/>
    <cellStyle name="悪い 3" xfId="36972"/>
    <cellStyle name="悪い 4" xfId="36973"/>
    <cellStyle name="好 10" xfId="36974"/>
    <cellStyle name="好 10 2" xfId="36975"/>
    <cellStyle name="好 10 2 2" xfId="36976"/>
    <cellStyle name="好 10 3" xfId="36977"/>
    <cellStyle name="好 10 4" xfId="36978"/>
    <cellStyle name="好 10 5" xfId="36979"/>
    <cellStyle name="好 10 6" xfId="36980"/>
    <cellStyle name="好 10 7" xfId="36981"/>
    <cellStyle name="好 11" xfId="36982"/>
    <cellStyle name="好 11 2" xfId="36983"/>
    <cellStyle name="好 2" xfId="425"/>
    <cellStyle name="好 2 10" xfId="25637"/>
    <cellStyle name="好 2 11" xfId="30556"/>
    <cellStyle name="好 2 12" xfId="31534"/>
    <cellStyle name="好 2 13" xfId="1433"/>
    <cellStyle name="好 2 14" xfId="32812"/>
    <cellStyle name="好 2 15" xfId="36984"/>
    <cellStyle name="好 2 2" xfId="426"/>
    <cellStyle name="好 2 2 10" xfId="1434"/>
    <cellStyle name="好 2 2 11" xfId="32813"/>
    <cellStyle name="好 2 2 12" xfId="36985"/>
    <cellStyle name="好 2 2 2" xfId="427"/>
    <cellStyle name="好 2 2 2 2" xfId="4391"/>
    <cellStyle name="好 2 2 2 2 2" xfId="25641"/>
    <cellStyle name="好 2 2 2 2 2 2" xfId="36988"/>
    <cellStyle name="好 2 2 2 2 3" xfId="36987"/>
    <cellStyle name="好 2 2 2 3" xfId="9136"/>
    <cellStyle name="好 2 2 2 3 2" xfId="25642"/>
    <cellStyle name="好 2 2 2 3 3" xfId="36989"/>
    <cellStyle name="好 2 2 2 4" xfId="25640"/>
    <cellStyle name="好 2 2 2 5" xfId="30558"/>
    <cellStyle name="好 2 2 2 6" xfId="31536"/>
    <cellStyle name="好 2 2 2 7" xfId="1435"/>
    <cellStyle name="好 2 2 2 8" xfId="36986"/>
    <cellStyle name="好 2 2 3" xfId="428"/>
    <cellStyle name="好 2 2 3 2" xfId="4392"/>
    <cellStyle name="好 2 2 3 2 2" xfId="25644"/>
    <cellStyle name="好 2 2 3 2 3" xfId="36991"/>
    <cellStyle name="好 2 2 3 3" xfId="9137"/>
    <cellStyle name="好 2 2 3 3 2" xfId="17665"/>
    <cellStyle name="好 2 2 3 4" xfId="25643"/>
    <cellStyle name="好 2 2 3 5" xfId="30559"/>
    <cellStyle name="好 2 2 3 6" xfId="31537"/>
    <cellStyle name="好 2 2 3 7" xfId="1436"/>
    <cellStyle name="好 2 2 3 8" xfId="36990"/>
    <cellStyle name="好 2 2 4" xfId="4390"/>
    <cellStyle name="好 2 2 4 2" xfId="25645"/>
    <cellStyle name="好 2 2 4 2 2" xfId="36993"/>
    <cellStyle name="好 2 2 4 3" xfId="36992"/>
    <cellStyle name="好 2 2 5" xfId="9135"/>
    <cellStyle name="好 2 2 5 2" xfId="25261"/>
    <cellStyle name="好 2 2 5 2 2" xfId="36995"/>
    <cellStyle name="好 2 2 5 3" xfId="36994"/>
    <cellStyle name="好 2 2 6" xfId="9893"/>
    <cellStyle name="好 2 2 6 2" xfId="36997"/>
    <cellStyle name="好 2 2 6 3" xfId="36996"/>
    <cellStyle name="好 2 2 7" xfId="25639"/>
    <cellStyle name="好 2 2 7 2" xfId="36999"/>
    <cellStyle name="好 2 2 7 3" xfId="36998"/>
    <cellStyle name="好 2 2 8" xfId="30557"/>
    <cellStyle name="好 2 2 8 2" xfId="37000"/>
    <cellStyle name="好 2 2 9" xfId="31535"/>
    <cellStyle name="好 2 3" xfId="429"/>
    <cellStyle name="好 2 3 2" xfId="4393"/>
    <cellStyle name="好 2 3 2 2" xfId="25647"/>
    <cellStyle name="好 2 3 2 2 2" xfId="37003"/>
    <cellStyle name="好 2 3 2 3" xfId="37002"/>
    <cellStyle name="好 2 3 3" xfId="9138"/>
    <cellStyle name="好 2 3 3 2" xfId="25648"/>
    <cellStyle name="好 2 3 3 3" xfId="37004"/>
    <cellStyle name="好 2 3 4" xfId="25646"/>
    <cellStyle name="好 2 3 5" xfId="30560"/>
    <cellStyle name="好 2 3 6" xfId="31538"/>
    <cellStyle name="好 2 3 7" xfId="1437"/>
    <cellStyle name="好 2 3 8" xfId="32814"/>
    <cellStyle name="好 2 3 9" xfId="37001"/>
    <cellStyle name="好 2 4" xfId="430"/>
    <cellStyle name="好 2 4 2" xfId="4394"/>
    <cellStyle name="好 2 4 2 2" xfId="25650"/>
    <cellStyle name="好 2 4 2 3" xfId="37006"/>
    <cellStyle name="好 2 4 3" xfId="9139"/>
    <cellStyle name="好 2 4 3 2" xfId="25651"/>
    <cellStyle name="好 2 4 4" xfId="25649"/>
    <cellStyle name="好 2 4 5" xfId="30561"/>
    <cellStyle name="好 2 4 6" xfId="31539"/>
    <cellStyle name="好 2 4 7" xfId="1438"/>
    <cellStyle name="好 2 4 8" xfId="37005"/>
    <cellStyle name="好 2 5" xfId="981"/>
    <cellStyle name="好 2 5 2" xfId="25652"/>
    <cellStyle name="好 2 5 2 2" xfId="37008"/>
    <cellStyle name="好 2 5 3" xfId="31106"/>
    <cellStyle name="好 2 5 4" xfId="4389"/>
    <cellStyle name="好 2 5 5" xfId="37007"/>
    <cellStyle name="好 2 6" xfId="9134"/>
    <cellStyle name="好 2 6 2" xfId="25653"/>
    <cellStyle name="好 2 6 2 2" xfId="37010"/>
    <cellStyle name="好 2 6 3" xfId="37009"/>
    <cellStyle name="好 2 7" xfId="9894"/>
    <cellStyle name="好 2 7 2" xfId="37012"/>
    <cellStyle name="好 2 7 3" xfId="37011"/>
    <cellStyle name="好 2 8" xfId="11078"/>
    <cellStyle name="好 2 8 2" xfId="37014"/>
    <cellStyle name="好 2 8 3" xfId="37013"/>
    <cellStyle name="好 2 9" xfId="11265"/>
    <cellStyle name="好 2 9 2" xfId="25654"/>
    <cellStyle name="好 2 9 3" xfId="37015"/>
    <cellStyle name="好 3" xfId="431"/>
    <cellStyle name="好 3 10" xfId="37016"/>
    <cellStyle name="好 3 2" xfId="4395"/>
    <cellStyle name="好 3 2 2" xfId="9891"/>
    <cellStyle name="好 3 2 2 2" xfId="37019"/>
    <cellStyle name="好 3 2 2 2 2" xfId="37020"/>
    <cellStyle name="好 3 2 2 3" xfId="37021"/>
    <cellStyle name="好 3 2 2 4" xfId="37018"/>
    <cellStyle name="好 3 2 3" xfId="32816"/>
    <cellStyle name="好 3 2 3 2" xfId="37023"/>
    <cellStyle name="好 3 2 3 3" xfId="37022"/>
    <cellStyle name="好 3 2 4" xfId="37024"/>
    <cellStyle name="好 3 2 4 2" xfId="37025"/>
    <cellStyle name="好 3 2 5" xfId="37026"/>
    <cellStyle name="好 3 2 5 2" xfId="37027"/>
    <cellStyle name="好 3 2 6" xfId="37028"/>
    <cellStyle name="好 3 2 6 2" xfId="37029"/>
    <cellStyle name="好 3 2 7" xfId="37030"/>
    <cellStyle name="好 3 2 7 2" xfId="37031"/>
    <cellStyle name="好 3 2 8" xfId="37032"/>
    <cellStyle name="好 3 2 9" xfId="37017"/>
    <cellStyle name="好 3 3" xfId="9140"/>
    <cellStyle name="好 3 3 2" xfId="37034"/>
    <cellStyle name="好 3 3 2 2" xfId="37035"/>
    <cellStyle name="好 3 3 3" xfId="37036"/>
    <cellStyle name="好 3 3 4" xfId="37033"/>
    <cellStyle name="好 3 4" xfId="9892"/>
    <cellStyle name="好 3 4 2" xfId="37038"/>
    <cellStyle name="好 3 4 3" xfId="37037"/>
    <cellStyle name="好 3 5" xfId="30562"/>
    <cellStyle name="好 3 5 2" xfId="37040"/>
    <cellStyle name="好 3 5 3" xfId="37039"/>
    <cellStyle name="好 3 6" xfId="31540"/>
    <cellStyle name="好 3 6 2" xfId="37042"/>
    <cellStyle name="好 3 6 3" xfId="37041"/>
    <cellStyle name="好 3 7" xfId="1439"/>
    <cellStyle name="好 3 7 2" xfId="37044"/>
    <cellStyle name="好 3 7 3" xfId="37043"/>
    <cellStyle name="好 3 8" xfId="32815"/>
    <cellStyle name="好 3 8 2" xfId="37046"/>
    <cellStyle name="好 3 8 3" xfId="37045"/>
    <cellStyle name="好 3 9" xfId="37047"/>
    <cellStyle name="好 4" xfId="432"/>
    <cellStyle name="好 4 10" xfId="37048"/>
    <cellStyle name="好 4 2" xfId="637"/>
    <cellStyle name="好 4 2 2" xfId="4595"/>
    <cellStyle name="好 4 2 2 2" xfId="37051"/>
    <cellStyle name="好 4 2 2 2 2" xfId="37052"/>
    <cellStyle name="好 4 2 2 3" xfId="37053"/>
    <cellStyle name="好 4 2 2 4" xfId="37050"/>
    <cellStyle name="好 4 2 3" xfId="9343"/>
    <cellStyle name="好 4 2 3 2" xfId="37055"/>
    <cellStyle name="好 4 2 3 3" xfId="37054"/>
    <cellStyle name="好 4 2 4" xfId="30762"/>
    <cellStyle name="好 4 2 4 2" xfId="37057"/>
    <cellStyle name="好 4 2 4 3" xfId="37056"/>
    <cellStyle name="好 4 2 5" xfId="31740"/>
    <cellStyle name="好 4 2 5 2" xfId="37059"/>
    <cellStyle name="好 4 2 5 3" xfId="37058"/>
    <cellStyle name="好 4 2 6" xfId="1639"/>
    <cellStyle name="好 4 2 6 2" xfId="37061"/>
    <cellStyle name="好 4 2 6 3" xfId="37060"/>
    <cellStyle name="好 4 2 7" xfId="37062"/>
    <cellStyle name="好 4 2 7 2" xfId="37063"/>
    <cellStyle name="好 4 2 8" xfId="37064"/>
    <cellStyle name="好 4 2 9" xfId="37049"/>
    <cellStyle name="好 4 3" xfId="4396"/>
    <cellStyle name="好 4 3 2" xfId="37066"/>
    <cellStyle name="好 4 3 2 2" xfId="37067"/>
    <cellStyle name="好 4 3 3" xfId="37068"/>
    <cellStyle name="好 4 3 4" xfId="37065"/>
    <cellStyle name="好 4 4" xfId="9141"/>
    <cellStyle name="好 4 4 2" xfId="37070"/>
    <cellStyle name="好 4 4 3" xfId="37069"/>
    <cellStyle name="好 4 5" xfId="9890"/>
    <cellStyle name="好 4 5 2" xfId="37072"/>
    <cellStyle name="好 4 5 3" xfId="37071"/>
    <cellStyle name="好 4 6" xfId="30563"/>
    <cellStyle name="好 4 6 2" xfId="37074"/>
    <cellStyle name="好 4 6 3" xfId="37073"/>
    <cellStyle name="好 4 7" xfId="31541"/>
    <cellStyle name="好 4 7 2" xfId="37076"/>
    <cellStyle name="好 4 7 3" xfId="37075"/>
    <cellStyle name="好 4 8" xfId="1440"/>
    <cellStyle name="好 4 8 2" xfId="37078"/>
    <cellStyle name="好 4 8 3" xfId="37077"/>
    <cellStyle name="好 4 9" xfId="32817"/>
    <cellStyle name="好 4 9 2" xfId="37079"/>
    <cellStyle name="好 5" xfId="424"/>
    <cellStyle name="好 5 10" xfId="37080"/>
    <cellStyle name="好 5 2" xfId="4388"/>
    <cellStyle name="好 5 2 2" xfId="37082"/>
    <cellStyle name="好 5 2 2 2" xfId="37083"/>
    <cellStyle name="好 5 2 2 2 2" xfId="37084"/>
    <cellStyle name="好 5 2 2 3" xfId="37085"/>
    <cellStyle name="好 5 2 3" xfId="37086"/>
    <cellStyle name="好 5 2 3 2" xfId="37087"/>
    <cellStyle name="好 5 2 4" xfId="37088"/>
    <cellStyle name="好 5 2 4 2" xfId="37089"/>
    <cellStyle name="好 5 2 5" xfId="37090"/>
    <cellStyle name="好 5 2 5 2" xfId="37091"/>
    <cellStyle name="好 5 2 6" xfId="37092"/>
    <cellStyle name="好 5 2 6 2" xfId="37093"/>
    <cellStyle name="好 5 2 7" xfId="37094"/>
    <cellStyle name="好 5 2 7 2" xfId="37095"/>
    <cellStyle name="好 5 2 8" xfId="37096"/>
    <cellStyle name="好 5 2 9" xfId="37081"/>
    <cellStyle name="好 5 3" xfId="9133"/>
    <cellStyle name="好 5 3 2" xfId="37098"/>
    <cellStyle name="好 5 3 2 2" xfId="37099"/>
    <cellStyle name="好 5 3 3" xfId="37100"/>
    <cellStyle name="好 5 3 4" xfId="37097"/>
    <cellStyle name="好 5 4" xfId="9889"/>
    <cellStyle name="好 5 4 2" xfId="37102"/>
    <cellStyle name="好 5 4 3" xfId="37101"/>
    <cellStyle name="好 5 5" xfId="30555"/>
    <cellStyle name="好 5 5 2" xfId="37104"/>
    <cellStyle name="好 5 5 3" xfId="37103"/>
    <cellStyle name="好 5 6" xfId="31533"/>
    <cellStyle name="好 5 6 2" xfId="37106"/>
    <cellStyle name="好 5 6 3" xfId="37105"/>
    <cellStyle name="好 5 7" xfId="1432"/>
    <cellStyle name="好 5 7 2" xfId="37108"/>
    <cellStyle name="好 5 7 3" xfId="37107"/>
    <cellStyle name="好 5 8" xfId="32818"/>
    <cellStyle name="好 5 8 2" xfId="37110"/>
    <cellStyle name="好 5 8 3" xfId="37109"/>
    <cellStyle name="好 5 9" xfId="37111"/>
    <cellStyle name="好 6" xfId="9880"/>
    <cellStyle name="好 6 10" xfId="37112"/>
    <cellStyle name="好 6 2" xfId="32819"/>
    <cellStyle name="好 6 2 2" xfId="37114"/>
    <cellStyle name="好 6 2 2 2" xfId="37115"/>
    <cellStyle name="好 6 2 2 2 2" xfId="37116"/>
    <cellStyle name="好 6 2 2 3" xfId="37117"/>
    <cellStyle name="好 6 2 3" xfId="37118"/>
    <cellStyle name="好 6 2 3 2" xfId="37119"/>
    <cellStyle name="好 6 2 4" xfId="37120"/>
    <cellStyle name="好 6 2 4 2" xfId="37121"/>
    <cellStyle name="好 6 2 5" xfId="37122"/>
    <cellStyle name="好 6 2 5 2" xfId="37123"/>
    <cellStyle name="好 6 2 6" xfId="37124"/>
    <cellStyle name="好 6 2 6 2" xfId="37125"/>
    <cellStyle name="好 6 2 7" xfId="37126"/>
    <cellStyle name="好 6 2 7 2" xfId="37127"/>
    <cellStyle name="好 6 2 8" xfId="37128"/>
    <cellStyle name="好 6 2 9" xfId="37113"/>
    <cellStyle name="好 6 3" xfId="37129"/>
    <cellStyle name="好 6 3 2" xfId="37130"/>
    <cellStyle name="好 6 3 2 2" xfId="37131"/>
    <cellStyle name="好 6 3 3" xfId="37132"/>
    <cellStyle name="好 6 4" xfId="37133"/>
    <cellStyle name="好 6 4 2" xfId="37134"/>
    <cellStyle name="好 6 5" xfId="37135"/>
    <cellStyle name="好 6 5 2" xfId="37136"/>
    <cellStyle name="好 6 6" xfId="37137"/>
    <cellStyle name="好 6 6 2" xfId="37138"/>
    <cellStyle name="好 6 7" xfId="37139"/>
    <cellStyle name="好 6 7 2" xfId="37140"/>
    <cellStyle name="好 6 8" xfId="37141"/>
    <cellStyle name="好 6 8 2" xfId="37142"/>
    <cellStyle name="好 6 9" xfId="37143"/>
    <cellStyle name="好 7" xfId="9895"/>
    <cellStyle name="好 7 2" xfId="32820"/>
    <cellStyle name="好 7 2 2" xfId="37145"/>
    <cellStyle name="好 7 3" xfId="37144"/>
    <cellStyle name="好 8" xfId="37146"/>
    <cellStyle name="好 8 2" xfId="37147"/>
    <cellStyle name="好 8 2 2" xfId="37148"/>
    <cellStyle name="好 8 2 2 2" xfId="37149"/>
    <cellStyle name="好 8 2 2 2 2" xfId="37150"/>
    <cellStyle name="好 8 2 2 3" xfId="37151"/>
    <cellStyle name="好 8 2 3" xfId="37152"/>
    <cellStyle name="好 8 2 3 2" xfId="37153"/>
    <cellStyle name="好 8 2 4" xfId="37154"/>
    <cellStyle name="好 8 2 4 2" xfId="37155"/>
    <cellStyle name="好 8 2 5" xfId="37156"/>
    <cellStyle name="好 8 2 5 2" xfId="37157"/>
    <cellStyle name="好 8 2 6" xfId="37158"/>
    <cellStyle name="好 8 2 6 2" xfId="37159"/>
    <cellStyle name="好 8 2 7" xfId="37160"/>
    <cellStyle name="好 8 2 7 2" xfId="37161"/>
    <cellStyle name="好 8 2 8" xfId="37162"/>
    <cellStyle name="好 8 3" xfId="37163"/>
    <cellStyle name="好 8 3 2" xfId="37164"/>
    <cellStyle name="好 8 3 2 2" xfId="37165"/>
    <cellStyle name="好 8 3 3" xfId="37166"/>
    <cellStyle name="好 8 4" xfId="37167"/>
    <cellStyle name="好 8 4 2" xfId="37168"/>
    <cellStyle name="好 8 5" xfId="37169"/>
    <cellStyle name="好 8 5 2" xfId="37170"/>
    <cellStyle name="好 8 6" xfId="37171"/>
    <cellStyle name="好 8 6 2" xfId="37172"/>
    <cellStyle name="好 8 7" xfId="37173"/>
    <cellStyle name="好 8 7 2" xfId="37174"/>
    <cellStyle name="好 8 8" xfId="37175"/>
    <cellStyle name="好 8 8 2" xfId="37176"/>
    <cellStyle name="好 8 9" xfId="37177"/>
    <cellStyle name="好 9" xfId="37178"/>
    <cellStyle name="好 9 2" xfId="37179"/>
    <cellStyle name="好 9 2 2" xfId="37180"/>
    <cellStyle name="好 9 2 2 2" xfId="37181"/>
    <cellStyle name="好 9 2 3" xfId="37182"/>
    <cellStyle name="好 9 3" xfId="37183"/>
    <cellStyle name="好 9 3 2" xfId="37184"/>
    <cellStyle name="好 9 4" xfId="37185"/>
    <cellStyle name="好 9 4 2" xfId="37186"/>
    <cellStyle name="好 9 5" xfId="37187"/>
    <cellStyle name="好 9 5 2" xfId="37188"/>
    <cellStyle name="好 9 6" xfId="37189"/>
    <cellStyle name="好 9 6 2" xfId="37190"/>
    <cellStyle name="好 9 7" xfId="37191"/>
    <cellStyle name="好 9 7 2" xfId="37192"/>
    <cellStyle name="好 9 8" xfId="37193"/>
    <cellStyle name="好_6.19" xfId="37194"/>
    <cellStyle name="好_6.19 2" xfId="37195"/>
    <cellStyle name="好_6.19 2 2" xfId="37196"/>
    <cellStyle name="好_6.19 2 2 2" xfId="37197"/>
    <cellStyle name="好_6.19 2 3" xfId="37198"/>
    <cellStyle name="好_6.19 3" xfId="37199"/>
    <cellStyle name="好_6.19 3 2" xfId="37200"/>
    <cellStyle name="好_6.19 4" xfId="37201"/>
    <cellStyle name="好_6.19 4 2" xfId="37202"/>
    <cellStyle name="好_6.19 5" xfId="37203"/>
    <cellStyle name="好_6.19 5 2" xfId="37204"/>
    <cellStyle name="好_6.19 6" xfId="37205"/>
    <cellStyle name="好_6.19 6 2" xfId="37206"/>
    <cellStyle name="好_6.19 7" xfId="37207"/>
    <cellStyle name="好_6.19 7 2" xfId="37208"/>
    <cellStyle name="好_6.19 8" xfId="37209"/>
    <cellStyle name="好_Charger DA-004" xfId="37210"/>
    <cellStyle name="好_Charger DA-004 2" xfId="37211"/>
    <cellStyle name="好_Charger DA-004 2 2" xfId="37212"/>
    <cellStyle name="好_Charger DA-004 2 2 2" xfId="37213"/>
    <cellStyle name="好_Charger DA-004 2 2 2 2" xfId="37214"/>
    <cellStyle name="好_Charger DA-004 2 2 3" xfId="37215"/>
    <cellStyle name="好_Charger DA-004 2 3" xfId="37216"/>
    <cellStyle name="好_Charger DA-004 2 3 2" xfId="37217"/>
    <cellStyle name="好_Charger DA-004 2 4" xfId="37218"/>
    <cellStyle name="好_Charger DA-004 2 4 2" xfId="37219"/>
    <cellStyle name="好_Charger DA-004 2 5" xfId="37220"/>
    <cellStyle name="好_Charger DA-004 2 5 2" xfId="37221"/>
    <cellStyle name="好_Charger DA-004 2 6" xfId="37222"/>
    <cellStyle name="好_Charger DA-004 2 6 2" xfId="37223"/>
    <cellStyle name="好_Charger DA-004 2 7" xfId="37224"/>
    <cellStyle name="好_Charger DA-004 2 7 2" xfId="37225"/>
    <cellStyle name="好_Charger DA-004 2 8" xfId="37226"/>
    <cellStyle name="好_Charger DA-004 3" xfId="37227"/>
    <cellStyle name="好_Charger DA-004 3 2" xfId="37228"/>
    <cellStyle name="好_Charger DA-004 3 2 2" xfId="37229"/>
    <cellStyle name="好_Charger DA-004 3 3" xfId="37230"/>
    <cellStyle name="好_Charger DA-004 4" xfId="37231"/>
    <cellStyle name="好_Charger DA-004 4 2" xfId="37232"/>
    <cellStyle name="好_Charger DA-004 5" xfId="37233"/>
    <cellStyle name="好_Charger DA-004 5 2" xfId="37234"/>
    <cellStyle name="好_Charger DA-004 6" xfId="37235"/>
    <cellStyle name="好_Charger DA-004 6 2" xfId="37236"/>
    <cellStyle name="好_Charger DA-004 7" xfId="37237"/>
    <cellStyle name="好_Charger DA-004 7 2" xfId="37238"/>
    <cellStyle name="好_Charger DA-004 8" xfId="37239"/>
    <cellStyle name="好_Charger DA-004 8 2" xfId="37240"/>
    <cellStyle name="好_Charger DA-004 9" xfId="37241"/>
    <cellStyle name="好_DC Coupler with Battery Case Products  list(假电池)" xfId="37242"/>
    <cellStyle name="好_DC Coupler with Battery Case Products  list(假电池) 2" xfId="37243"/>
    <cellStyle name="好_DC Coupler with Battery Case Products  list(假电池) 2 2" xfId="37244"/>
    <cellStyle name="好_DC Coupler with Battery Case Products  list(假电池) 2 2 2" xfId="37245"/>
    <cellStyle name="好_DC Coupler with Battery Case Products  list(假电池) 2 2 2 2" xfId="37246"/>
    <cellStyle name="好_DC Coupler with Battery Case Products  list(假电池) 2 2 3" xfId="37247"/>
    <cellStyle name="好_DC Coupler with Battery Case Products  list(假电池) 2 3" xfId="37248"/>
    <cellStyle name="好_DC Coupler with Battery Case Products  list(假电池) 2 3 2" xfId="37249"/>
    <cellStyle name="好_DC Coupler with Battery Case Products  list(假电池) 2 4" xfId="37250"/>
    <cellStyle name="好_DC Coupler with Battery Case Products  list(假电池) 2 4 2" xfId="37251"/>
    <cellStyle name="好_DC Coupler with Battery Case Products  list(假电池) 2 5" xfId="37252"/>
    <cellStyle name="好_DC Coupler with Battery Case Products  list(假电池) 2 5 2" xfId="37253"/>
    <cellStyle name="好_DC Coupler with Battery Case Products  list(假电池) 2 6" xfId="37254"/>
    <cellStyle name="好_DC Coupler with Battery Case Products  list(假电池) 2 6 2" xfId="37255"/>
    <cellStyle name="好_DC Coupler with Battery Case Products  list(假电池) 2 7" xfId="37256"/>
    <cellStyle name="好_DC Coupler with Battery Case Products  list(假电池) 2 7 2" xfId="37257"/>
    <cellStyle name="好_DC Coupler with Battery Case Products  list(假电池) 2 8" xfId="37258"/>
    <cellStyle name="好_DC Coupler with Battery Case Products  list(假电池) 3" xfId="37259"/>
    <cellStyle name="好_DC Coupler with Battery Case Products  list(假电池) 3 2" xfId="37260"/>
    <cellStyle name="好_DC Coupler with Battery Case Products  list(假电池) 3 2 2" xfId="37261"/>
    <cellStyle name="好_DC Coupler with Battery Case Products  list(假电池) 3 3" xfId="37262"/>
    <cellStyle name="好_DC Coupler with Battery Case Products  list(假电池) 4" xfId="37263"/>
    <cellStyle name="好_DC Coupler with Battery Case Products  list(假电池) 4 2" xfId="37264"/>
    <cellStyle name="好_DC Coupler with Battery Case Products  list(假电池) 5" xfId="37265"/>
    <cellStyle name="好_DC Coupler with Battery Case Products  list(假电池) 5 2" xfId="37266"/>
    <cellStyle name="好_DC Coupler with Battery Case Products  list(假电池) 6" xfId="37267"/>
    <cellStyle name="好_DC Coupler with Battery Case Products  list(假电池) 6 2" xfId="37268"/>
    <cellStyle name="好_DC Coupler with Battery Case Products  list(假电池) 7" xfId="37269"/>
    <cellStyle name="好_DC Coupler with Battery Case Products  list(假电池) 7 2" xfId="37270"/>
    <cellStyle name="好_DC Coupler with Battery Case Products  list(假电池) 8" xfId="37271"/>
    <cellStyle name="好_DC Coupler with Battery Case Products  list(假电池) 8 2" xfId="37272"/>
    <cellStyle name="好_DC Coupler with Battery Case Products  list(假电池) 9" xfId="37273"/>
    <cellStyle name="好_Sheet1" xfId="10217"/>
    <cellStyle name="好_Sheet1 2" xfId="25658"/>
    <cellStyle name="好_Sheet1 2 2" xfId="37276"/>
    <cellStyle name="好_Sheet1 2 3" xfId="37275"/>
    <cellStyle name="好_Sheet1 3" xfId="32821"/>
    <cellStyle name="好_Sheet1 3 2" xfId="37278"/>
    <cellStyle name="好_Sheet1 3 3" xfId="37277"/>
    <cellStyle name="好_Sheet1 4" xfId="37279"/>
    <cellStyle name="好_Sheet1 4 2" xfId="37280"/>
    <cellStyle name="好_Sheet1 5" xfId="37281"/>
    <cellStyle name="好_Sheet1 5 2" xfId="37282"/>
    <cellStyle name="好_Sheet1 6" xfId="37283"/>
    <cellStyle name="好_Sheet1 6 2" xfId="37284"/>
    <cellStyle name="好_Sheet1 7" xfId="37285"/>
    <cellStyle name="好_Sheet1 8" xfId="37274"/>
    <cellStyle name="好_Sheet1_1" xfId="37286"/>
    <cellStyle name="好_Sheet1_1 2" xfId="37287"/>
    <cellStyle name="好_Sheet1_1 2 2" xfId="37288"/>
    <cellStyle name="好_Sheet1_1 3" xfId="37289"/>
    <cellStyle name="好_Sheet1_1 3 2" xfId="37290"/>
    <cellStyle name="好_Sheet1_1 4" xfId="37291"/>
    <cellStyle name="好_Sheet1_1 4 2" xfId="37292"/>
    <cellStyle name="好_Sheet1_1 5" xfId="37293"/>
    <cellStyle name="好_Sheet1_Sheet2" xfId="37294"/>
    <cellStyle name="好_Sheet1_Sheet2 2" xfId="37295"/>
    <cellStyle name="好_Sheet1_Sheet2 2 2" xfId="37296"/>
    <cellStyle name="好_Sheet1_Sheet2 3" xfId="37297"/>
    <cellStyle name="好_Sheet1_Sheet2 3 2" xfId="37298"/>
    <cellStyle name="好_Sheet1_Sheet2 4" xfId="37299"/>
    <cellStyle name="好_Sheet1_Sheet2 4 2" xfId="37300"/>
    <cellStyle name="好_Sheet1_Sheet2 5" xfId="37301"/>
    <cellStyle name="好_Sheet1_新增物料编码表" xfId="37302"/>
    <cellStyle name="好_Sheet1_新增物料编码表 2" xfId="37303"/>
    <cellStyle name="好_Sheet1_新增物料编码表 2 2" xfId="37304"/>
    <cellStyle name="好_Sheet1_新增物料编码表 3" xfId="37305"/>
    <cellStyle name="好_Sheet1_新增物料编码表 3 2" xfId="37306"/>
    <cellStyle name="好_Sheet1_新增物料编码表 4" xfId="37307"/>
    <cellStyle name="好_Sheet1_新增物料编码表 4 2" xfId="37308"/>
    <cellStyle name="好_Sheet1_新增物料编码表 5" xfId="37309"/>
    <cellStyle name="好_Sheet1_新增物料编码表_1" xfId="37310"/>
    <cellStyle name="好_Sheet1_新增物料编码表_1 2" xfId="37311"/>
    <cellStyle name="好_Sheet2" xfId="37312"/>
    <cellStyle name="好_Sheet2 2" xfId="37313"/>
    <cellStyle name="好_Sheet2 2 2" xfId="37314"/>
    <cellStyle name="好_Sheet2 3" xfId="37315"/>
    <cellStyle name="好_Sheet2 3 2" xfId="37316"/>
    <cellStyle name="好_Sheet2 4" xfId="37317"/>
    <cellStyle name="好_Sheet2 4 2" xfId="37318"/>
    <cellStyle name="好_Sheet2 5" xfId="37319"/>
    <cellStyle name="好_Sheet2_1" xfId="37320"/>
    <cellStyle name="好_Sheet2_1 2" xfId="37321"/>
    <cellStyle name="好_Sheet2_1 2 2" xfId="37322"/>
    <cellStyle name="好_Sheet2_1 3" xfId="37323"/>
    <cellStyle name="好_Sheet2_1 3 2" xfId="37324"/>
    <cellStyle name="好_Sheet2_1 4" xfId="37325"/>
    <cellStyle name="好_Sheet2_1 4 2" xfId="37326"/>
    <cellStyle name="好_Sheet2_1 5" xfId="37327"/>
    <cellStyle name="好_Wireless style remote switch Products List" xfId="37328"/>
    <cellStyle name="好_Wireless style remote switch Products List 2" xfId="37329"/>
    <cellStyle name="好_Wireless style remote switch Products List 2 2" xfId="37330"/>
    <cellStyle name="好_Wireless style remote switch Products List 3" xfId="37331"/>
    <cellStyle name="好_Wireless style remote switch Products List 3 2" xfId="37332"/>
    <cellStyle name="好_Wireless style remote switch Products List 4" xfId="37333"/>
    <cellStyle name="好_上线申请表" xfId="9888"/>
    <cellStyle name="好_上线申请表 2" xfId="9887"/>
    <cellStyle name="好_上线申请表 2 2" xfId="9886"/>
    <cellStyle name="好_上线申请表 2 2 2" xfId="19439"/>
    <cellStyle name="好_上线申请表 2 2 3" xfId="32824"/>
    <cellStyle name="好_上线申请表 2 3" xfId="19156"/>
    <cellStyle name="好_上线申请表 2 4" xfId="32823"/>
    <cellStyle name="好_上线申请表 3" xfId="9885"/>
    <cellStyle name="好_上线申请表 3 2" xfId="19162"/>
    <cellStyle name="好_上线申请表 3 3" xfId="32825"/>
    <cellStyle name="好_上线申请表 4" xfId="19152"/>
    <cellStyle name="好_上线申请表 5" xfId="32822"/>
    <cellStyle name="好_新增编码表" xfId="37334"/>
    <cellStyle name="好_新增编码表 2" xfId="37335"/>
    <cellStyle name="好_新增物料编码表" xfId="37336"/>
    <cellStyle name="好_新增物料编码表 2" xfId="37337"/>
    <cellStyle name="好_新增物料编码表 2 2" xfId="37338"/>
    <cellStyle name="好_新增物料编码表 3" xfId="37339"/>
    <cellStyle name="好_新增物料编码表 3 2" xfId="37340"/>
    <cellStyle name="好_新增物料编码表 4" xfId="37341"/>
    <cellStyle name="好_新增物料编码表 4 2" xfId="37342"/>
    <cellStyle name="好_新增物料编码表 5" xfId="37343"/>
    <cellStyle name="好_新增物料编码表_1" xfId="37344"/>
    <cellStyle name="好_新增物料编码表_1 2" xfId="37345"/>
    <cellStyle name="好_新增物料编码表_1 2 2" xfId="37346"/>
    <cellStyle name="好_新增物料编码表_1 3" xfId="37347"/>
    <cellStyle name="好_新增物料编码表_1 3 2" xfId="37348"/>
    <cellStyle name="好_新增物料编码表_1 4" xfId="37349"/>
    <cellStyle name="好_新增物料编码表_1 4 2" xfId="37350"/>
    <cellStyle name="好_新增物料编码表_1 5" xfId="37351"/>
    <cellStyle name="好_新增物料编码表_1_Sheet1" xfId="37352"/>
    <cellStyle name="好_新增物料编码表_1_Sheet1 2" xfId="37353"/>
    <cellStyle name="好_新增物料编码表_1_Sheet1 2 2" xfId="37354"/>
    <cellStyle name="好_新增物料编码表_1_Sheet1 3" xfId="37355"/>
    <cellStyle name="好_新增物料编码表_1_Sheet1 3 2" xfId="37356"/>
    <cellStyle name="好_新增物料编码表_1_Sheet1 4" xfId="37357"/>
    <cellStyle name="好_新增物料编码表_1_Sheet1 4 2" xfId="37358"/>
    <cellStyle name="好_新增物料编码表_1_Sheet1 5" xfId="37359"/>
    <cellStyle name="好_新增物料编码表_1_Sheet1 5 2" xfId="37360"/>
    <cellStyle name="好_新增物料编码表_1_Sheet1 6" xfId="37361"/>
    <cellStyle name="好_新增物料编码表_1_Sheet1 6 2" xfId="37362"/>
    <cellStyle name="好_新增物料编码表_1_Sheet1 7" xfId="37363"/>
    <cellStyle name="好_新增物料编码表_1_Sheet1_新增物料编码表" xfId="37364"/>
    <cellStyle name="好_新增物料编码表_1_Sheet1_新增物料编码表 2" xfId="37365"/>
    <cellStyle name="好_新增物料编码表_1_Sheet2" xfId="37366"/>
    <cellStyle name="好_新增物料编码表_1_Sheet2 2" xfId="37367"/>
    <cellStyle name="好_新增物料编码表_1_Sheet2 2 2" xfId="37368"/>
    <cellStyle name="好_新增物料编码表_1_Sheet2 3" xfId="37369"/>
    <cellStyle name="好_新增物料编码表_1_Sheet2 3 2" xfId="37370"/>
    <cellStyle name="好_新增物料编码表_1_Sheet2 4" xfId="37371"/>
    <cellStyle name="好_新增物料编码表_1_Sheet2 4 2" xfId="37372"/>
    <cellStyle name="好_新增物料编码表_1_Sheet2 5" xfId="37373"/>
    <cellStyle name="好_新增物料编码表_Sheet1" xfId="37374"/>
    <cellStyle name="好_新增物料编码表_Sheet1 2" xfId="37375"/>
    <cellStyle name="好_新增物料编码表_Sheet1 2 2" xfId="37376"/>
    <cellStyle name="好_新增物料编码表_Sheet1 3" xfId="37377"/>
    <cellStyle name="好_新增物料编码表_Sheet1 3 2" xfId="37378"/>
    <cellStyle name="好_新增物料编码表_Sheet1 4" xfId="37379"/>
    <cellStyle name="好_新增物料编码表_Sheet1 4 2" xfId="37380"/>
    <cellStyle name="好_新增物料编码表_Sheet1 5" xfId="37381"/>
    <cellStyle name="好_新增物料编码表_Sheet1 5 2" xfId="37382"/>
    <cellStyle name="好_新增物料编码表_Sheet1 6" xfId="37383"/>
    <cellStyle name="好_新增物料编码表_Sheet1 6 2" xfId="37384"/>
    <cellStyle name="好_新增物料编码表_Sheet1 7" xfId="37385"/>
    <cellStyle name="好_新增物料编码表_Sheet1_新增物料编码表" xfId="37386"/>
    <cellStyle name="好_新增物料编码表_Sheet1_新增物料编码表 2" xfId="37387"/>
    <cellStyle name="好_新增物料编码表_Sheet2" xfId="37388"/>
    <cellStyle name="好_新增物料编码表_Sheet2 2" xfId="37389"/>
    <cellStyle name="好_新增物料编码表_Sheet2 2 2" xfId="37390"/>
    <cellStyle name="好_新增物料编码表_Sheet2 3" xfId="37391"/>
    <cellStyle name="好_新增物料编码表_Sheet2 3 2" xfId="37392"/>
    <cellStyle name="好_新增物料编码表_Sheet2 4" xfId="37393"/>
    <cellStyle name="好_新增物料编码表_Sheet2 4 2" xfId="37394"/>
    <cellStyle name="好_新增物料编码表_Sheet2 5" xfId="37395"/>
    <cellStyle name="好_新增物料编码表_新增物料编码表" xfId="37396"/>
    <cellStyle name="好_新增物料编码表_新增物料编码表 2" xfId="37397"/>
    <cellStyle name="后继超级链接_AP05" xfId="433"/>
    <cellStyle name="汇总 10" xfId="37398"/>
    <cellStyle name="汇总 10 2" xfId="37399"/>
    <cellStyle name="汇总 10 2 2" xfId="37400"/>
    <cellStyle name="汇总 10 2 2 2" xfId="37401"/>
    <cellStyle name="汇总 10 2 3" xfId="37402"/>
    <cellStyle name="汇总 10 3" xfId="37403"/>
    <cellStyle name="汇总 10 3 2" xfId="37404"/>
    <cellStyle name="汇总 10 4" xfId="37405"/>
    <cellStyle name="汇总 10 4 2" xfId="37406"/>
    <cellStyle name="汇总 10 5" xfId="37407"/>
    <cellStyle name="汇总 10 5 2" xfId="37408"/>
    <cellStyle name="汇总 10 6" xfId="37409"/>
    <cellStyle name="汇总 10 6 2" xfId="37410"/>
    <cellStyle name="汇总 10 7" xfId="37411"/>
    <cellStyle name="汇总 10 7 2" xfId="37412"/>
    <cellStyle name="汇总 10 8" xfId="37413"/>
    <cellStyle name="汇总 11" xfId="37414"/>
    <cellStyle name="汇总 11 2" xfId="37415"/>
    <cellStyle name="汇总 11 2 2" xfId="37416"/>
    <cellStyle name="汇总 11 2 2 2" xfId="37417"/>
    <cellStyle name="汇总 11 2 3" xfId="37418"/>
    <cellStyle name="汇总 11 3" xfId="37419"/>
    <cellStyle name="汇总 11 3 2" xfId="37420"/>
    <cellStyle name="汇总 11 4" xfId="37421"/>
    <cellStyle name="汇总 11 4 2" xfId="37422"/>
    <cellStyle name="汇总 11 5" xfId="37423"/>
    <cellStyle name="汇总 11 5 2" xfId="37424"/>
    <cellStyle name="汇总 11 6" xfId="37425"/>
    <cellStyle name="汇总 11 6 2" xfId="37426"/>
    <cellStyle name="汇总 11 7" xfId="37427"/>
    <cellStyle name="汇总 11 7 2" xfId="37428"/>
    <cellStyle name="汇总 11 8" xfId="37429"/>
    <cellStyle name="汇总 2" xfId="435"/>
    <cellStyle name="汇总 2 10" xfId="2555"/>
    <cellStyle name="汇总 2 10 2" xfId="5297"/>
    <cellStyle name="汇总 2 10 2 2" xfId="8222"/>
    <cellStyle name="汇总 2 10 2 2 2" xfId="16701"/>
    <cellStyle name="汇总 2 10 2 2 2 2" xfId="25662"/>
    <cellStyle name="汇总 2 10 2 2 3" xfId="21880"/>
    <cellStyle name="汇总 2 10 2 3" xfId="13845"/>
    <cellStyle name="汇总 2 10 2 3 2" xfId="25663"/>
    <cellStyle name="汇总 2 10 2 4" xfId="18357"/>
    <cellStyle name="汇总 2 10 3" xfId="6854"/>
    <cellStyle name="汇总 2 10 3 2" xfId="15333"/>
    <cellStyle name="汇总 2 10 3 2 2" xfId="25665"/>
    <cellStyle name="汇总 2 10 3 3" xfId="25664"/>
    <cellStyle name="汇总 2 10 4" xfId="11965"/>
    <cellStyle name="汇总 2 10 4 2" xfId="25666"/>
    <cellStyle name="汇总 2 10 5" xfId="25661"/>
    <cellStyle name="汇总 2 10 6" xfId="37431"/>
    <cellStyle name="汇总 2 11" xfId="2643"/>
    <cellStyle name="汇总 2 11 2" xfId="5385"/>
    <cellStyle name="汇总 2 11 2 2" xfId="8299"/>
    <cellStyle name="汇总 2 11 2 2 2" xfId="16778"/>
    <cellStyle name="汇总 2 11 2 2 2 2" xfId="25669"/>
    <cellStyle name="汇总 2 11 2 2 3" xfId="21884"/>
    <cellStyle name="汇总 2 11 2 3" xfId="13933"/>
    <cellStyle name="汇总 2 11 2 3 2" xfId="25670"/>
    <cellStyle name="汇总 2 11 2 4" xfId="25668"/>
    <cellStyle name="汇总 2 11 3" xfId="6931"/>
    <cellStyle name="汇总 2 11 3 2" xfId="15410"/>
    <cellStyle name="汇总 2 11 3 2 2" xfId="25672"/>
    <cellStyle name="汇总 2 11 3 3" xfId="25671"/>
    <cellStyle name="汇总 2 11 4" xfId="12053"/>
    <cellStyle name="汇总 2 11 4 2" xfId="25673"/>
    <cellStyle name="汇总 2 11 5" xfId="25667"/>
    <cellStyle name="汇总 2 12" xfId="2871"/>
    <cellStyle name="汇总 2 12 2" xfId="5613"/>
    <cellStyle name="汇总 2 12 2 2" xfId="8523"/>
    <cellStyle name="汇总 2 12 2 2 2" xfId="17002"/>
    <cellStyle name="汇总 2 12 2 2 2 2" xfId="25677"/>
    <cellStyle name="汇总 2 12 2 2 3" xfId="25676"/>
    <cellStyle name="汇总 2 12 2 3" xfId="14161"/>
    <cellStyle name="汇总 2 12 2 3 2" xfId="25678"/>
    <cellStyle name="汇总 2 12 2 4" xfId="25675"/>
    <cellStyle name="汇总 2 12 3" xfId="7155"/>
    <cellStyle name="汇总 2 12 3 2" xfId="15634"/>
    <cellStyle name="汇总 2 12 3 2 2" xfId="17394"/>
    <cellStyle name="汇总 2 12 3 3" xfId="25680"/>
    <cellStyle name="汇总 2 12 4" xfId="12281"/>
    <cellStyle name="汇总 2 12 4 2" xfId="25681"/>
    <cellStyle name="汇总 2 12 5" xfId="25674"/>
    <cellStyle name="汇总 2 13" xfId="2382"/>
    <cellStyle name="汇总 2 13 2" xfId="5124"/>
    <cellStyle name="汇总 2 13 2 2" xfId="8057"/>
    <cellStyle name="汇总 2 13 2 2 2" xfId="16536"/>
    <cellStyle name="汇总 2 13 2 2 2 2" xfId="23463"/>
    <cellStyle name="汇总 2 13 2 2 3" xfId="23460"/>
    <cellStyle name="汇总 2 13 2 3" xfId="13672"/>
    <cellStyle name="汇总 2 13 2 3 2" xfId="23466"/>
    <cellStyle name="汇总 2 13 2 4" xfId="17563"/>
    <cellStyle name="汇总 2 13 3" xfId="6689"/>
    <cellStyle name="汇总 2 13 3 2" xfId="15168"/>
    <cellStyle name="汇总 2 13 3 2 2" xfId="23482"/>
    <cellStyle name="汇总 2 13 3 3" xfId="25683"/>
    <cellStyle name="汇总 2 13 4" xfId="11792"/>
    <cellStyle name="汇总 2 13 4 2" xfId="25686"/>
    <cellStyle name="汇总 2 13 5" xfId="25682"/>
    <cellStyle name="汇总 2 14" xfId="2288"/>
    <cellStyle name="汇总 2 14 2" xfId="5030"/>
    <cellStyle name="汇总 2 14 2 2" xfId="7966"/>
    <cellStyle name="汇总 2 14 2 2 2" xfId="16445"/>
    <cellStyle name="汇总 2 14 2 2 2 2" xfId="25690"/>
    <cellStyle name="汇总 2 14 2 2 3" xfId="25689"/>
    <cellStyle name="汇总 2 14 2 3" xfId="13578"/>
    <cellStyle name="汇总 2 14 2 3 2" xfId="25691"/>
    <cellStyle name="汇总 2 14 2 4" xfId="25688"/>
    <cellStyle name="汇总 2 14 3" xfId="6598"/>
    <cellStyle name="汇总 2 14 3 2" xfId="15077"/>
    <cellStyle name="汇总 2 14 3 2 2" xfId="25693"/>
    <cellStyle name="汇总 2 14 3 3" xfId="25692"/>
    <cellStyle name="汇总 2 14 4" xfId="11698"/>
    <cellStyle name="汇总 2 14 4 2" xfId="25694"/>
    <cellStyle name="汇总 2 14 5" xfId="25687"/>
    <cellStyle name="汇总 2 15" xfId="2471"/>
    <cellStyle name="汇总 2 15 2" xfId="5213"/>
    <cellStyle name="汇总 2 15 2 2" xfId="13761"/>
    <cellStyle name="汇总 2 15 2 2 2" xfId="25700"/>
    <cellStyle name="汇总 2 15 2 3" xfId="25698"/>
    <cellStyle name="汇总 2 15 3" xfId="11881"/>
    <cellStyle name="汇总 2 15 3 2" xfId="25702"/>
    <cellStyle name="汇总 2 15 4" xfId="25696"/>
    <cellStyle name="汇总 2 16" xfId="3222"/>
    <cellStyle name="汇总 2 16 2" xfId="5964"/>
    <cellStyle name="汇总 2 16 2 2" xfId="14512"/>
    <cellStyle name="汇总 2 16 2 2 2" xfId="25708"/>
    <cellStyle name="汇总 2 16 2 3" xfId="25706"/>
    <cellStyle name="汇总 2 16 3" xfId="12632"/>
    <cellStyle name="汇总 2 16 3 2" xfId="25710"/>
    <cellStyle name="汇总 2 16 4" xfId="25704"/>
    <cellStyle name="汇总 2 17" xfId="3304"/>
    <cellStyle name="汇总 2 17 2" xfId="6046"/>
    <cellStyle name="汇总 2 17 2 2" xfId="14594"/>
    <cellStyle name="汇总 2 17 2 2 2" xfId="25716"/>
    <cellStyle name="汇总 2 17 2 3" xfId="25714"/>
    <cellStyle name="汇总 2 17 3" xfId="12714"/>
    <cellStyle name="汇总 2 17 3 2" xfId="25718"/>
    <cellStyle name="汇总 2 17 4" xfId="25712"/>
    <cellStyle name="汇总 2 18" xfId="3187"/>
    <cellStyle name="汇总 2 18 2" xfId="5929"/>
    <cellStyle name="汇总 2 18 2 2" xfId="14477"/>
    <cellStyle name="汇总 2 18 2 2 2" xfId="25725"/>
    <cellStyle name="汇总 2 18 2 3" xfId="25722"/>
    <cellStyle name="汇总 2 18 3" xfId="12597"/>
    <cellStyle name="汇总 2 18 3 2" xfId="25727"/>
    <cellStyle name="汇总 2 18 4" xfId="25720"/>
    <cellStyle name="汇总 2 19" xfId="3342"/>
    <cellStyle name="汇总 2 19 2" xfId="6084"/>
    <cellStyle name="汇总 2 19 2 2" xfId="14632"/>
    <cellStyle name="汇总 2 19 2 2 2" xfId="25734"/>
    <cellStyle name="汇总 2 19 2 3" xfId="25731"/>
    <cellStyle name="汇总 2 19 3" xfId="12752"/>
    <cellStyle name="汇总 2 19 3 2" xfId="25736"/>
    <cellStyle name="汇总 2 19 4" xfId="25729"/>
    <cellStyle name="汇总 2 2" xfId="436"/>
    <cellStyle name="汇总 2 2 10" xfId="2341"/>
    <cellStyle name="汇总 2 2 10 2" xfId="5083"/>
    <cellStyle name="汇总 2 2 10 2 2" xfId="8017"/>
    <cellStyle name="汇总 2 2 10 2 2 2" xfId="16496"/>
    <cellStyle name="汇总 2 2 10 2 2 2 2" xfId="25407"/>
    <cellStyle name="汇总 2 2 10 2 2 3" xfId="25741"/>
    <cellStyle name="汇总 2 2 10 2 3" xfId="13631"/>
    <cellStyle name="汇总 2 2 10 2 3 2" xfId="25742"/>
    <cellStyle name="汇总 2 2 10 2 4" xfId="25740"/>
    <cellStyle name="汇总 2 2 10 2 5" xfId="37434"/>
    <cellStyle name="汇总 2 2 10 3" xfId="6649"/>
    <cellStyle name="汇总 2 2 10 3 2" xfId="15128"/>
    <cellStyle name="汇总 2 2 10 3 2 2" xfId="25744"/>
    <cellStyle name="汇总 2 2 10 3 3" xfId="25743"/>
    <cellStyle name="汇总 2 2 10 4" xfId="11751"/>
    <cellStyle name="汇总 2 2 10 4 2" xfId="25745"/>
    <cellStyle name="汇总 2 2 10 5" xfId="25739"/>
    <cellStyle name="汇总 2 2 10 6" xfId="37433"/>
    <cellStyle name="汇总 2 2 11" xfId="2552"/>
    <cellStyle name="汇总 2 2 11 2" xfId="5294"/>
    <cellStyle name="汇总 2 2 11 2 2" xfId="8219"/>
    <cellStyle name="汇总 2 2 11 2 2 2" xfId="16698"/>
    <cellStyle name="汇总 2 2 11 2 2 2 2" xfId="25749"/>
    <cellStyle name="汇总 2 2 11 2 2 3" xfId="25748"/>
    <cellStyle name="汇总 2 2 11 2 3" xfId="13842"/>
    <cellStyle name="汇总 2 2 11 2 3 2" xfId="25750"/>
    <cellStyle name="汇总 2 2 11 2 4" xfId="25747"/>
    <cellStyle name="汇总 2 2 11 3" xfId="6851"/>
    <cellStyle name="汇总 2 2 11 3 2" xfId="15330"/>
    <cellStyle name="汇总 2 2 11 3 2 2" xfId="25752"/>
    <cellStyle name="汇总 2 2 11 3 3" xfId="25751"/>
    <cellStyle name="汇总 2 2 11 4" xfId="11962"/>
    <cellStyle name="汇总 2 2 11 4 2" xfId="25753"/>
    <cellStyle name="汇总 2 2 11 5" xfId="25746"/>
    <cellStyle name="汇总 2 2 11 6" xfId="37435"/>
    <cellStyle name="汇总 2 2 12" xfId="2644"/>
    <cellStyle name="汇总 2 2 12 2" xfId="5386"/>
    <cellStyle name="汇总 2 2 12 2 2" xfId="8300"/>
    <cellStyle name="汇总 2 2 12 2 2 2" xfId="16779"/>
    <cellStyle name="汇总 2 2 12 2 2 2 2" xfId="25760"/>
    <cellStyle name="汇总 2 2 12 2 2 3" xfId="25758"/>
    <cellStyle name="汇总 2 2 12 2 3" xfId="13934"/>
    <cellStyle name="汇总 2 2 12 2 3 2" xfId="18230"/>
    <cellStyle name="汇总 2 2 12 2 4" xfId="25756"/>
    <cellStyle name="汇总 2 2 12 3" xfId="6932"/>
    <cellStyle name="汇总 2 2 12 3 2" xfId="15411"/>
    <cellStyle name="汇总 2 2 12 3 2 2" xfId="25762"/>
    <cellStyle name="汇总 2 2 12 3 3" xfId="25761"/>
    <cellStyle name="汇总 2 2 12 4" xfId="12054"/>
    <cellStyle name="汇总 2 2 12 4 2" xfId="25763"/>
    <cellStyle name="汇总 2 2 12 5" xfId="25754"/>
    <cellStyle name="汇总 2 2 13" xfId="2734"/>
    <cellStyle name="汇总 2 2 13 2" xfId="5476"/>
    <cellStyle name="汇总 2 2 13 2 2" xfId="8390"/>
    <cellStyle name="汇总 2 2 13 2 2 2" xfId="16869"/>
    <cellStyle name="汇总 2 2 13 2 2 2 2" xfId="25767"/>
    <cellStyle name="汇总 2 2 13 2 2 3" xfId="25766"/>
    <cellStyle name="汇总 2 2 13 2 3" xfId="14024"/>
    <cellStyle name="汇总 2 2 13 2 3 2" xfId="25769"/>
    <cellStyle name="汇总 2 2 13 2 4" xfId="25765"/>
    <cellStyle name="汇总 2 2 13 3" xfId="7022"/>
    <cellStyle name="汇总 2 2 13 3 2" xfId="15501"/>
    <cellStyle name="汇总 2 2 13 3 2 2" xfId="25771"/>
    <cellStyle name="汇总 2 2 13 3 3" xfId="25770"/>
    <cellStyle name="汇总 2 2 13 4" xfId="12144"/>
    <cellStyle name="汇总 2 2 13 4 2" xfId="25772"/>
    <cellStyle name="汇总 2 2 13 5" xfId="25764"/>
    <cellStyle name="汇总 2 2 14" xfId="2884"/>
    <cellStyle name="汇总 2 2 14 2" xfId="5626"/>
    <cellStyle name="汇总 2 2 14 2 2" xfId="14174"/>
    <cellStyle name="汇总 2 2 14 2 2 2" xfId="25775"/>
    <cellStyle name="汇总 2 2 14 2 3" xfId="25774"/>
    <cellStyle name="汇总 2 2 14 3" xfId="12294"/>
    <cellStyle name="汇总 2 2 14 3 2" xfId="25776"/>
    <cellStyle name="汇总 2 2 14 4" xfId="25773"/>
    <cellStyle name="汇总 2 2 15" xfId="3223"/>
    <cellStyle name="汇总 2 2 15 2" xfId="5965"/>
    <cellStyle name="汇总 2 2 15 2 2" xfId="14513"/>
    <cellStyle name="汇总 2 2 15 2 2 2" xfId="25782"/>
    <cellStyle name="汇总 2 2 15 2 3" xfId="25780"/>
    <cellStyle name="汇总 2 2 15 3" xfId="12633"/>
    <cellStyle name="汇总 2 2 15 3 2" xfId="25784"/>
    <cellStyle name="汇总 2 2 15 4" xfId="25778"/>
    <cellStyle name="汇总 2 2 16" xfId="3321"/>
    <cellStyle name="汇总 2 2 16 2" xfId="6063"/>
    <cellStyle name="汇总 2 2 16 2 2" xfId="14611"/>
    <cellStyle name="汇总 2 2 16 2 2 2" xfId="25790"/>
    <cellStyle name="汇总 2 2 16 2 3" xfId="25788"/>
    <cellStyle name="汇总 2 2 16 3" xfId="12731"/>
    <cellStyle name="汇总 2 2 16 3 2" xfId="25792"/>
    <cellStyle name="汇总 2 2 16 4" xfId="25786"/>
    <cellStyle name="汇总 2 2 17" xfId="3149"/>
    <cellStyle name="汇总 2 2 17 2" xfId="5891"/>
    <cellStyle name="汇总 2 2 17 2 2" xfId="14439"/>
    <cellStyle name="汇总 2 2 17 2 2 2" xfId="25798"/>
    <cellStyle name="汇总 2 2 17 2 3" xfId="25796"/>
    <cellStyle name="汇总 2 2 17 3" xfId="12559"/>
    <cellStyle name="汇总 2 2 17 3 2" xfId="25800"/>
    <cellStyle name="汇总 2 2 17 4" xfId="25794"/>
    <cellStyle name="汇总 2 2 18" xfId="3218"/>
    <cellStyle name="汇总 2 2 18 2" xfId="5960"/>
    <cellStyle name="汇总 2 2 18 2 2" xfId="14508"/>
    <cellStyle name="汇总 2 2 18 2 2 2" xfId="25807"/>
    <cellStyle name="汇总 2 2 18 2 3" xfId="25804"/>
    <cellStyle name="汇总 2 2 18 3" xfId="12628"/>
    <cellStyle name="汇总 2 2 18 3 2" xfId="25809"/>
    <cellStyle name="汇总 2 2 18 4" xfId="25802"/>
    <cellStyle name="汇总 2 2 19" xfId="3260"/>
    <cellStyle name="汇总 2 2 19 2" xfId="6002"/>
    <cellStyle name="汇总 2 2 19 2 2" xfId="14550"/>
    <cellStyle name="汇总 2 2 19 2 2 2" xfId="25816"/>
    <cellStyle name="汇总 2 2 19 2 3" xfId="25814"/>
    <cellStyle name="汇总 2 2 19 3" xfId="12670"/>
    <cellStyle name="汇总 2 2 19 3 2" xfId="25818"/>
    <cellStyle name="汇总 2 2 19 4" xfId="25812"/>
    <cellStyle name="汇总 2 2 2" xfId="437"/>
    <cellStyle name="汇总 2 2 2 10" xfId="2611"/>
    <cellStyle name="汇总 2 2 2 10 2" xfId="5353"/>
    <cellStyle name="汇总 2 2 2 10 2 2" xfId="8274"/>
    <cellStyle name="汇总 2 2 2 10 2 2 2" xfId="16753"/>
    <cellStyle name="汇总 2 2 2 10 2 2 2 2" xfId="25823"/>
    <cellStyle name="汇总 2 2 2 10 2 2 3" xfId="25822"/>
    <cellStyle name="汇总 2 2 2 10 2 3" xfId="13901"/>
    <cellStyle name="汇总 2 2 2 10 2 3 2" xfId="25824"/>
    <cellStyle name="汇总 2 2 2 10 2 4" xfId="25821"/>
    <cellStyle name="汇总 2 2 2 10 3" xfId="6906"/>
    <cellStyle name="汇总 2 2 2 10 3 2" xfId="15385"/>
    <cellStyle name="汇总 2 2 2 10 3 2 2" xfId="25826"/>
    <cellStyle name="汇总 2 2 2 10 3 3" xfId="25825"/>
    <cellStyle name="汇总 2 2 2 10 4" xfId="12021"/>
    <cellStyle name="汇总 2 2 2 10 4 2" xfId="25827"/>
    <cellStyle name="汇总 2 2 2 10 5" xfId="25820"/>
    <cellStyle name="汇总 2 2 2 11" xfId="2738"/>
    <cellStyle name="汇总 2 2 2 11 2" xfId="5480"/>
    <cellStyle name="汇总 2 2 2 11 2 2" xfId="8394"/>
    <cellStyle name="汇总 2 2 2 11 2 2 2" xfId="16873"/>
    <cellStyle name="汇总 2 2 2 11 2 2 2 2" xfId="22034"/>
    <cellStyle name="汇总 2 2 2 11 2 2 3" xfId="25831"/>
    <cellStyle name="汇总 2 2 2 11 2 3" xfId="14028"/>
    <cellStyle name="汇总 2 2 2 11 2 3 2" xfId="25832"/>
    <cellStyle name="汇总 2 2 2 11 2 4" xfId="25830"/>
    <cellStyle name="汇总 2 2 2 11 3" xfId="7026"/>
    <cellStyle name="汇总 2 2 2 11 3 2" xfId="15505"/>
    <cellStyle name="汇总 2 2 2 11 3 2 2" xfId="25834"/>
    <cellStyle name="汇总 2 2 2 11 3 3" xfId="25833"/>
    <cellStyle name="汇总 2 2 2 11 4" xfId="12148"/>
    <cellStyle name="汇总 2 2 2 11 4 2" xfId="25835"/>
    <cellStyle name="汇总 2 2 2 11 5" xfId="25829"/>
    <cellStyle name="汇总 2 2 2 12" xfId="2385"/>
    <cellStyle name="汇总 2 2 2 12 2" xfId="5127"/>
    <cellStyle name="汇总 2 2 2 12 2 2" xfId="13675"/>
    <cellStyle name="汇总 2 2 2 12 2 2 2" xfId="23312"/>
    <cellStyle name="汇总 2 2 2 12 2 3" xfId="23310"/>
    <cellStyle name="汇总 2 2 2 12 3" xfId="11795"/>
    <cellStyle name="汇总 2 2 2 12 3 2" xfId="23320"/>
    <cellStyle name="汇总 2 2 2 12 4" xfId="25836"/>
    <cellStyle name="汇总 2 2 2 13" xfId="3224"/>
    <cellStyle name="汇总 2 2 2 13 2" xfId="5966"/>
    <cellStyle name="汇总 2 2 2 13 2 2" xfId="14514"/>
    <cellStyle name="汇总 2 2 2 13 2 2 2" xfId="25839"/>
    <cellStyle name="汇总 2 2 2 13 2 3" xfId="25838"/>
    <cellStyle name="汇总 2 2 2 13 3" xfId="12634"/>
    <cellStyle name="汇总 2 2 2 13 3 2" xfId="25840"/>
    <cellStyle name="汇总 2 2 2 13 4" xfId="25837"/>
    <cellStyle name="汇总 2 2 2 14" xfId="3302"/>
    <cellStyle name="汇总 2 2 2 14 2" xfId="6044"/>
    <cellStyle name="汇总 2 2 2 14 2 2" xfId="14592"/>
    <cellStyle name="汇总 2 2 2 14 2 2 2" xfId="25843"/>
    <cellStyle name="汇总 2 2 2 14 2 3" xfId="25842"/>
    <cellStyle name="汇总 2 2 2 14 3" xfId="12712"/>
    <cellStyle name="汇总 2 2 2 14 3 2" xfId="25844"/>
    <cellStyle name="汇总 2 2 2 14 4" xfId="25841"/>
    <cellStyle name="汇总 2 2 2 15" xfId="3188"/>
    <cellStyle name="汇总 2 2 2 15 2" xfId="5930"/>
    <cellStyle name="汇总 2 2 2 15 2 2" xfId="14478"/>
    <cellStyle name="汇总 2 2 2 15 2 2 2" xfId="25850"/>
    <cellStyle name="汇总 2 2 2 15 2 3" xfId="25848"/>
    <cellStyle name="汇总 2 2 2 15 3" xfId="12598"/>
    <cellStyle name="汇总 2 2 2 15 3 2" xfId="25852"/>
    <cellStyle name="汇总 2 2 2 15 4" xfId="25846"/>
    <cellStyle name="汇总 2 2 2 16" xfId="3269"/>
    <cellStyle name="汇总 2 2 2 16 2" xfId="6011"/>
    <cellStyle name="汇总 2 2 2 16 2 2" xfId="14559"/>
    <cellStyle name="汇总 2 2 2 16 2 2 2" xfId="25858"/>
    <cellStyle name="汇总 2 2 2 16 2 3" xfId="25856"/>
    <cellStyle name="汇总 2 2 2 16 3" xfId="12679"/>
    <cellStyle name="汇总 2 2 2 16 3 2" xfId="25860"/>
    <cellStyle name="汇总 2 2 2 16 4" xfId="25854"/>
    <cellStyle name="汇总 2 2 2 17" xfId="3300"/>
    <cellStyle name="汇总 2 2 2 17 2" xfId="6042"/>
    <cellStyle name="汇总 2 2 2 17 2 2" xfId="14590"/>
    <cellStyle name="汇总 2 2 2 17 2 2 2" xfId="25866"/>
    <cellStyle name="汇总 2 2 2 17 2 3" xfId="25864"/>
    <cellStyle name="汇总 2 2 2 17 3" xfId="12710"/>
    <cellStyle name="汇总 2 2 2 17 3 2" xfId="25868"/>
    <cellStyle name="汇总 2 2 2 17 4" xfId="25862"/>
    <cellStyle name="汇总 2 2 2 18" xfId="3634"/>
    <cellStyle name="汇总 2 2 2 18 2" xfId="7384"/>
    <cellStyle name="汇总 2 2 2 18 2 2" xfId="15863"/>
    <cellStyle name="汇总 2 2 2 18 2 2 2" xfId="25874"/>
    <cellStyle name="汇总 2 2 2 18 2 3" xfId="25872"/>
    <cellStyle name="汇总 2 2 2 18 3" xfId="13043"/>
    <cellStyle name="汇总 2 2 2 18 3 2" xfId="25876"/>
    <cellStyle name="汇总 2 2 2 18 4" xfId="25870"/>
    <cellStyle name="汇总 2 2 2 19" xfId="3712"/>
    <cellStyle name="汇总 2 2 2 19 2" xfId="7462"/>
    <cellStyle name="汇总 2 2 2 19 2 2" xfId="15941"/>
    <cellStyle name="汇总 2 2 2 19 2 2 2" xfId="25881"/>
    <cellStyle name="汇总 2 2 2 19 2 3" xfId="25880"/>
    <cellStyle name="汇总 2 2 2 19 3" xfId="13121"/>
    <cellStyle name="汇总 2 2 2 19 3 2" xfId="25882"/>
    <cellStyle name="汇总 2 2 2 19 4" xfId="25878"/>
    <cellStyle name="汇总 2 2 2 2" xfId="641"/>
    <cellStyle name="汇总 2 2 2 2 10" xfId="2810"/>
    <cellStyle name="汇总 2 2 2 2 10 2" xfId="5552"/>
    <cellStyle name="汇总 2 2 2 2 10 2 2" xfId="8465"/>
    <cellStyle name="汇总 2 2 2 2 10 2 2 2" xfId="16944"/>
    <cellStyle name="汇总 2 2 2 2 10 2 2 2 2" xfId="25887"/>
    <cellStyle name="汇总 2 2 2 2 10 2 2 3" xfId="25886"/>
    <cellStyle name="汇总 2 2 2 2 10 2 3" xfId="14100"/>
    <cellStyle name="汇总 2 2 2 2 10 2 3 2" xfId="25890"/>
    <cellStyle name="汇总 2 2 2 2 10 2 4" xfId="25885"/>
    <cellStyle name="汇总 2 2 2 2 10 3" xfId="7097"/>
    <cellStyle name="汇总 2 2 2 2 10 3 2" xfId="15576"/>
    <cellStyle name="汇总 2 2 2 2 10 3 2 2" xfId="25892"/>
    <cellStyle name="汇总 2 2 2 2 10 3 3" xfId="25891"/>
    <cellStyle name="汇总 2 2 2 2 10 4" xfId="12220"/>
    <cellStyle name="汇总 2 2 2 2 10 4 2" xfId="25893"/>
    <cellStyle name="汇总 2 2 2 2 10 5" xfId="25884"/>
    <cellStyle name="汇总 2 2 2 2 11" xfId="2623"/>
    <cellStyle name="汇总 2 2 2 2 11 2" xfId="5365"/>
    <cellStyle name="汇总 2 2 2 2 11 2 2" xfId="13913"/>
    <cellStyle name="汇总 2 2 2 2 11 2 2 2" xfId="25896"/>
    <cellStyle name="汇总 2 2 2 2 11 2 3" xfId="25895"/>
    <cellStyle name="汇总 2 2 2 2 11 3" xfId="12033"/>
    <cellStyle name="汇总 2 2 2 2 11 3 2" xfId="25897"/>
    <cellStyle name="汇总 2 2 2 2 11 4" xfId="25894"/>
    <cellStyle name="汇总 2 2 2 2 12" xfId="3274"/>
    <cellStyle name="汇总 2 2 2 2 12 2" xfId="6016"/>
    <cellStyle name="汇总 2 2 2 2 12 2 2" xfId="14564"/>
    <cellStyle name="汇总 2 2 2 2 12 2 2 2" xfId="25900"/>
    <cellStyle name="汇总 2 2 2 2 12 2 3" xfId="25899"/>
    <cellStyle name="汇总 2 2 2 2 12 3" xfId="12684"/>
    <cellStyle name="汇总 2 2 2 2 12 3 2" xfId="25901"/>
    <cellStyle name="汇总 2 2 2 2 12 4" xfId="25898"/>
    <cellStyle name="汇总 2 2 2 2 13" xfId="3190"/>
    <cellStyle name="汇总 2 2 2 2 13 2" xfId="5932"/>
    <cellStyle name="汇总 2 2 2 2 13 2 2" xfId="14480"/>
    <cellStyle name="汇总 2 2 2 2 13 2 2 2" xfId="25904"/>
    <cellStyle name="汇总 2 2 2 2 13 2 3" xfId="25903"/>
    <cellStyle name="汇总 2 2 2 2 13 3" xfId="12600"/>
    <cellStyle name="汇总 2 2 2 2 13 3 2" xfId="25905"/>
    <cellStyle name="汇总 2 2 2 2 13 4" xfId="25902"/>
    <cellStyle name="汇总 2 2 2 2 14" xfId="3128"/>
    <cellStyle name="汇总 2 2 2 2 14 2" xfId="5870"/>
    <cellStyle name="汇总 2 2 2 2 14 2 2" xfId="14418"/>
    <cellStyle name="汇总 2 2 2 2 14 2 2 2" xfId="25910"/>
    <cellStyle name="汇总 2 2 2 2 14 2 3" xfId="25907"/>
    <cellStyle name="汇总 2 2 2 2 14 3" xfId="12538"/>
    <cellStyle name="汇总 2 2 2 2 14 3 2" xfId="25911"/>
    <cellStyle name="汇总 2 2 2 2 14 4" xfId="25906"/>
    <cellStyle name="汇总 2 2 2 2 15" xfId="3284"/>
    <cellStyle name="汇总 2 2 2 2 15 2" xfId="6026"/>
    <cellStyle name="汇总 2 2 2 2 15 2 2" xfId="14574"/>
    <cellStyle name="汇总 2 2 2 2 15 2 2 2" xfId="25918"/>
    <cellStyle name="汇总 2 2 2 2 15 2 3" xfId="25916"/>
    <cellStyle name="汇总 2 2 2 2 15 3" xfId="12694"/>
    <cellStyle name="汇总 2 2 2 2 15 3 2" xfId="25920"/>
    <cellStyle name="汇总 2 2 2 2 15 4" xfId="25914"/>
    <cellStyle name="汇总 2 2 2 2 16" xfId="3127"/>
    <cellStyle name="汇总 2 2 2 2 16 2" xfId="5869"/>
    <cellStyle name="汇总 2 2 2 2 16 2 2" xfId="14417"/>
    <cellStyle name="汇总 2 2 2 2 16 2 2 2" xfId="25926"/>
    <cellStyle name="汇总 2 2 2 2 16 2 3" xfId="25924"/>
    <cellStyle name="汇总 2 2 2 2 16 3" xfId="12537"/>
    <cellStyle name="汇总 2 2 2 2 16 3 2" xfId="25928"/>
    <cellStyle name="汇总 2 2 2 2 16 4" xfId="25922"/>
    <cellStyle name="汇总 2 2 2 2 17" xfId="3670"/>
    <cellStyle name="汇总 2 2 2 2 17 2" xfId="7420"/>
    <cellStyle name="汇总 2 2 2 2 17 2 2" xfId="15899"/>
    <cellStyle name="汇总 2 2 2 2 17 2 2 2" xfId="25934"/>
    <cellStyle name="汇总 2 2 2 2 17 2 3" xfId="25932"/>
    <cellStyle name="汇总 2 2 2 2 17 3" xfId="13079"/>
    <cellStyle name="汇总 2 2 2 2 17 3 2" xfId="25936"/>
    <cellStyle name="汇总 2 2 2 2 17 4" xfId="25930"/>
    <cellStyle name="汇总 2 2 2 2 18" xfId="3713"/>
    <cellStyle name="汇总 2 2 2 2 18 2" xfId="7463"/>
    <cellStyle name="汇总 2 2 2 2 18 2 2" xfId="15942"/>
    <cellStyle name="汇总 2 2 2 2 18 2 2 2" xfId="19088"/>
    <cellStyle name="汇总 2 2 2 2 18 2 3" xfId="25940"/>
    <cellStyle name="汇总 2 2 2 2 18 3" xfId="13122"/>
    <cellStyle name="汇总 2 2 2 2 18 3 2" xfId="25941"/>
    <cellStyle name="汇总 2 2 2 2 18 4" xfId="25938"/>
    <cellStyle name="汇总 2 2 2 2 19" xfId="3853"/>
    <cellStyle name="汇总 2 2 2 2 19 2" xfId="7599"/>
    <cellStyle name="汇总 2 2 2 2 19 2 2" xfId="16078"/>
    <cellStyle name="汇总 2 2 2 2 19 2 2 2" xfId="25943"/>
    <cellStyle name="汇总 2 2 2 2 19 2 3" xfId="25942"/>
    <cellStyle name="汇总 2 2 2 2 19 3" xfId="13258"/>
    <cellStyle name="汇总 2 2 2 2 19 3 2" xfId="25944"/>
    <cellStyle name="汇总 2 2 2 2 19 4" xfId="20780"/>
    <cellStyle name="汇总 2 2 2 2 2" xfId="2362"/>
    <cellStyle name="汇总 2 2 2 2 2 2" xfId="5104"/>
    <cellStyle name="汇总 2 2 2 2 2 2 2" xfId="8037"/>
    <cellStyle name="汇总 2 2 2 2 2 2 2 2" xfId="16516"/>
    <cellStyle name="汇总 2 2 2 2 2 2 2 2 2" xfId="25948"/>
    <cellStyle name="汇总 2 2 2 2 2 2 2 3" xfId="25947"/>
    <cellStyle name="汇总 2 2 2 2 2 2 2 4" xfId="37440"/>
    <cellStyle name="汇总 2 2 2 2 2 2 3" xfId="13652"/>
    <cellStyle name="汇总 2 2 2 2 2 2 3 2" xfId="25949"/>
    <cellStyle name="汇总 2 2 2 2 2 2 4" xfId="25946"/>
    <cellStyle name="汇总 2 2 2 2 2 2 5" xfId="37439"/>
    <cellStyle name="汇总 2 2 2 2 2 3" xfId="6669"/>
    <cellStyle name="汇总 2 2 2 2 2 3 2" xfId="15148"/>
    <cellStyle name="汇总 2 2 2 2 2 3 2 2" xfId="25951"/>
    <cellStyle name="汇总 2 2 2 2 2 3 3" xfId="25950"/>
    <cellStyle name="汇总 2 2 2 2 2 3 4" xfId="37441"/>
    <cellStyle name="汇总 2 2 2 2 2 4" xfId="11772"/>
    <cellStyle name="汇总 2 2 2 2 2 4 2" xfId="25952"/>
    <cellStyle name="汇总 2 2 2 2 2 5" xfId="25945"/>
    <cellStyle name="汇总 2 2 2 2 2 6" xfId="37438"/>
    <cellStyle name="汇总 2 2 2 2 20" xfId="3596"/>
    <cellStyle name="汇总 2 2 2 2 20 2" xfId="7347"/>
    <cellStyle name="汇总 2 2 2 2 20 2 2" xfId="15826"/>
    <cellStyle name="汇总 2 2 2 2 20 2 2 2" xfId="25917"/>
    <cellStyle name="汇总 2 2 2 2 20 2 3" xfId="25915"/>
    <cellStyle name="汇总 2 2 2 2 20 3" xfId="13006"/>
    <cellStyle name="汇总 2 2 2 2 20 3 2" xfId="25919"/>
    <cellStyle name="汇总 2 2 2 2 20 4" xfId="25913"/>
    <cellStyle name="汇总 2 2 2 2 21" xfId="2153"/>
    <cellStyle name="汇总 2 2 2 2 21 2" xfId="6464"/>
    <cellStyle name="汇总 2 2 2 2 21 2 2" xfId="14943"/>
    <cellStyle name="汇总 2 2 2 2 21 2 2 2" xfId="25925"/>
    <cellStyle name="汇总 2 2 2 2 21 2 3" xfId="25923"/>
    <cellStyle name="汇总 2 2 2 2 21 3" xfId="11563"/>
    <cellStyle name="汇总 2 2 2 2 21 3 2" xfId="25927"/>
    <cellStyle name="汇总 2 2 2 2 21 4" xfId="25921"/>
    <cellStyle name="汇总 2 2 2 2 22" xfId="4599"/>
    <cellStyle name="汇总 2 2 2 2 22 2" xfId="7781"/>
    <cellStyle name="汇总 2 2 2 2 22 2 2" xfId="16260"/>
    <cellStyle name="汇总 2 2 2 2 22 2 2 2" xfId="25933"/>
    <cellStyle name="汇总 2 2 2 2 22 2 3" xfId="25931"/>
    <cellStyle name="汇总 2 2 2 2 22 3" xfId="13443"/>
    <cellStyle name="汇总 2 2 2 2 22 3 2" xfId="25935"/>
    <cellStyle name="汇总 2 2 2 2 22 4" xfId="25929"/>
    <cellStyle name="汇总 2 2 2 2 23" xfId="9347"/>
    <cellStyle name="汇总 2 2 2 2 23 2" xfId="17216"/>
    <cellStyle name="汇总 2 2 2 2 23 2 2" xfId="25939"/>
    <cellStyle name="汇总 2 2 2 2 23 3" xfId="25937"/>
    <cellStyle name="汇总 2 2 2 2 24" xfId="11428"/>
    <cellStyle name="汇总 2 2 2 2 24 2" xfId="20779"/>
    <cellStyle name="汇总 2 2 2 2 25" xfId="25883"/>
    <cellStyle name="汇总 2 2 2 2 26" xfId="30766"/>
    <cellStyle name="汇总 2 2 2 2 27" xfId="31744"/>
    <cellStyle name="汇总 2 2 2 2 28" xfId="1643"/>
    <cellStyle name="汇总 2 2 2 2 29" xfId="37437"/>
    <cellStyle name="汇总 2 2 2 2 3" xfId="2331"/>
    <cellStyle name="汇总 2 2 2 2 3 2" xfId="5073"/>
    <cellStyle name="汇总 2 2 2 2 3 2 2" xfId="8007"/>
    <cellStyle name="汇总 2 2 2 2 3 2 2 2" xfId="16486"/>
    <cellStyle name="汇总 2 2 2 2 3 2 2 2 2" xfId="25956"/>
    <cellStyle name="汇总 2 2 2 2 3 2 2 3" xfId="25955"/>
    <cellStyle name="汇总 2 2 2 2 3 2 3" xfId="13621"/>
    <cellStyle name="汇总 2 2 2 2 3 2 3 2" xfId="25957"/>
    <cellStyle name="汇总 2 2 2 2 3 2 4" xfId="25954"/>
    <cellStyle name="汇总 2 2 2 2 3 2 5" xfId="37443"/>
    <cellStyle name="汇总 2 2 2 2 3 3" xfId="6639"/>
    <cellStyle name="汇总 2 2 2 2 3 3 2" xfId="15118"/>
    <cellStyle name="汇总 2 2 2 2 3 3 2 2" xfId="25959"/>
    <cellStyle name="汇总 2 2 2 2 3 3 3" xfId="25958"/>
    <cellStyle name="汇总 2 2 2 2 3 4" xfId="11741"/>
    <cellStyle name="汇总 2 2 2 2 3 4 2" xfId="25960"/>
    <cellStyle name="汇总 2 2 2 2 3 5" xfId="25953"/>
    <cellStyle name="汇总 2 2 2 2 3 6" xfId="37442"/>
    <cellStyle name="汇总 2 2 2 2 4" xfId="2121"/>
    <cellStyle name="汇总 2 2 2 2 4 2" xfId="4015"/>
    <cellStyle name="汇总 2 2 2 2 4 2 2" xfId="7750"/>
    <cellStyle name="汇总 2 2 2 2 4 2 2 2" xfId="16229"/>
    <cellStyle name="汇总 2 2 2 2 4 2 2 2 2" xfId="25964"/>
    <cellStyle name="汇总 2 2 2 2 4 2 2 3" xfId="22540"/>
    <cellStyle name="汇总 2 2 2 2 4 2 3" xfId="13412"/>
    <cellStyle name="汇总 2 2 2 2 4 2 3 2" xfId="25965"/>
    <cellStyle name="汇总 2 2 2 2 4 2 4" xfId="25962"/>
    <cellStyle name="汇总 2 2 2 2 4 2 5" xfId="37445"/>
    <cellStyle name="汇总 2 2 2 2 4 3" xfId="6434"/>
    <cellStyle name="汇总 2 2 2 2 4 3 2" xfId="14913"/>
    <cellStyle name="汇总 2 2 2 2 4 3 2 2" xfId="22553"/>
    <cellStyle name="汇总 2 2 2 2 4 3 3" xfId="25966"/>
    <cellStyle name="汇总 2 2 2 2 4 4" xfId="11532"/>
    <cellStyle name="汇总 2 2 2 2 4 4 2" xfId="25967"/>
    <cellStyle name="汇总 2 2 2 2 4 5" xfId="25961"/>
    <cellStyle name="汇总 2 2 2 2 4 6" xfId="37444"/>
    <cellStyle name="汇总 2 2 2 2 5" xfId="2523"/>
    <cellStyle name="汇总 2 2 2 2 5 2" xfId="5265"/>
    <cellStyle name="汇总 2 2 2 2 5 2 2" xfId="8190"/>
    <cellStyle name="汇总 2 2 2 2 5 2 2 2" xfId="16669"/>
    <cellStyle name="汇总 2 2 2 2 5 2 2 2 2" xfId="24817"/>
    <cellStyle name="汇总 2 2 2 2 5 2 2 3" xfId="22169"/>
    <cellStyle name="汇总 2 2 2 2 5 2 3" xfId="13813"/>
    <cellStyle name="汇总 2 2 2 2 5 2 3 2" xfId="25968"/>
    <cellStyle name="汇总 2 2 2 2 5 2 4" xfId="22166"/>
    <cellStyle name="汇总 2 2 2 2 5 2 5" xfId="37447"/>
    <cellStyle name="汇总 2 2 2 2 5 3" xfId="6822"/>
    <cellStyle name="汇总 2 2 2 2 5 3 2" xfId="15301"/>
    <cellStyle name="汇总 2 2 2 2 5 3 2 2" xfId="25969"/>
    <cellStyle name="汇总 2 2 2 2 5 3 3" xfId="22172"/>
    <cellStyle name="汇总 2 2 2 2 5 4" xfId="11933"/>
    <cellStyle name="汇总 2 2 2 2 5 4 2" xfId="25970"/>
    <cellStyle name="汇总 2 2 2 2 5 5" xfId="22163"/>
    <cellStyle name="汇总 2 2 2 2 5 6" xfId="37446"/>
    <cellStyle name="汇总 2 2 2 2 6" xfId="2116"/>
    <cellStyle name="汇总 2 2 2 2 6 2" xfId="4010"/>
    <cellStyle name="汇总 2 2 2 2 6 2 2" xfId="7746"/>
    <cellStyle name="汇总 2 2 2 2 6 2 2 2" xfId="16225"/>
    <cellStyle name="汇总 2 2 2 2 6 2 2 2 2" xfId="25972"/>
    <cellStyle name="汇总 2 2 2 2 6 2 2 3" xfId="25971"/>
    <cellStyle name="汇总 2 2 2 2 6 2 3" xfId="13407"/>
    <cellStyle name="汇总 2 2 2 2 6 2 3 2" xfId="25973"/>
    <cellStyle name="汇总 2 2 2 2 6 2 4" xfId="22179"/>
    <cellStyle name="汇总 2 2 2 2 6 2 5" xfId="37449"/>
    <cellStyle name="汇总 2 2 2 2 6 3" xfId="6430"/>
    <cellStyle name="汇总 2 2 2 2 6 3 2" xfId="14909"/>
    <cellStyle name="汇总 2 2 2 2 6 3 2 2" xfId="25975"/>
    <cellStyle name="汇总 2 2 2 2 6 3 3" xfId="25974"/>
    <cellStyle name="汇总 2 2 2 2 6 4" xfId="11527"/>
    <cellStyle name="汇总 2 2 2 2 6 4 2" xfId="25976"/>
    <cellStyle name="汇总 2 2 2 2 6 5" xfId="22176"/>
    <cellStyle name="汇总 2 2 2 2 6 6" xfId="37448"/>
    <cellStyle name="汇总 2 2 2 2 7" xfId="2502"/>
    <cellStyle name="汇总 2 2 2 2 7 2" xfId="5244"/>
    <cellStyle name="汇总 2 2 2 2 7 2 2" xfId="8169"/>
    <cellStyle name="汇总 2 2 2 2 7 2 2 2" xfId="16648"/>
    <cellStyle name="汇总 2 2 2 2 7 2 2 2 2" xfId="25979"/>
    <cellStyle name="汇总 2 2 2 2 7 2 2 3" xfId="25978"/>
    <cellStyle name="汇总 2 2 2 2 7 2 3" xfId="13792"/>
    <cellStyle name="汇总 2 2 2 2 7 2 3 2" xfId="25980"/>
    <cellStyle name="汇总 2 2 2 2 7 2 4" xfId="25977"/>
    <cellStyle name="汇总 2 2 2 2 7 2 5" xfId="37451"/>
    <cellStyle name="汇总 2 2 2 2 7 3" xfId="6801"/>
    <cellStyle name="汇总 2 2 2 2 7 3 2" xfId="15280"/>
    <cellStyle name="汇总 2 2 2 2 7 3 2 2" xfId="25982"/>
    <cellStyle name="汇总 2 2 2 2 7 3 3" xfId="25981"/>
    <cellStyle name="汇总 2 2 2 2 7 4" xfId="11912"/>
    <cellStyle name="汇总 2 2 2 2 7 4 2" xfId="25983"/>
    <cellStyle name="汇总 2 2 2 2 7 5" xfId="22182"/>
    <cellStyle name="汇总 2 2 2 2 7 6" xfId="37450"/>
    <cellStyle name="汇总 2 2 2 2 8" xfId="2512"/>
    <cellStyle name="汇总 2 2 2 2 8 2" xfId="5254"/>
    <cellStyle name="汇总 2 2 2 2 8 2 2" xfId="8179"/>
    <cellStyle name="汇总 2 2 2 2 8 2 2 2" xfId="16658"/>
    <cellStyle name="汇总 2 2 2 2 8 2 2 2 2" xfId="25987"/>
    <cellStyle name="汇总 2 2 2 2 8 2 2 3" xfId="25986"/>
    <cellStyle name="汇总 2 2 2 2 8 2 3" xfId="13802"/>
    <cellStyle name="汇总 2 2 2 2 8 2 3 2" xfId="25988"/>
    <cellStyle name="汇总 2 2 2 2 8 2 4" xfId="25985"/>
    <cellStyle name="汇总 2 2 2 2 8 3" xfId="6811"/>
    <cellStyle name="汇总 2 2 2 2 8 3 2" xfId="15290"/>
    <cellStyle name="汇总 2 2 2 2 8 3 2 2" xfId="25990"/>
    <cellStyle name="汇总 2 2 2 2 8 3 3" xfId="25989"/>
    <cellStyle name="汇总 2 2 2 2 8 4" xfId="11922"/>
    <cellStyle name="汇总 2 2 2 2 8 4 2" xfId="25991"/>
    <cellStyle name="汇总 2 2 2 2 8 5" xfId="25984"/>
    <cellStyle name="汇总 2 2 2 2 8 6" xfId="37452"/>
    <cellStyle name="汇总 2 2 2 2 9" xfId="2400"/>
    <cellStyle name="汇总 2 2 2 2 9 2" xfId="5142"/>
    <cellStyle name="汇总 2 2 2 2 9 2 2" xfId="8074"/>
    <cellStyle name="汇总 2 2 2 2 9 2 2 2" xfId="16553"/>
    <cellStyle name="汇总 2 2 2 2 9 2 2 2 2" xfId="22154"/>
    <cellStyle name="汇总 2 2 2 2 9 2 2 3" xfId="22151"/>
    <cellStyle name="汇总 2 2 2 2 9 2 3" xfId="13690"/>
    <cellStyle name="汇总 2 2 2 2 9 2 3 2" xfId="22157"/>
    <cellStyle name="汇总 2 2 2 2 9 2 4" xfId="25993"/>
    <cellStyle name="汇总 2 2 2 2 9 3" xfId="6706"/>
    <cellStyle name="汇总 2 2 2 2 9 3 2" xfId="15185"/>
    <cellStyle name="汇总 2 2 2 2 9 3 2 2" xfId="22175"/>
    <cellStyle name="汇总 2 2 2 2 9 3 3" xfId="25994"/>
    <cellStyle name="汇总 2 2 2 2 9 4" xfId="11810"/>
    <cellStyle name="汇总 2 2 2 2 9 4 2" xfId="25995"/>
    <cellStyle name="汇总 2 2 2 2 9 5" xfId="25992"/>
    <cellStyle name="汇总 2 2 2 20" xfId="3600"/>
    <cellStyle name="汇总 2 2 2 20 2" xfId="7351"/>
    <cellStyle name="汇总 2 2 2 20 2 2" xfId="15830"/>
    <cellStyle name="汇总 2 2 2 20 2 2 2" xfId="25849"/>
    <cellStyle name="汇总 2 2 2 20 2 3" xfId="25847"/>
    <cellStyle name="汇总 2 2 2 20 3" xfId="13010"/>
    <cellStyle name="汇总 2 2 2 20 3 2" xfId="25851"/>
    <cellStyle name="汇总 2 2 2 20 4" xfId="25845"/>
    <cellStyle name="汇总 2 2 2 21" xfId="3625"/>
    <cellStyle name="汇总 2 2 2 21 2" xfId="7375"/>
    <cellStyle name="汇总 2 2 2 21 2 2" xfId="15854"/>
    <cellStyle name="汇总 2 2 2 21 2 2 2" xfId="25857"/>
    <cellStyle name="汇总 2 2 2 21 2 3" xfId="25855"/>
    <cellStyle name="汇总 2 2 2 21 3" xfId="13034"/>
    <cellStyle name="汇总 2 2 2 21 3 2" xfId="25859"/>
    <cellStyle name="汇总 2 2 2 21 4" xfId="25853"/>
    <cellStyle name="汇总 2 2 2 22" xfId="2132"/>
    <cellStyle name="汇总 2 2 2 22 2" xfId="6443"/>
    <cellStyle name="汇总 2 2 2 22 2 2" xfId="14922"/>
    <cellStyle name="汇总 2 2 2 22 2 2 2" xfId="25865"/>
    <cellStyle name="汇总 2 2 2 22 2 3" xfId="25863"/>
    <cellStyle name="汇总 2 2 2 22 3" xfId="11542"/>
    <cellStyle name="汇总 2 2 2 22 3 2" xfId="25867"/>
    <cellStyle name="汇总 2 2 2 22 4" xfId="25861"/>
    <cellStyle name="汇总 2 2 2 23" xfId="4400"/>
    <cellStyle name="汇总 2 2 2 23 2" xfId="7760"/>
    <cellStyle name="汇总 2 2 2 23 2 2" xfId="16239"/>
    <cellStyle name="汇总 2 2 2 23 2 2 2" xfId="25873"/>
    <cellStyle name="汇总 2 2 2 23 2 3" xfId="25871"/>
    <cellStyle name="汇总 2 2 2 23 3" xfId="13422"/>
    <cellStyle name="汇总 2 2 2 23 3 2" xfId="25875"/>
    <cellStyle name="汇总 2 2 2 23 4" xfId="25869"/>
    <cellStyle name="汇总 2 2 2 24" xfId="9145"/>
    <cellStyle name="汇总 2 2 2 24 2" xfId="17194"/>
    <cellStyle name="汇总 2 2 2 24 2 2" xfId="25879"/>
    <cellStyle name="汇总 2 2 2 24 3" xfId="25877"/>
    <cellStyle name="汇总 2 2 2 25" xfId="11407"/>
    <cellStyle name="汇总 2 2 2 25 2" xfId="25996"/>
    <cellStyle name="汇总 2 2 2 26" xfId="25819"/>
    <cellStyle name="汇总 2 2 2 27" xfId="30567"/>
    <cellStyle name="汇总 2 2 2 28" xfId="31545"/>
    <cellStyle name="汇总 2 2 2 29" xfId="1444"/>
    <cellStyle name="汇总 2 2 2 3" xfId="2491"/>
    <cellStyle name="汇总 2 2 2 3 2" xfId="5233"/>
    <cellStyle name="汇总 2 2 2 3 2 2" xfId="8159"/>
    <cellStyle name="汇总 2 2 2 3 2 2 2" xfId="16638"/>
    <cellStyle name="汇总 2 2 2 3 2 2 2 2" xfId="26000"/>
    <cellStyle name="汇总 2 2 2 3 2 2 3" xfId="25999"/>
    <cellStyle name="汇总 2 2 2 3 2 2 4" xfId="37455"/>
    <cellStyle name="汇总 2 2 2 3 2 3" xfId="13781"/>
    <cellStyle name="汇总 2 2 2 3 2 3 2" xfId="26001"/>
    <cellStyle name="汇总 2 2 2 3 2 4" xfId="25998"/>
    <cellStyle name="汇总 2 2 2 3 2 5" xfId="37454"/>
    <cellStyle name="汇总 2 2 2 3 3" xfId="6791"/>
    <cellStyle name="汇总 2 2 2 3 3 2" xfId="15270"/>
    <cellStyle name="汇总 2 2 2 3 3 2 2" xfId="26003"/>
    <cellStyle name="汇总 2 2 2 3 3 3" xfId="26002"/>
    <cellStyle name="汇总 2 2 2 3 3 4" xfId="37456"/>
    <cellStyle name="汇总 2 2 2 3 4" xfId="11901"/>
    <cellStyle name="汇总 2 2 2 3 4 2" xfId="26004"/>
    <cellStyle name="汇总 2 2 2 3 5" xfId="25997"/>
    <cellStyle name="汇总 2 2 2 3 6" xfId="37453"/>
    <cellStyle name="汇总 2 2 2 30" xfId="37436"/>
    <cellStyle name="汇总 2 2 2 4" xfId="2628"/>
    <cellStyle name="汇总 2 2 2 4 2" xfId="5370"/>
    <cellStyle name="汇总 2 2 2 4 2 2" xfId="8287"/>
    <cellStyle name="汇总 2 2 2 4 2 2 2" xfId="16766"/>
    <cellStyle name="汇总 2 2 2 4 2 2 2 2" xfId="26008"/>
    <cellStyle name="汇总 2 2 2 4 2 2 3" xfId="26007"/>
    <cellStyle name="汇总 2 2 2 4 2 3" xfId="13918"/>
    <cellStyle name="汇总 2 2 2 4 2 3 2" xfId="26009"/>
    <cellStyle name="汇总 2 2 2 4 2 4" xfId="26006"/>
    <cellStyle name="汇总 2 2 2 4 2 5" xfId="37458"/>
    <cellStyle name="汇总 2 2 2 4 3" xfId="6919"/>
    <cellStyle name="汇总 2 2 2 4 3 2" xfId="15398"/>
    <cellStyle name="汇总 2 2 2 4 3 2 2" xfId="26011"/>
    <cellStyle name="汇总 2 2 2 4 3 3" xfId="26010"/>
    <cellStyle name="汇总 2 2 2 4 4" xfId="12038"/>
    <cellStyle name="汇总 2 2 2 4 4 2" xfId="26012"/>
    <cellStyle name="汇总 2 2 2 4 5" xfId="26005"/>
    <cellStyle name="汇总 2 2 2 4 6" xfId="37457"/>
    <cellStyle name="汇总 2 2 2 5" xfId="2661"/>
    <cellStyle name="汇总 2 2 2 5 2" xfId="5403"/>
    <cellStyle name="汇总 2 2 2 5 2 2" xfId="8317"/>
    <cellStyle name="汇总 2 2 2 5 2 2 2" xfId="16796"/>
    <cellStyle name="汇总 2 2 2 5 2 2 2 2" xfId="17621"/>
    <cellStyle name="汇总 2 2 2 5 2 2 3" xfId="26015"/>
    <cellStyle name="汇总 2 2 2 5 2 3" xfId="13951"/>
    <cellStyle name="汇总 2 2 2 5 2 3 2" xfId="26016"/>
    <cellStyle name="汇总 2 2 2 5 2 4" xfId="26014"/>
    <cellStyle name="汇总 2 2 2 5 2 5" xfId="37460"/>
    <cellStyle name="汇总 2 2 2 5 3" xfId="6949"/>
    <cellStyle name="汇总 2 2 2 5 3 2" xfId="15428"/>
    <cellStyle name="汇总 2 2 2 5 3 2 2" xfId="26018"/>
    <cellStyle name="汇总 2 2 2 5 3 3" xfId="26017"/>
    <cellStyle name="汇总 2 2 2 5 4" xfId="12071"/>
    <cellStyle name="汇总 2 2 2 5 4 2" xfId="26019"/>
    <cellStyle name="汇总 2 2 2 5 5" xfId="26013"/>
    <cellStyle name="汇总 2 2 2 5 6" xfId="37459"/>
    <cellStyle name="汇总 2 2 2 6" xfId="2524"/>
    <cellStyle name="汇总 2 2 2 6 2" xfId="5266"/>
    <cellStyle name="汇总 2 2 2 6 2 2" xfId="8191"/>
    <cellStyle name="汇总 2 2 2 6 2 2 2" xfId="16670"/>
    <cellStyle name="汇总 2 2 2 6 2 2 2 2" xfId="26023"/>
    <cellStyle name="汇总 2 2 2 6 2 2 3" xfId="26022"/>
    <cellStyle name="汇总 2 2 2 6 2 3" xfId="13814"/>
    <cellStyle name="汇总 2 2 2 6 2 3 2" xfId="26024"/>
    <cellStyle name="汇总 2 2 2 6 2 4" xfId="26021"/>
    <cellStyle name="汇总 2 2 2 6 2 5" xfId="37462"/>
    <cellStyle name="汇总 2 2 2 6 3" xfId="6823"/>
    <cellStyle name="汇总 2 2 2 6 3 2" xfId="15302"/>
    <cellStyle name="汇总 2 2 2 6 3 2 2" xfId="26026"/>
    <cellStyle name="汇总 2 2 2 6 3 3" xfId="26025"/>
    <cellStyle name="汇总 2 2 2 6 4" xfId="11934"/>
    <cellStyle name="汇总 2 2 2 6 4 2" xfId="26027"/>
    <cellStyle name="汇总 2 2 2 6 5" xfId="26020"/>
    <cellStyle name="汇总 2 2 2 6 6" xfId="37461"/>
    <cellStyle name="汇总 2 2 2 7" xfId="2308"/>
    <cellStyle name="汇总 2 2 2 7 2" xfId="5050"/>
    <cellStyle name="汇总 2 2 2 7 2 2" xfId="7985"/>
    <cellStyle name="汇总 2 2 2 7 2 2 2" xfId="16464"/>
    <cellStyle name="汇总 2 2 2 7 2 2 2 2" xfId="26031"/>
    <cellStyle name="汇总 2 2 2 7 2 2 3" xfId="26030"/>
    <cellStyle name="汇总 2 2 2 7 2 3" xfId="13598"/>
    <cellStyle name="汇总 2 2 2 7 2 3 2" xfId="26032"/>
    <cellStyle name="汇总 2 2 2 7 2 4" xfId="26029"/>
    <cellStyle name="汇总 2 2 2 7 2 5" xfId="37464"/>
    <cellStyle name="汇总 2 2 2 7 3" xfId="6617"/>
    <cellStyle name="汇总 2 2 2 7 3 2" xfId="15096"/>
    <cellStyle name="汇总 2 2 2 7 3 2 2" xfId="26034"/>
    <cellStyle name="汇总 2 2 2 7 3 3" xfId="26033"/>
    <cellStyle name="汇总 2 2 2 7 4" xfId="11718"/>
    <cellStyle name="汇总 2 2 2 7 4 2" xfId="26035"/>
    <cellStyle name="汇总 2 2 2 7 5" xfId="26028"/>
    <cellStyle name="汇总 2 2 2 7 6" xfId="37463"/>
    <cellStyle name="汇总 2 2 2 8" xfId="2367"/>
    <cellStyle name="汇总 2 2 2 8 2" xfId="5109"/>
    <cellStyle name="汇总 2 2 2 8 2 2" xfId="8042"/>
    <cellStyle name="汇总 2 2 2 8 2 2 2" xfId="16521"/>
    <cellStyle name="汇总 2 2 2 8 2 2 2 2" xfId="26039"/>
    <cellStyle name="汇总 2 2 2 8 2 2 3" xfId="26038"/>
    <cellStyle name="汇总 2 2 2 8 2 3" xfId="13657"/>
    <cellStyle name="汇总 2 2 2 8 2 3 2" xfId="26040"/>
    <cellStyle name="汇总 2 2 2 8 2 4" xfId="26037"/>
    <cellStyle name="汇总 2 2 2 8 2 5" xfId="37466"/>
    <cellStyle name="汇总 2 2 2 8 3" xfId="6674"/>
    <cellStyle name="汇总 2 2 2 8 3 2" xfId="15153"/>
    <cellStyle name="汇总 2 2 2 8 3 2 2" xfId="26042"/>
    <cellStyle name="汇总 2 2 2 8 3 3" xfId="26041"/>
    <cellStyle name="汇总 2 2 2 8 4" xfId="11777"/>
    <cellStyle name="汇总 2 2 2 8 4 2" xfId="25659"/>
    <cellStyle name="汇总 2 2 2 8 5" xfId="26036"/>
    <cellStyle name="汇总 2 2 2 8 6" xfId="37465"/>
    <cellStyle name="汇总 2 2 2 9" xfId="2872"/>
    <cellStyle name="汇总 2 2 2 9 2" xfId="5614"/>
    <cellStyle name="汇总 2 2 2 9 2 2" xfId="8524"/>
    <cellStyle name="汇总 2 2 2 9 2 2 2" xfId="17003"/>
    <cellStyle name="汇总 2 2 2 9 2 2 2 2" xfId="26046"/>
    <cellStyle name="汇总 2 2 2 9 2 2 3" xfId="26045"/>
    <cellStyle name="汇总 2 2 2 9 2 3" xfId="14162"/>
    <cellStyle name="汇总 2 2 2 9 2 3 2" xfId="26047"/>
    <cellStyle name="汇总 2 2 2 9 2 4" xfId="26044"/>
    <cellStyle name="汇总 2 2 2 9 3" xfId="7156"/>
    <cellStyle name="汇总 2 2 2 9 3 2" xfId="15635"/>
    <cellStyle name="汇总 2 2 2 9 3 2 2" xfId="26049"/>
    <cellStyle name="汇总 2 2 2 9 3 3" xfId="26048"/>
    <cellStyle name="汇总 2 2 2 9 4" xfId="12282"/>
    <cellStyle name="汇总 2 2 2 9 4 2" xfId="26050"/>
    <cellStyle name="汇总 2 2 2 9 5" xfId="23206"/>
    <cellStyle name="汇总 2 2 2 9 6" xfId="37467"/>
    <cellStyle name="汇总 2 2 20" xfId="3633"/>
    <cellStyle name="汇总 2 2 20 2" xfId="7383"/>
    <cellStyle name="汇总 2 2 20 2 2" xfId="15862"/>
    <cellStyle name="汇总 2 2 20 2 2 2" xfId="25781"/>
    <cellStyle name="汇总 2 2 20 2 3" xfId="25779"/>
    <cellStyle name="汇总 2 2 20 3" xfId="13042"/>
    <cellStyle name="汇总 2 2 20 3 2" xfId="25783"/>
    <cellStyle name="汇总 2 2 20 4" xfId="25777"/>
    <cellStyle name="汇总 2 2 21" xfId="3695"/>
    <cellStyle name="汇总 2 2 21 2" xfId="7445"/>
    <cellStyle name="汇总 2 2 21 2 2" xfId="15924"/>
    <cellStyle name="汇总 2 2 21 2 2 2" xfId="25789"/>
    <cellStyle name="汇总 2 2 21 2 3" xfId="25787"/>
    <cellStyle name="汇总 2 2 21 3" xfId="13104"/>
    <cellStyle name="汇总 2 2 21 3 2" xfId="25791"/>
    <cellStyle name="汇总 2 2 21 4" xfId="25785"/>
    <cellStyle name="汇总 2 2 22" xfId="3848"/>
    <cellStyle name="汇总 2 2 22 2" xfId="7594"/>
    <cellStyle name="汇总 2 2 22 2 2" xfId="16073"/>
    <cellStyle name="汇总 2 2 22 2 2 2" xfId="25797"/>
    <cellStyle name="汇总 2 2 22 2 3" xfId="25795"/>
    <cellStyle name="汇总 2 2 22 3" xfId="13253"/>
    <cellStyle name="汇总 2 2 22 3 2" xfId="25799"/>
    <cellStyle name="汇总 2 2 22 4" xfId="25793"/>
    <cellStyle name="汇总 2 2 23" xfId="3616"/>
    <cellStyle name="汇总 2 2 23 2" xfId="7366"/>
    <cellStyle name="汇总 2 2 23 2 2" xfId="15845"/>
    <cellStyle name="汇总 2 2 23 2 2 2" xfId="25806"/>
    <cellStyle name="汇总 2 2 23 2 3" xfId="25803"/>
    <cellStyle name="汇总 2 2 23 3" xfId="13025"/>
    <cellStyle name="汇总 2 2 23 3 2" xfId="25808"/>
    <cellStyle name="汇总 2 2 23 4" xfId="25801"/>
    <cellStyle name="汇总 2 2 24" xfId="2131"/>
    <cellStyle name="汇总 2 2 24 2" xfId="6442"/>
    <cellStyle name="汇总 2 2 24 2 2" xfId="14921"/>
    <cellStyle name="汇总 2 2 24 2 2 2" xfId="25815"/>
    <cellStyle name="汇总 2 2 24 2 3" xfId="25813"/>
    <cellStyle name="汇总 2 2 24 3" xfId="11541"/>
    <cellStyle name="汇总 2 2 24 3 2" xfId="25817"/>
    <cellStyle name="汇总 2 2 24 4" xfId="25811"/>
    <cellStyle name="汇总 2 2 25" xfId="4399"/>
    <cellStyle name="汇总 2 2 25 2" xfId="7759"/>
    <cellStyle name="汇总 2 2 25 2 2" xfId="16238"/>
    <cellStyle name="汇总 2 2 25 2 2 2" xfId="26054"/>
    <cellStyle name="汇总 2 2 25 2 3" xfId="26053"/>
    <cellStyle name="汇总 2 2 25 3" xfId="13421"/>
    <cellStyle name="汇总 2 2 25 3 2" xfId="26055"/>
    <cellStyle name="汇总 2 2 25 4" xfId="26052"/>
    <cellStyle name="汇总 2 2 26" xfId="9144"/>
    <cellStyle name="汇总 2 2 26 2" xfId="17193"/>
    <cellStyle name="汇总 2 2 26 2 2" xfId="26057"/>
    <cellStyle name="汇总 2 2 26 3" xfId="26056"/>
    <cellStyle name="汇总 2 2 27" xfId="9882"/>
    <cellStyle name="汇总 2 2 27 2" xfId="17321"/>
    <cellStyle name="汇总 2 2 27 2 2" xfId="26059"/>
    <cellStyle name="汇总 2 2 27 3" xfId="26058"/>
    <cellStyle name="汇总 2 2 28" xfId="11126"/>
    <cellStyle name="汇总 2 2 28 2" xfId="17380"/>
    <cellStyle name="汇总 2 2 28 2 2" xfId="26061"/>
    <cellStyle name="汇总 2 2 28 3" xfId="26060"/>
    <cellStyle name="汇总 2 2 29" xfId="11267"/>
    <cellStyle name="汇总 2 2 29 2" xfId="26062"/>
    <cellStyle name="汇总 2 2 3" xfId="438"/>
    <cellStyle name="汇总 2 2 3 10" xfId="2659"/>
    <cellStyle name="汇总 2 2 3 10 2" xfId="5401"/>
    <cellStyle name="汇总 2 2 3 10 2 2" xfId="8315"/>
    <cellStyle name="汇总 2 2 3 10 2 2 2" xfId="16794"/>
    <cellStyle name="汇总 2 2 3 10 2 2 2 2" xfId="26067"/>
    <cellStyle name="汇总 2 2 3 10 2 2 3" xfId="26066"/>
    <cellStyle name="汇总 2 2 3 10 2 3" xfId="13949"/>
    <cellStyle name="汇总 2 2 3 10 2 3 2" xfId="26068"/>
    <cellStyle name="汇总 2 2 3 10 2 4" xfId="26065"/>
    <cellStyle name="汇总 2 2 3 10 3" xfId="6947"/>
    <cellStyle name="汇总 2 2 3 10 3 2" xfId="15426"/>
    <cellStyle name="汇总 2 2 3 10 3 2 2" xfId="26070"/>
    <cellStyle name="汇总 2 2 3 10 3 3" xfId="26069"/>
    <cellStyle name="汇总 2 2 3 10 4" xfId="12069"/>
    <cellStyle name="汇总 2 2 3 10 4 2" xfId="26071"/>
    <cellStyle name="汇总 2 2 3 10 5" xfId="26064"/>
    <cellStyle name="汇总 2 2 3 11" xfId="2370"/>
    <cellStyle name="汇总 2 2 3 11 2" xfId="5112"/>
    <cellStyle name="汇总 2 2 3 11 2 2" xfId="8045"/>
    <cellStyle name="汇总 2 2 3 11 2 2 2" xfId="16524"/>
    <cellStyle name="汇总 2 2 3 11 2 2 2 2" xfId="23441"/>
    <cellStyle name="汇总 2 2 3 11 2 2 3" xfId="26075"/>
    <cellStyle name="汇总 2 2 3 11 2 3" xfId="13660"/>
    <cellStyle name="汇总 2 2 3 11 2 3 2" xfId="24913"/>
    <cellStyle name="汇总 2 2 3 11 2 4" xfId="26074"/>
    <cellStyle name="汇总 2 2 3 11 3" xfId="6677"/>
    <cellStyle name="汇总 2 2 3 11 3 2" xfId="15156"/>
    <cellStyle name="汇总 2 2 3 11 3 2 2" xfId="26077"/>
    <cellStyle name="汇总 2 2 3 11 3 3" xfId="26076"/>
    <cellStyle name="汇总 2 2 3 11 4" xfId="11780"/>
    <cellStyle name="汇总 2 2 3 11 4 2" xfId="26078"/>
    <cellStyle name="汇总 2 2 3 11 5" xfId="26073"/>
    <cellStyle name="汇总 2 2 3 12" xfId="2565"/>
    <cellStyle name="汇总 2 2 3 12 2" xfId="5307"/>
    <cellStyle name="汇总 2 2 3 12 2 2" xfId="13855"/>
    <cellStyle name="汇总 2 2 3 12 2 2 2" xfId="25168"/>
    <cellStyle name="汇总 2 2 3 12 2 3" xfId="25166"/>
    <cellStyle name="汇总 2 2 3 12 3" xfId="11975"/>
    <cellStyle name="汇总 2 2 3 12 3 2" xfId="25176"/>
    <cellStyle name="汇总 2 2 3 12 4" xfId="26079"/>
    <cellStyle name="汇总 2 2 3 13" xfId="3225"/>
    <cellStyle name="汇总 2 2 3 13 2" xfId="5967"/>
    <cellStyle name="汇总 2 2 3 13 2 2" xfId="14515"/>
    <cellStyle name="汇总 2 2 3 13 2 2 2" xfId="26082"/>
    <cellStyle name="汇总 2 2 3 13 2 3" xfId="26081"/>
    <cellStyle name="汇总 2 2 3 13 3" xfId="12635"/>
    <cellStyle name="汇总 2 2 3 13 3 2" xfId="26083"/>
    <cellStyle name="汇总 2 2 3 13 4" xfId="26080"/>
    <cellStyle name="汇总 2 2 3 14" xfId="3328"/>
    <cellStyle name="汇总 2 2 3 14 2" xfId="6070"/>
    <cellStyle name="汇总 2 2 3 14 2 2" xfId="14618"/>
    <cellStyle name="汇总 2 2 3 14 2 2 2" xfId="26086"/>
    <cellStyle name="汇总 2 2 3 14 2 3" xfId="26085"/>
    <cellStyle name="汇总 2 2 3 14 3" xfId="12738"/>
    <cellStyle name="汇总 2 2 3 14 3 2" xfId="26087"/>
    <cellStyle name="汇总 2 2 3 14 4" xfId="26084"/>
    <cellStyle name="汇总 2 2 3 15" xfId="3153"/>
    <cellStyle name="汇总 2 2 3 15 2" xfId="5895"/>
    <cellStyle name="汇总 2 2 3 15 2 2" xfId="14443"/>
    <cellStyle name="汇总 2 2 3 15 2 2 2" xfId="26093"/>
    <cellStyle name="汇总 2 2 3 15 2 3" xfId="26091"/>
    <cellStyle name="汇总 2 2 3 15 3" xfId="12563"/>
    <cellStyle name="汇总 2 2 3 15 3 2" xfId="26095"/>
    <cellStyle name="汇总 2 2 3 15 4" xfId="26089"/>
    <cellStyle name="汇总 2 2 3 16" xfId="3130"/>
    <cellStyle name="汇总 2 2 3 16 2" xfId="5872"/>
    <cellStyle name="汇总 2 2 3 16 2 2" xfId="14420"/>
    <cellStyle name="汇总 2 2 3 16 2 2 2" xfId="26101"/>
    <cellStyle name="汇总 2 2 3 16 2 3" xfId="26099"/>
    <cellStyle name="汇总 2 2 3 16 3" xfId="12540"/>
    <cellStyle name="汇总 2 2 3 16 3 2" xfId="26103"/>
    <cellStyle name="汇总 2 2 3 16 4" xfId="26097"/>
    <cellStyle name="汇总 2 2 3 17" xfId="3409"/>
    <cellStyle name="汇总 2 2 3 17 2" xfId="6151"/>
    <cellStyle name="汇总 2 2 3 17 2 2" xfId="14699"/>
    <cellStyle name="汇总 2 2 3 17 2 2 2" xfId="26109"/>
    <cellStyle name="汇总 2 2 3 17 2 3" xfId="26107"/>
    <cellStyle name="汇总 2 2 3 17 3" xfId="12819"/>
    <cellStyle name="汇总 2 2 3 17 3 2" xfId="26111"/>
    <cellStyle name="汇总 2 2 3 17 4" xfId="26105"/>
    <cellStyle name="汇总 2 2 3 18" xfId="3635"/>
    <cellStyle name="汇总 2 2 3 18 2" xfId="7385"/>
    <cellStyle name="汇总 2 2 3 18 2 2" xfId="15864"/>
    <cellStyle name="汇总 2 2 3 18 2 2 2" xfId="26117"/>
    <cellStyle name="汇总 2 2 3 18 2 3" xfId="26115"/>
    <cellStyle name="汇总 2 2 3 18 3" xfId="13044"/>
    <cellStyle name="汇总 2 2 3 18 3 2" xfId="26119"/>
    <cellStyle name="汇总 2 2 3 18 4" xfId="26113"/>
    <cellStyle name="汇总 2 2 3 19" xfId="3690"/>
    <cellStyle name="汇总 2 2 3 19 2" xfId="7440"/>
    <cellStyle name="汇总 2 2 3 19 2 2" xfId="15919"/>
    <cellStyle name="汇总 2 2 3 19 2 2 2" xfId="18965"/>
    <cellStyle name="汇总 2 2 3 19 2 3" xfId="26123"/>
    <cellStyle name="汇总 2 2 3 19 3" xfId="13099"/>
    <cellStyle name="汇总 2 2 3 19 3 2" xfId="26124"/>
    <cellStyle name="汇总 2 2 3 19 4" xfId="26121"/>
    <cellStyle name="汇总 2 2 3 2" xfId="642"/>
    <cellStyle name="汇总 2 2 3 2 10" xfId="2529"/>
    <cellStyle name="汇总 2 2 3 2 10 2" xfId="5271"/>
    <cellStyle name="汇总 2 2 3 2 10 2 2" xfId="8196"/>
    <cellStyle name="汇总 2 2 3 2 10 2 2 2" xfId="16675"/>
    <cellStyle name="汇总 2 2 3 2 10 2 2 2 2" xfId="26128"/>
    <cellStyle name="汇总 2 2 3 2 10 2 2 3" xfId="26127"/>
    <cellStyle name="汇总 2 2 3 2 10 2 3" xfId="13819"/>
    <cellStyle name="汇总 2 2 3 2 10 2 3 2" xfId="26129"/>
    <cellStyle name="汇总 2 2 3 2 10 2 4" xfId="17650"/>
    <cellStyle name="汇总 2 2 3 2 10 3" xfId="6828"/>
    <cellStyle name="汇总 2 2 3 2 10 3 2" xfId="15307"/>
    <cellStyle name="汇总 2 2 3 2 10 3 2 2" xfId="26131"/>
    <cellStyle name="汇总 2 2 3 2 10 3 3" xfId="26130"/>
    <cellStyle name="汇总 2 2 3 2 10 4" xfId="11939"/>
    <cellStyle name="汇总 2 2 3 2 10 4 2" xfId="26132"/>
    <cellStyle name="汇总 2 2 3 2 10 5" xfId="26126"/>
    <cellStyle name="汇总 2 2 3 2 11" xfId="2441"/>
    <cellStyle name="汇总 2 2 3 2 11 2" xfId="5183"/>
    <cellStyle name="汇总 2 2 3 2 11 2 2" xfId="13731"/>
    <cellStyle name="汇总 2 2 3 2 11 2 2 2" xfId="26135"/>
    <cellStyle name="汇总 2 2 3 2 11 2 3" xfId="17866"/>
    <cellStyle name="汇总 2 2 3 2 11 3" xfId="11851"/>
    <cellStyle name="汇总 2 2 3 2 11 3 2" xfId="26136"/>
    <cellStyle name="汇总 2 2 3 2 11 4" xfId="26133"/>
    <cellStyle name="汇总 2 2 3 2 12" xfId="3275"/>
    <cellStyle name="汇总 2 2 3 2 12 2" xfId="6017"/>
    <cellStyle name="汇总 2 2 3 2 12 2 2" xfId="14565"/>
    <cellStyle name="汇总 2 2 3 2 12 2 2 2" xfId="26139"/>
    <cellStyle name="汇总 2 2 3 2 12 2 3" xfId="18042"/>
    <cellStyle name="汇总 2 2 3 2 12 3" xfId="12685"/>
    <cellStyle name="汇总 2 2 3 2 12 3 2" xfId="26140"/>
    <cellStyle name="汇总 2 2 3 2 12 4" xfId="26137"/>
    <cellStyle name="汇总 2 2 3 2 13" xfId="3314"/>
    <cellStyle name="汇总 2 2 3 2 13 2" xfId="6056"/>
    <cellStyle name="汇总 2 2 3 2 13 2 2" xfId="14604"/>
    <cellStyle name="汇总 2 2 3 2 13 2 2 2" xfId="26143"/>
    <cellStyle name="汇总 2 2 3 2 13 2 3" xfId="18099"/>
    <cellStyle name="汇总 2 2 3 2 13 3" xfId="12724"/>
    <cellStyle name="汇总 2 2 3 2 13 3 2" xfId="26144"/>
    <cellStyle name="汇总 2 2 3 2 13 4" xfId="26141"/>
    <cellStyle name="汇总 2 2 3 2 14" xfId="3172"/>
    <cellStyle name="汇总 2 2 3 2 14 2" xfId="5914"/>
    <cellStyle name="汇总 2 2 3 2 14 2 2" xfId="14462"/>
    <cellStyle name="汇总 2 2 3 2 14 2 2 2" xfId="25288"/>
    <cellStyle name="汇总 2 2 3 2 14 2 3" xfId="25286"/>
    <cellStyle name="汇总 2 2 3 2 14 3" xfId="12582"/>
    <cellStyle name="汇总 2 2 3 2 14 3 2" xfId="26147"/>
    <cellStyle name="汇总 2 2 3 2 14 4" xfId="26145"/>
    <cellStyle name="汇总 2 2 3 2 15" xfId="3211"/>
    <cellStyle name="汇总 2 2 3 2 15 2" xfId="5953"/>
    <cellStyle name="汇总 2 2 3 2 15 2 2" xfId="14501"/>
    <cellStyle name="汇总 2 2 3 2 15 2 2 2" xfId="26153"/>
    <cellStyle name="汇总 2 2 3 2 15 2 3" xfId="26151"/>
    <cellStyle name="汇总 2 2 3 2 15 3" xfId="12621"/>
    <cellStyle name="汇总 2 2 3 2 15 3 2" xfId="26156"/>
    <cellStyle name="汇总 2 2 3 2 15 4" xfId="26149"/>
    <cellStyle name="汇总 2 2 3 2 16" xfId="3175"/>
    <cellStyle name="汇总 2 2 3 2 16 2" xfId="5917"/>
    <cellStyle name="汇总 2 2 3 2 16 2 2" xfId="14465"/>
    <cellStyle name="汇总 2 2 3 2 16 2 2 2" xfId="25409"/>
    <cellStyle name="汇总 2 2 3 2 16 2 3" xfId="26160"/>
    <cellStyle name="汇总 2 2 3 2 16 3" xfId="12585"/>
    <cellStyle name="汇总 2 2 3 2 16 3 2" xfId="26162"/>
    <cellStyle name="汇总 2 2 3 2 16 4" xfId="26158"/>
    <cellStyle name="汇总 2 2 3 2 17" xfId="3671"/>
    <cellStyle name="汇总 2 2 3 2 17 2" xfId="7421"/>
    <cellStyle name="汇总 2 2 3 2 17 2 2" xfId="15900"/>
    <cellStyle name="汇总 2 2 3 2 17 2 2 2" xfId="26168"/>
    <cellStyle name="汇总 2 2 3 2 17 2 3" xfId="26166"/>
    <cellStyle name="汇总 2 2 3 2 17 3" xfId="13080"/>
    <cellStyle name="汇总 2 2 3 2 17 3 2" xfId="18104"/>
    <cellStyle name="汇总 2 2 3 2 17 4" xfId="26164"/>
    <cellStyle name="汇总 2 2 3 2 18" xfId="3704"/>
    <cellStyle name="汇总 2 2 3 2 18 2" xfId="7454"/>
    <cellStyle name="汇总 2 2 3 2 18 2 2" xfId="15933"/>
    <cellStyle name="汇总 2 2 3 2 18 2 2 2" xfId="26173"/>
    <cellStyle name="汇总 2 2 3 2 18 2 3" xfId="26172"/>
    <cellStyle name="汇总 2 2 3 2 18 3" xfId="13113"/>
    <cellStyle name="汇总 2 2 3 2 18 3 2" xfId="26174"/>
    <cellStyle name="汇总 2 2 3 2 18 4" xfId="26170"/>
    <cellStyle name="汇总 2 2 3 2 19" xfId="3707"/>
    <cellStyle name="汇总 2 2 3 2 19 2" xfId="7457"/>
    <cellStyle name="汇总 2 2 3 2 19 2 2" xfId="15936"/>
    <cellStyle name="汇总 2 2 3 2 19 2 2 2" xfId="26176"/>
    <cellStyle name="汇总 2 2 3 2 19 2 3" xfId="26175"/>
    <cellStyle name="汇总 2 2 3 2 19 3" xfId="13116"/>
    <cellStyle name="汇总 2 2 3 2 19 3 2" xfId="26177"/>
    <cellStyle name="汇总 2 2 3 2 19 4" xfId="23184"/>
    <cellStyle name="汇总 2 2 3 2 2" xfId="2361"/>
    <cellStyle name="汇总 2 2 3 2 2 2" xfId="5103"/>
    <cellStyle name="汇总 2 2 3 2 2 2 2" xfId="8036"/>
    <cellStyle name="汇总 2 2 3 2 2 2 2 2" xfId="16515"/>
    <cellStyle name="汇总 2 2 3 2 2 2 2 2 2" xfId="26181"/>
    <cellStyle name="汇总 2 2 3 2 2 2 2 3" xfId="26180"/>
    <cellStyle name="汇总 2 2 3 2 2 2 3" xfId="13651"/>
    <cellStyle name="汇总 2 2 3 2 2 2 3 2" xfId="26183"/>
    <cellStyle name="汇总 2 2 3 2 2 2 4" xfId="26179"/>
    <cellStyle name="汇总 2 2 3 2 2 2 5" xfId="37471"/>
    <cellStyle name="汇总 2 2 3 2 2 3" xfId="6668"/>
    <cellStyle name="汇总 2 2 3 2 2 3 2" xfId="15147"/>
    <cellStyle name="汇总 2 2 3 2 2 3 2 2" xfId="26185"/>
    <cellStyle name="汇总 2 2 3 2 2 3 3" xfId="26184"/>
    <cellStyle name="汇总 2 2 3 2 2 4" xfId="11771"/>
    <cellStyle name="汇总 2 2 3 2 2 4 2" xfId="26186"/>
    <cellStyle name="汇总 2 2 3 2 2 5" xfId="26178"/>
    <cellStyle name="汇总 2 2 3 2 2 6" xfId="37470"/>
    <cellStyle name="汇总 2 2 3 2 20" xfId="3611"/>
    <cellStyle name="汇总 2 2 3 2 20 2" xfId="7361"/>
    <cellStyle name="汇总 2 2 3 2 20 2 2" xfId="15840"/>
    <cellStyle name="汇总 2 2 3 2 20 2 2 2" xfId="26152"/>
    <cellStyle name="汇总 2 2 3 2 20 2 3" xfId="26150"/>
    <cellStyle name="汇总 2 2 3 2 20 3" xfId="13020"/>
    <cellStyle name="汇总 2 2 3 2 20 3 2" xfId="26155"/>
    <cellStyle name="汇总 2 2 3 2 20 4" xfId="26148"/>
    <cellStyle name="汇总 2 2 3 2 21" xfId="2154"/>
    <cellStyle name="汇总 2 2 3 2 21 2" xfId="6465"/>
    <cellStyle name="汇总 2 2 3 2 21 2 2" xfId="14944"/>
    <cellStyle name="汇总 2 2 3 2 21 2 2 2" xfId="25408"/>
    <cellStyle name="汇总 2 2 3 2 21 2 3" xfId="26159"/>
    <cellStyle name="汇总 2 2 3 2 21 3" xfId="11564"/>
    <cellStyle name="汇总 2 2 3 2 21 3 2" xfId="26161"/>
    <cellStyle name="汇总 2 2 3 2 21 4" xfId="26157"/>
    <cellStyle name="汇总 2 2 3 2 22" xfId="4600"/>
    <cellStyle name="汇总 2 2 3 2 22 2" xfId="7782"/>
    <cellStyle name="汇总 2 2 3 2 22 2 2" xfId="16261"/>
    <cellStyle name="汇总 2 2 3 2 22 2 2 2" xfId="26167"/>
    <cellStyle name="汇总 2 2 3 2 22 2 3" xfId="26165"/>
    <cellStyle name="汇总 2 2 3 2 22 3" xfId="13444"/>
    <cellStyle name="汇总 2 2 3 2 22 3 2" xfId="18103"/>
    <cellStyle name="汇总 2 2 3 2 22 4" xfId="26163"/>
    <cellStyle name="汇总 2 2 3 2 23" xfId="9348"/>
    <cellStyle name="汇总 2 2 3 2 23 2" xfId="17217"/>
    <cellStyle name="汇总 2 2 3 2 23 2 2" xfId="26171"/>
    <cellStyle name="汇总 2 2 3 2 23 3" xfId="26169"/>
    <cellStyle name="汇总 2 2 3 2 24" xfId="11429"/>
    <cellStyle name="汇总 2 2 3 2 24 2" xfId="23183"/>
    <cellStyle name="汇总 2 2 3 2 25" xfId="26125"/>
    <cellStyle name="汇总 2 2 3 2 26" xfId="30767"/>
    <cellStyle name="汇总 2 2 3 2 27" xfId="31745"/>
    <cellStyle name="汇总 2 2 3 2 28" xfId="1644"/>
    <cellStyle name="汇总 2 2 3 2 29" xfId="37469"/>
    <cellStyle name="汇总 2 2 3 2 3" xfId="2608"/>
    <cellStyle name="汇总 2 2 3 2 3 2" xfId="5350"/>
    <cellStyle name="汇总 2 2 3 2 3 2 2" xfId="8271"/>
    <cellStyle name="汇总 2 2 3 2 3 2 2 2" xfId="16750"/>
    <cellStyle name="汇总 2 2 3 2 3 2 2 2 2" xfId="26190"/>
    <cellStyle name="汇总 2 2 3 2 3 2 2 3" xfId="26189"/>
    <cellStyle name="汇总 2 2 3 2 3 2 3" xfId="13898"/>
    <cellStyle name="汇总 2 2 3 2 3 2 3 2" xfId="26191"/>
    <cellStyle name="汇总 2 2 3 2 3 2 4" xfId="26188"/>
    <cellStyle name="汇总 2 2 3 2 3 3" xfId="6903"/>
    <cellStyle name="汇总 2 2 3 2 3 3 2" xfId="15382"/>
    <cellStyle name="汇总 2 2 3 2 3 3 2 2" xfId="26193"/>
    <cellStyle name="汇总 2 2 3 2 3 3 3" xfId="26192"/>
    <cellStyle name="汇总 2 2 3 2 3 4" xfId="12018"/>
    <cellStyle name="汇总 2 2 3 2 3 4 2" xfId="26194"/>
    <cellStyle name="汇总 2 2 3 2 3 5" xfId="26187"/>
    <cellStyle name="汇总 2 2 3 2 3 6" xfId="37472"/>
    <cellStyle name="汇总 2 2 3 2 4" xfId="2113"/>
    <cellStyle name="汇总 2 2 3 2 4 2" xfId="4007"/>
    <cellStyle name="汇总 2 2 3 2 4 2 2" xfId="7743"/>
    <cellStyle name="汇总 2 2 3 2 4 2 2 2" xfId="16222"/>
    <cellStyle name="汇总 2 2 3 2 4 2 2 2 2" xfId="26197"/>
    <cellStyle name="汇总 2 2 3 2 4 2 2 3" xfId="23971"/>
    <cellStyle name="汇总 2 2 3 2 4 2 3" xfId="13404"/>
    <cellStyle name="汇总 2 2 3 2 4 2 3 2" xfId="26198"/>
    <cellStyle name="汇总 2 2 3 2 4 2 4" xfId="26196"/>
    <cellStyle name="汇总 2 2 3 2 4 3" xfId="6427"/>
    <cellStyle name="汇总 2 2 3 2 4 3 2" xfId="14906"/>
    <cellStyle name="汇总 2 2 3 2 4 3 2 2" xfId="19757"/>
    <cellStyle name="汇总 2 2 3 2 4 3 3" xfId="26199"/>
    <cellStyle name="汇总 2 2 3 2 4 4" xfId="11524"/>
    <cellStyle name="汇总 2 2 3 2 4 4 2" xfId="26200"/>
    <cellStyle name="汇总 2 2 3 2 4 5" xfId="26195"/>
    <cellStyle name="汇总 2 2 3 2 5" xfId="2335"/>
    <cellStyle name="汇总 2 2 3 2 5 2" xfId="5077"/>
    <cellStyle name="汇总 2 2 3 2 5 2 2" xfId="8011"/>
    <cellStyle name="汇总 2 2 3 2 5 2 2 2" xfId="16490"/>
    <cellStyle name="汇总 2 2 3 2 5 2 2 2 2" xfId="25679"/>
    <cellStyle name="汇总 2 2 3 2 5 2 2 3" xfId="26203"/>
    <cellStyle name="汇总 2 2 3 2 5 2 3" xfId="13625"/>
    <cellStyle name="汇总 2 2 3 2 5 2 3 2" xfId="26204"/>
    <cellStyle name="汇总 2 2 3 2 5 2 4" xfId="26202"/>
    <cellStyle name="汇总 2 2 3 2 5 3" xfId="6643"/>
    <cellStyle name="汇总 2 2 3 2 5 3 2" xfId="15122"/>
    <cellStyle name="汇总 2 2 3 2 5 3 2 2" xfId="26206"/>
    <cellStyle name="汇总 2 2 3 2 5 3 3" xfId="26205"/>
    <cellStyle name="汇总 2 2 3 2 5 4" xfId="11745"/>
    <cellStyle name="汇总 2 2 3 2 5 4 2" xfId="26207"/>
    <cellStyle name="汇总 2 2 3 2 5 5" xfId="26201"/>
    <cellStyle name="汇总 2 2 3 2 6" xfId="2427"/>
    <cellStyle name="汇总 2 2 3 2 6 2" xfId="5169"/>
    <cellStyle name="汇总 2 2 3 2 6 2 2" xfId="8100"/>
    <cellStyle name="汇总 2 2 3 2 6 2 2 2" xfId="16579"/>
    <cellStyle name="汇总 2 2 3 2 6 2 2 2 2" xfId="26211"/>
    <cellStyle name="汇总 2 2 3 2 6 2 2 3" xfId="26210"/>
    <cellStyle name="汇总 2 2 3 2 6 2 3" xfId="13717"/>
    <cellStyle name="汇总 2 2 3 2 6 2 3 2" xfId="26212"/>
    <cellStyle name="汇总 2 2 3 2 6 2 4" xfId="26209"/>
    <cellStyle name="汇总 2 2 3 2 6 3" xfId="6732"/>
    <cellStyle name="汇总 2 2 3 2 6 3 2" xfId="15211"/>
    <cellStyle name="汇总 2 2 3 2 6 3 2 2" xfId="26214"/>
    <cellStyle name="汇总 2 2 3 2 6 3 3" xfId="26213"/>
    <cellStyle name="汇总 2 2 3 2 6 4" xfId="11837"/>
    <cellStyle name="汇总 2 2 3 2 6 4 2" xfId="26215"/>
    <cellStyle name="汇总 2 2 3 2 6 5" xfId="26208"/>
    <cellStyle name="汇总 2 2 3 2 7" xfId="2665"/>
    <cellStyle name="汇总 2 2 3 2 7 2" xfId="5407"/>
    <cellStyle name="汇总 2 2 3 2 7 2 2" xfId="8321"/>
    <cellStyle name="汇总 2 2 3 2 7 2 2 2" xfId="16800"/>
    <cellStyle name="汇总 2 2 3 2 7 2 2 2 2" xfId="26219"/>
    <cellStyle name="汇总 2 2 3 2 7 2 2 3" xfId="26218"/>
    <cellStyle name="汇总 2 2 3 2 7 2 3" xfId="13955"/>
    <cellStyle name="汇总 2 2 3 2 7 2 3 2" xfId="26220"/>
    <cellStyle name="汇总 2 2 3 2 7 2 4" xfId="26217"/>
    <cellStyle name="汇总 2 2 3 2 7 3" xfId="6953"/>
    <cellStyle name="汇总 2 2 3 2 7 3 2" xfId="15432"/>
    <cellStyle name="汇总 2 2 3 2 7 3 2 2" xfId="26222"/>
    <cellStyle name="汇总 2 2 3 2 7 3 3" xfId="26221"/>
    <cellStyle name="汇总 2 2 3 2 7 4" xfId="12075"/>
    <cellStyle name="汇总 2 2 3 2 7 4 2" xfId="26223"/>
    <cellStyle name="汇总 2 2 3 2 7 5" xfId="26216"/>
    <cellStyle name="汇总 2 2 3 2 8" xfId="2650"/>
    <cellStyle name="汇总 2 2 3 2 8 2" xfId="5392"/>
    <cellStyle name="汇总 2 2 3 2 8 2 2" xfId="8306"/>
    <cellStyle name="汇总 2 2 3 2 8 2 2 2" xfId="16785"/>
    <cellStyle name="汇总 2 2 3 2 8 2 2 2 2" xfId="26227"/>
    <cellStyle name="汇总 2 2 3 2 8 2 2 3" xfId="26226"/>
    <cellStyle name="汇总 2 2 3 2 8 2 3" xfId="13940"/>
    <cellStyle name="汇总 2 2 3 2 8 2 3 2" xfId="26228"/>
    <cellStyle name="汇总 2 2 3 2 8 2 4" xfId="26225"/>
    <cellStyle name="汇总 2 2 3 2 8 3" xfId="6938"/>
    <cellStyle name="汇总 2 2 3 2 8 3 2" xfId="15417"/>
    <cellStyle name="汇总 2 2 3 2 8 3 2 2" xfId="26230"/>
    <cellStyle name="汇总 2 2 3 2 8 3 3" xfId="26229"/>
    <cellStyle name="汇总 2 2 3 2 8 4" xfId="12060"/>
    <cellStyle name="汇总 2 2 3 2 8 4 2" xfId="26231"/>
    <cellStyle name="汇总 2 2 3 2 8 5" xfId="26224"/>
    <cellStyle name="汇总 2 2 3 2 9" xfId="2100"/>
    <cellStyle name="汇总 2 2 3 2 9 2" xfId="3994"/>
    <cellStyle name="汇总 2 2 3 2 9 2 2" xfId="7731"/>
    <cellStyle name="汇总 2 2 3 2 9 2 2 2" xfId="16210"/>
    <cellStyle name="汇总 2 2 3 2 9 2 2 2 2" xfId="26235"/>
    <cellStyle name="汇总 2 2 3 2 9 2 2 3" xfId="26234"/>
    <cellStyle name="汇总 2 2 3 2 9 2 3" xfId="13391"/>
    <cellStyle name="汇总 2 2 3 2 9 2 3 2" xfId="26236"/>
    <cellStyle name="汇总 2 2 3 2 9 2 4" xfId="26233"/>
    <cellStyle name="汇总 2 2 3 2 9 3" xfId="6415"/>
    <cellStyle name="汇总 2 2 3 2 9 3 2" xfId="14894"/>
    <cellStyle name="汇总 2 2 3 2 9 3 2 2" xfId="19896"/>
    <cellStyle name="汇总 2 2 3 2 9 3 3" xfId="26238"/>
    <cellStyle name="汇总 2 2 3 2 9 4" xfId="11511"/>
    <cellStyle name="汇总 2 2 3 2 9 4 2" xfId="26240"/>
    <cellStyle name="汇总 2 2 3 2 9 5" xfId="26232"/>
    <cellStyle name="汇总 2 2 3 20" xfId="3846"/>
    <cellStyle name="汇总 2 2 3 20 2" xfId="7592"/>
    <cellStyle name="汇总 2 2 3 20 2 2" xfId="16071"/>
    <cellStyle name="汇总 2 2 3 20 2 2 2" xfId="26092"/>
    <cellStyle name="汇总 2 2 3 20 2 3" xfId="26090"/>
    <cellStyle name="汇总 2 2 3 20 3" xfId="13251"/>
    <cellStyle name="汇总 2 2 3 20 3 2" xfId="26094"/>
    <cellStyle name="汇总 2 2 3 20 4" xfId="26088"/>
    <cellStyle name="汇总 2 2 3 21" xfId="3645"/>
    <cellStyle name="汇总 2 2 3 21 2" xfId="7395"/>
    <cellStyle name="汇总 2 2 3 21 2 2" xfId="15874"/>
    <cellStyle name="汇总 2 2 3 21 2 2 2" xfId="26100"/>
    <cellStyle name="汇总 2 2 3 21 2 3" xfId="26098"/>
    <cellStyle name="汇总 2 2 3 21 3" xfId="13054"/>
    <cellStyle name="汇总 2 2 3 21 3 2" xfId="26102"/>
    <cellStyle name="汇总 2 2 3 21 4" xfId="26096"/>
    <cellStyle name="汇总 2 2 3 22" xfId="2133"/>
    <cellStyle name="汇总 2 2 3 22 2" xfId="6444"/>
    <cellStyle name="汇总 2 2 3 22 2 2" xfId="14923"/>
    <cellStyle name="汇总 2 2 3 22 2 2 2" xfId="26108"/>
    <cellStyle name="汇总 2 2 3 22 2 3" xfId="26106"/>
    <cellStyle name="汇总 2 2 3 22 3" xfId="11543"/>
    <cellStyle name="汇总 2 2 3 22 3 2" xfId="26110"/>
    <cellStyle name="汇总 2 2 3 22 4" xfId="26104"/>
    <cellStyle name="汇总 2 2 3 23" xfId="4401"/>
    <cellStyle name="汇总 2 2 3 23 2" xfId="7761"/>
    <cellStyle name="汇总 2 2 3 23 2 2" xfId="16240"/>
    <cellStyle name="汇总 2 2 3 23 2 2 2" xfId="26116"/>
    <cellStyle name="汇总 2 2 3 23 2 3" xfId="26114"/>
    <cellStyle name="汇总 2 2 3 23 3" xfId="13423"/>
    <cellStyle name="汇总 2 2 3 23 3 2" xfId="26118"/>
    <cellStyle name="汇总 2 2 3 23 4" xfId="26112"/>
    <cellStyle name="汇总 2 2 3 24" xfId="9146"/>
    <cellStyle name="汇总 2 2 3 24 2" xfId="17195"/>
    <cellStyle name="汇总 2 2 3 24 2 2" xfId="26122"/>
    <cellStyle name="汇总 2 2 3 24 3" xfId="26120"/>
    <cellStyle name="汇总 2 2 3 25" xfId="11408"/>
    <cellStyle name="汇总 2 2 3 25 2" xfId="26241"/>
    <cellStyle name="汇总 2 2 3 26" xfId="26063"/>
    <cellStyle name="汇总 2 2 3 27" xfId="30568"/>
    <cellStyle name="汇总 2 2 3 28" xfId="31546"/>
    <cellStyle name="汇总 2 2 3 29" xfId="1445"/>
    <cellStyle name="汇总 2 2 3 3" xfId="2451"/>
    <cellStyle name="汇总 2 2 3 3 2" xfId="5193"/>
    <cellStyle name="汇总 2 2 3 3 2 2" xfId="8122"/>
    <cellStyle name="汇总 2 2 3 3 2 2 2" xfId="16601"/>
    <cellStyle name="汇总 2 2 3 3 2 2 2 2" xfId="26245"/>
    <cellStyle name="汇总 2 2 3 3 2 2 3" xfId="26244"/>
    <cellStyle name="汇总 2 2 3 3 2 3" xfId="13741"/>
    <cellStyle name="汇总 2 2 3 3 2 3 2" xfId="26246"/>
    <cellStyle name="汇总 2 2 3 3 2 4" xfId="26243"/>
    <cellStyle name="汇总 2 2 3 3 2 5" xfId="37474"/>
    <cellStyle name="汇总 2 2 3 3 3" xfId="6754"/>
    <cellStyle name="汇总 2 2 3 3 3 2" xfId="15233"/>
    <cellStyle name="汇总 2 2 3 3 3 2 2" xfId="26248"/>
    <cellStyle name="汇总 2 2 3 3 3 3" xfId="26247"/>
    <cellStyle name="汇总 2 2 3 3 4" xfId="11861"/>
    <cellStyle name="汇总 2 2 3 3 4 2" xfId="26249"/>
    <cellStyle name="汇总 2 2 3 3 5" xfId="26242"/>
    <cellStyle name="汇总 2 2 3 3 6" xfId="37473"/>
    <cellStyle name="汇总 2 2 3 30" xfId="37468"/>
    <cellStyle name="汇总 2 2 3 4" xfId="2495"/>
    <cellStyle name="汇总 2 2 3 4 2" xfId="5237"/>
    <cellStyle name="汇总 2 2 3 4 2 2" xfId="8162"/>
    <cellStyle name="汇总 2 2 3 4 2 2 2" xfId="16641"/>
    <cellStyle name="汇总 2 2 3 4 2 2 2 2" xfId="26253"/>
    <cellStyle name="汇总 2 2 3 4 2 2 3" xfId="26252"/>
    <cellStyle name="汇总 2 2 3 4 2 3" xfId="13785"/>
    <cellStyle name="汇总 2 2 3 4 2 3 2" xfId="26254"/>
    <cellStyle name="汇总 2 2 3 4 2 4" xfId="26251"/>
    <cellStyle name="汇总 2 2 3 4 2 5" xfId="37476"/>
    <cellStyle name="汇总 2 2 3 4 3" xfId="6794"/>
    <cellStyle name="汇总 2 2 3 4 3 2" xfId="15273"/>
    <cellStyle name="汇总 2 2 3 4 3 2 2" xfId="26256"/>
    <cellStyle name="汇总 2 2 3 4 3 3" xfId="26255"/>
    <cellStyle name="汇总 2 2 3 4 4" xfId="11905"/>
    <cellStyle name="汇总 2 2 3 4 4 2" xfId="26257"/>
    <cellStyle name="汇总 2 2 3 4 5" xfId="26250"/>
    <cellStyle name="汇总 2 2 3 4 6" xfId="37475"/>
    <cellStyle name="汇总 2 2 3 5" xfId="2315"/>
    <cellStyle name="汇总 2 2 3 5 2" xfId="5057"/>
    <cellStyle name="汇总 2 2 3 5 2 2" xfId="7991"/>
    <cellStyle name="汇总 2 2 3 5 2 2 2" xfId="16470"/>
    <cellStyle name="汇总 2 2 3 5 2 2 2 2" xfId="26261"/>
    <cellStyle name="汇总 2 2 3 5 2 2 3" xfId="26260"/>
    <cellStyle name="汇总 2 2 3 5 2 3" xfId="13605"/>
    <cellStyle name="汇总 2 2 3 5 2 3 2" xfId="26262"/>
    <cellStyle name="汇总 2 2 3 5 2 4" xfId="26259"/>
    <cellStyle name="汇总 2 2 3 5 2 5" xfId="37478"/>
    <cellStyle name="汇总 2 2 3 5 3" xfId="6623"/>
    <cellStyle name="汇总 2 2 3 5 3 2" xfId="15102"/>
    <cellStyle name="汇总 2 2 3 5 3 2 2" xfId="26263"/>
    <cellStyle name="汇总 2 2 3 5 3 3" xfId="18978"/>
    <cellStyle name="汇总 2 2 3 5 4" xfId="11725"/>
    <cellStyle name="汇总 2 2 3 5 4 2" xfId="26264"/>
    <cellStyle name="汇总 2 2 3 5 5" xfId="26258"/>
    <cellStyle name="汇总 2 2 3 5 6" xfId="37477"/>
    <cellStyle name="汇总 2 2 3 6" xfId="2332"/>
    <cellStyle name="汇总 2 2 3 6 2" xfId="5074"/>
    <cellStyle name="汇总 2 2 3 6 2 2" xfId="8008"/>
    <cellStyle name="汇总 2 2 3 6 2 2 2" xfId="16487"/>
    <cellStyle name="汇总 2 2 3 6 2 2 2 2" xfId="26268"/>
    <cellStyle name="汇总 2 2 3 6 2 2 3" xfId="26267"/>
    <cellStyle name="汇总 2 2 3 6 2 3" xfId="13622"/>
    <cellStyle name="汇总 2 2 3 6 2 3 2" xfId="26269"/>
    <cellStyle name="汇总 2 2 3 6 2 4" xfId="26266"/>
    <cellStyle name="汇总 2 2 3 6 2 5" xfId="37480"/>
    <cellStyle name="汇总 2 2 3 6 3" xfId="6640"/>
    <cellStyle name="汇总 2 2 3 6 3 2" xfId="15119"/>
    <cellStyle name="汇总 2 2 3 6 3 2 2" xfId="26271"/>
    <cellStyle name="汇总 2 2 3 6 3 3" xfId="26270"/>
    <cellStyle name="汇总 2 2 3 6 4" xfId="11742"/>
    <cellStyle name="汇总 2 2 3 6 4 2" xfId="26272"/>
    <cellStyle name="汇总 2 2 3 6 5" xfId="26265"/>
    <cellStyle name="汇总 2 2 3 6 6" xfId="37479"/>
    <cellStyle name="汇总 2 2 3 7" xfId="2455"/>
    <cellStyle name="汇总 2 2 3 7 2" xfId="5197"/>
    <cellStyle name="汇总 2 2 3 7 2 2" xfId="8126"/>
    <cellStyle name="汇总 2 2 3 7 2 2 2" xfId="16605"/>
    <cellStyle name="汇总 2 2 3 7 2 2 2 2" xfId="25828"/>
    <cellStyle name="汇总 2 2 3 7 2 2 3" xfId="26275"/>
    <cellStyle name="汇总 2 2 3 7 2 3" xfId="13745"/>
    <cellStyle name="汇总 2 2 3 7 2 3 2" xfId="26276"/>
    <cellStyle name="汇总 2 2 3 7 2 4" xfId="26274"/>
    <cellStyle name="汇总 2 2 3 7 2 5" xfId="37482"/>
    <cellStyle name="汇总 2 2 3 7 3" xfId="6758"/>
    <cellStyle name="汇总 2 2 3 7 3 2" xfId="15237"/>
    <cellStyle name="汇总 2 2 3 7 3 2 2" xfId="26278"/>
    <cellStyle name="汇总 2 2 3 7 3 3" xfId="26277"/>
    <cellStyle name="汇总 2 2 3 7 4" xfId="11865"/>
    <cellStyle name="汇总 2 2 3 7 4 2" xfId="26279"/>
    <cellStyle name="汇总 2 2 3 7 5" xfId="26273"/>
    <cellStyle name="汇总 2 2 3 7 6" xfId="37481"/>
    <cellStyle name="汇总 2 2 3 8" xfId="2255"/>
    <cellStyle name="汇总 2 2 3 8 2" xfId="4997"/>
    <cellStyle name="汇总 2 2 3 8 2 2" xfId="7933"/>
    <cellStyle name="汇总 2 2 3 8 2 2 2" xfId="16412"/>
    <cellStyle name="汇总 2 2 3 8 2 2 2 2" xfId="26283"/>
    <cellStyle name="汇总 2 2 3 8 2 2 3" xfId="26282"/>
    <cellStyle name="汇总 2 2 3 8 2 3" xfId="13545"/>
    <cellStyle name="汇总 2 2 3 8 2 3 2" xfId="26284"/>
    <cellStyle name="汇总 2 2 3 8 2 4" xfId="26281"/>
    <cellStyle name="汇总 2 2 3 8 3" xfId="6565"/>
    <cellStyle name="汇总 2 2 3 8 3 2" xfId="15044"/>
    <cellStyle name="汇总 2 2 3 8 3 2 2" xfId="26286"/>
    <cellStyle name="汇总 2 2 3 8 3 3" xfId="26285"/>
    <cellStyle name="汇总 2 2 3 8 4" xfId="11665"/>
    <cellStyle name="汇总 2 2 3 8 4 2" xfId="26287"/>
    <cellStyle name="汇总 2 2 3 8 5" xfId="26280"/>
    <cellStyle name="汇总 2 2 3 8 6" xfId="37483"/>
    <cellStyle name="汇总 2 2 3 9" xfId="2447"/>
    <cellStyle name="汇总 2 2 3 9 2" xfId="5189"/>
    <cellStyle name="汇总 2 2 3 9 2 2" xfId="8118"/>
    <cellStyle name="汇总 2 2 3 9 2 2 2" xfId="16597"/>
    <cellStyle name="汇总 2 2 3 9 2 2 2 2" xfId="26291"/>
    <cellStyle name="汇总 2 2 3 9 2 2 3" xfId="26290"/>
    <cellStyle name="汇总 2 2 3 9 2 3" xfId="13737"/>
    <cellStyle name="汇总 2 2 3 9 2 3 2" xfId="26292"/>
    <cellStyle name="汇总 2 2 3 9 2 4" xfId="26289"/>
    <cellStyle name="汇总 2 2 3 9 3" xfId="6750"/>
    <cellStyle name="汇总 2 2 3 9 3 2" xfId="15229"/>
    <cellStyle name="汇总 2 2 3 9 3 2 2" xfId="26294"/>
    <cellStyle name="汇总 2 2 3 9 3 3" xfId="26293"/>
    <cellStyle name="汇总 2 2 3 9 4" xfId="11857"/>
    <cellStyle name="汇总 2 2 3 9 4 2" xfId="26295"/>
    <cellStyle name="汇总 2 2 3 9 5" xfId="26288"/>
    <cellStyle name="汇总 2 2 30" xfId="11406"/>
    <cellStyle name="汇总 2 2 30 2" xfId="26051"/>
    <cellStyle name="汇总 2 2 31" xfId="11189"/>
    <cellStyle name="汇总 2 2 32" xfId="25737"/>
    <cellStyle name="汇总 2 2 33" xfId="30566"/>
    <cellStyle name="汇总 2 2 34" xfId="31544"/>
    <cellStyle name="汇总 2 2 35" xfId="1443"/>
    <cellStyle name="汇总 2 2 36" xfId="32827"/>
    <cellStyle name="汇总 2 2 37" xfId="37432"/>
    <cellStyle name="汇总 2 2 4" xfId="640"/>
    <cellStyle name="汇总 2 2 4 10" xfId="2490"/>
    <cellStyle name="汇总 2 2 4 10 2" xfId="5232"/>
    <cellStyle name="汇总 2 2 4 10 2 2" xfId="8158"/>
    <cellStyle name="汇总 2 2 4 10 2 2 2" xfId="16637"/>
    <cellStyle name="汇总 2 2 4 10 2 2 2 2" xfId="26300"/>
    <cellStyle name="汇总 2 2 4 10 2 2 3" xfId="26299"/>
    <cellStyle name="汇总 2 2 4 10 2 3" xfId="13780"/>
    <cellStyle name="汇总 2 2 4 10 2 3 2" xfId="26301"/>
    <cellStyle name="汇总 2 2 4 10 2 4" xfId="26298"/>
    <cellStyle name="汇总 2 2 4 10 3" xfId="6790"/>
    <cellStyle name="汇总 2 2 4 10 3 2" xfId="15269"/>
    <cellStyle name="汇总 2 2 4 10 3 2 2" xfId="26303"/>
    <cellStyle name="汇总 2 2 4 10 3 3" xfId="26302"/>
    <cellStyle name="汇总 2 2 4 10 4" xfId="11900"/>
    <cellStyle name="汇总 2 2 4 10 4 2" xfId="26304"/>
    <cellStyle name="汇总 2 2 4 10 5" xfId="26297"/>
    <cellStyle name="汇总 2 2 4 11" xfId="2615"/>
    <cellStyle name="汇总 2 2 4 11 2" xfId="5357"/>
    <cellStyle name="汇总 2 2 4 11 2 2" xfId="13905"/>
    <cellStyle name="汇总 2 2 4 11 2 2 2" xfId="25402"/>
    <cellStyle name="汇总 2 2 4 11 2 3" xfId="25401"/>
    <cellStyle name="汇总 2 2 4 11 3" xfId="12025"/>
    <cellStyle name="汇总 2 2 4 11 3 2" xfId="25403"/>
    <cellStyle name="汇总 2 2 4 11 4" xfId="26305"/>
    <cellStyle name="汇总 2 2 4 12" xfId="3273"/>
    <cellStyle name="汇总 2 2 4 12 2" xfId="6015"/>
    <cellStyle name="汇总 2 2 4 12 2 2" xfId="14563"/>
    <cellStyle name="汇总 2 2 4 12 2 2 2" xfId="26308"/>
    <cellStyle name="汇总 2 2 4 12 2 3" xfId="26307"/>
    <cellStyle name="汇总 2 2 4 12 3" xfId="12683"/>
    <cellStyle name="汇总 2 2 4 12 3 2" xfId="22458"/>
    <cellStyle name="汇总 2 2 4 12 4" xfId="26306"/>
    <cellStyle name="汇总 2 2 4 13" xfId="3126"/>
    <cellStyle name="汇总 2 2 4 13 2" xfId="5868"/>
    <cellStyle name="汇总 2 2 4 13 2 2" xfId="14416"/>
    <cellStyle name="汇总 2 2 4 13 2 2 2" xfId="26311"/>
    <cellStyle name="汇总 2 2 4 13 2 3" xfId="26310"/>
    <cellStyle name="汇总 2 2 4 13 3" xfId="12536"/>
    <cellStyle name="汇总 2 2 4 13 3 2" xfId="22467"/>
    <cellStyle name="汇总 2 2 4 13 4" xfId="26309"/>
    <cellStyle name="汇总 2 2 4 14" xfId="3251"/>
    <cellStyle name="汇总 2 2 4 14 2" xfId="5993"/>
    <cellStyle name="汇总 2 2 4 14 2 2" xfId="14541"/>
    <cellStyle name="汇总 2 2 4 14 2 2 2" xfId="26316"/>
    <cellStyle name="汇总 2 2 4 14 2 3" xfId="26314"/>
    <cellStyle name="汇总 2 2 4 14 3" xfId="12661"/>
    <cellStyle name="汇总 2 2 4 14 3 2" xfId="26317"/>
    <cellStyle name="汇总 2 2 4 14 4" xfId="26312"/>
    <cellStyle name="汇总 2 2 4 15" xfId="3192"/>
    <cellStyle name="汇总 2 2 4 15 2" xfId="5934"/>
    <cellStyle name="汇总 2 2 4 15 2 2" xfId="14482"/>
    <cellStyle name="汇总 2 2 4 15 2 2 2" xfId="26321"/>
    <cellStyle name="汇总 2 2 4 15 2 3" xfId="25598"/>
    <cellStyle name="汇总 2 2 4 15 3" xfId="12602"/>
    <cellStyle name="汇总 2 2 4 15 3 2" xfId="25600"/>
    <cellStyle name="汇总 2 2 4 15 4" xfId="26319"/>
    <cellStyle name="汇总 2 2 4 16" xfId="3236"/>
    <cellStyle name="汇总 2 2 4 16 2" xfId="5978"/>
    <cellStyle name="汇总 2 2 4 16 2 2" xfId="14526"/>
    <cellStyle name="汇总 2 2 4 16 2 2 2" xfId="26325"/>
    <cellStyle name="汇总 2 2 4 16 2 3" xfId="25603"/>
    <cellStyle name="汇总 2 2 4 16 3" xfId="12646"/>
    <cellStyle name="汇总 2 2 4 16 3 2" xfId="25605"/>
    <cellStyle name="汇总 2 2 4 16 4" xfId="26323"/>
    <cellStyle name="汇总 2 2 4 17" xfId="3669"/>
    <cellStyle name="汇总 2 2 4 17 2" xfId="7419"/>
    <cellStyle name="汇总 2 2 4 17 2 2" xfId="15898"/>
    <cellStyle name="汇总 2 2 4 17 2 2 2" xfId="26331"/>
    <cellStyle name="汇总 2 2 4 17 2 3" xfId="26329"/>
    <cellStyle name="汇总 2 2 4 17 3" xfId="13078"/>
    <cellStyle name="汇总 2 2 4 17 3 2" xfId="26333"/>
    <cellStyle name="汇总 2 2 4 17 4" xfId="26327"/>
    <cellStyle name="汇总 2 2 4 18" xfId="3711"/>
    <cellStyle name="汇总 2 2 4 18 2" xfId="7461"/>
    <cellStyle name="汇总 2 2 4 18 2 2" xfId="15940"/>
    <cellStyle name="汇总 2 2 4 18 2 2 2" xfId="26338"/>
    <cellStyle name="汇总 2 2 4 18 2 3" xfId="26337"/>
    <cellStyle name="汇总 2 2 4 18 3" xfId="13120"/>
    <cellStyle name="汇总 2 2 4 18 3 2" xfId="26339"/>
    <cellStyle name="汇总 2 2 4 18 4" xfId="26335"/>
    <cellStyle name="汇总 2 2 4 19" xfId="3629"/>
    <cellStyle name="汇总 2 2 4 19 2" xfId="7379"/>
    <cellStyle name="汇总 2 2 4 19 2 2" xfId="15858"/>
    <cellStyle name="汇总 2 2 4 19 2 2 2" xfId="26343"/>
    <cellStyle name="汇总 2 2 4 19 2 3" xfId="26342"/>
    <cellStyle name="汇总 2 2 4 19 3" xfId="13038"/>
    <cellStyle name="汇总 2 2 4 19 3 2" xfId="26344"/>
    <cellStyle name="汇总 2 2 4 19 4" xfId="26341"/>
    <cellStyle name="汇总 2 2 4 2" xfId="2363"/>
    <cellStyle name="汇总 2 2 4 2 2" xfId="5105"/>
    <cellStyle name="汇总 2 2 4 2 2 2" xfId="8038"/>
    <cellStyle name="汇总 2 2 4 2 2 2 2" xfId="16517"/>
    <cellStyle name="汇总 2 2 4 2 2 2 2 2" xfId="26348"/>
    <cellStyle name="汇总 2 2 4 2 2 2 3" xfId="26347"/>
    <cellStyle name="汇总 2 2 4 2 2 2 4" xfId="37487"/>
    <cellStyle name="汇总 2 2 4 2 2 3" xfId="13653"/>
    <cellStyle name="汇总 2 2 4 2 2 3 2" xfId="26349"/>
    <cellStyle name="汇总 2 2 4 2 2 4" xfId="26346"/>
    <cellStyle name="汇总 2 2 4 2 2 5" xfId="37486"/>
    <cellStyle name="汇总 2 2 4 2 3" xfId="6670"/>
    <cellStyle name="汇总 2 2 4 2 3 2" xfId="15149"/>
    <cellStyle name="汇总 2 2 4 2 3 2 2" xfId="21012"/>
    <cellStyle name="汇总 2 2 4 2 3 3" xfId="21009"/>
    <cellStyle name="汇总 2 2 4 2 3 4" xfId="37488"/>
    <cellStyle name="汇总 2 2 4 2 4" xfId="11773"/>
    <cellStyle name="汇总 2 2 4 2 4 2" xfId="19493"/>
    <cellStyle name="汇总 2 2 4 2 5" xfId="26345"/>
    <cellStyle name="汇总 2 2 4 2 6" xfId="37485"/>
    <cellStyle name="汇总 2 2 4 20" xfId="3662"/>
    <cellStyle name="汇总 2 2 4 20 2" xfId="7412"/>
    <cellStyle name="汇总 2 2 4 20 2 2" xfId="15891"/>
    <cellStyle name="汇总 2 2 4 20 2 2 2" xfId="26320"/>
    <cellStyle name="汇总 2 2 4 20 2 3" xfId="25597"/>
    <cellStyle name="汇总 2 2 4 20 3" xfId="13071"/>
    <cellStyle name="汇总 2 2 4 20 3 2" xfId="25599"/>
    <cellStyle name="汇总 2 2 4 20 4" xfId="26318"/>
    <cellStyle name="汇总 2 2 4 21" xfId="2152"/>
    <cellStyle name="汇总 2 2 4 21 2" xfId="6463"/>
    <cellStyle name="汇总 2 2 4 21 2 2" xfId="14942"/>
    <cellStyle name="汇总 2 2 4 21 2 2 2" xfId="26324"/>
    <cellStyle name="汇总 2 2 4 21 2 3" xfId="25602"/>
    <cellStyle name="汇总 2 2 4 21 3" xfId="11562"/>
    <cellStyle name="汇总 2 2 4 21 3 2" xfId="25604"/>
    <cellStyle name="汇总 2 2 4 21 4" xfId="26322"/>
    <cellStyle name="汇总 2 2 4 22" xfId="4598"/>
    <cellStyle name="汇总 2 2 4 22 2" xfId="7780"/>
    <cellStyle name="汇总 2 2 4 22 2 2" xfId="16259"/>
    <cellStyle name="汇总 2 2 4 22 2 2 2" xfId="26330"/>
    <cellStyle name="汇总 2 2 4 22 2 3" xfId="26328"/>
    <cellStyle name="汇总 2 2 4 22 3" xfId="13442"/>
    <cellStyle name="汇总 2 2 4 22 3 2" xfId="26332"/>
    <cellStyle name="汇总 2 2 4 22 4" xfId="26326"/>
    <cellStyle name="汇总 2 2 4 23" xfId="9346"/>
    <cellStyle name="汇总 2 2 4 23 2" xfId="17215"/>
    <cellStyle name="汇总 2 2 4 23 2 2" xfId="26336"/>
    <cellStyle name="汇总 2 2 4 23 3" xfId="26334"/>
    <cellStyle name="汇总 2 2 4 24" xfId="11427"/>
    <cellStyle name="汇总 2 2 4 24 2" xfId="26340"/>
    <cellStyle name="汇总 2 2 4 25" xfId="26296"/>
    <cellStyle name="汇总 2 2 4 26" xfId="30765"/>
    <cellStyle name="汇总 2 2 4 27" xfId="31743"/>
    <cellStyle name="汇总 2 2 4 28" xfId="1642"/>
    <cellStyle name="汇总 2 2 4 29" xfId="37484"/>
    <cellStyle name="汇总 2 2 4 3" xfId="2585"/>
    <cellStyle name="汇总 2 2 4 3 2" xfId="5327"/>
    <cellStyle name="汇总 2 2 4 3 2 2" xfId="8250"/>
    <cellStyle name="汇总 2 2 4 3 2 2 2" xfId="16729"/>
    <cellStyle name="汇总 2 2 4 3 2 2 2 2" xfId="17732"/>
    <cellStyle name="汇总 2 2 4 3 2 2 3" xfId="26352"/>
    <cellStyle name="汇总 2 2 4 3 2 3" xfId="13875"/>
    <cellStyle name="汇总 2 2 4 3 2 3 2" xfId="26353"/>
    <cellStyle name="汇总 2 2 4 3 2 4" xfId="26351"/>
    <cellStyle name="汇总 2 2 4 3 2 5" xfId="37490"/>
    <cellStyle name="汇总 2 2 4 3 3" xfId="6882"/>
    <cellStyle name="汇总 2 2 4 3 3 2" xfId="15361"/>
    <cellStyle name="汇总 2 2 4 3 3 2 2" xfId="20189"/>
    <cellStyle name="汇总 2 2 4 3 3 3" xfId="21020"/>
    <cellStyle name="汇总 2 2 4 3 4" xfId="11995"/>
    <cellStyle name="汇总 2 2 4 3 4 2" xfId="21025"/>
    <cellStyle name="汇总 2 2 4 3 5" xfId="26350"/>
    <cellStyle name="汇总 2 2 4 3 6" xfId="37489"/>
    <cellStyle name="汇总 2 2 4 4" xfId="2548"/>
    <cellStyle name="汇总 2 2 4 4 2" xfId="5290"/>
    <cellStyle name="汇总 2 2 4 4 2 2" xfId="8215"/>
    <cellStyle name="汇总 2 2 4 4 2 2 2" xfId="16694"/>
    <cellStyle name="汇总 2 2 4 4 2 2 2 2" xfId="26357"/>
    <cellStyle name="汇总 2 2 4 4 2 2 3" xfId="26356"/>
    <cellStyle name="汇总 2 2 4 4 2 3" xfId="13838"/>
    <cellStyle name="汇总 2 2 4 4 2 3 2" xfId="26358"/>
    <cellStyle name="汇总 2 2 4 4 2 4" xfId="26355"/>
    <cellStyle name="汇总 2 2 4 4 2 5" xfId="37492"/>
    <cellStyle name="汇总 2 2 4 4 3" xfId="6847"/>
    <cellStyle name="汇总 2 2 4 4 3 2" xfId="15326"/>
    <cellStyle name="汇总 2 2 4 4 3 2 2" xfId="19270"/>
    <cellStyle name="汇总 2 2 4 4 3 3" xfId="19264"/>
    <cellStyle name="汇总 2 2 4 4 4" xfId="11958"/>
    <cellStyle name="汇总 2 2 4 4 4 2" xfId="19279"/>
    <cellStyle name="汇总 2 2 4 4 5" xfId="26354"/>
    <cellStyle name="汇总 2 2 4 4 6" xfId="37491"/>
    <cellStyle name="汇总 2 2 4 5" xfId="2265"/>
    <cellStyle name="汇总 2 2 4 5 2" xfId="5007"/>
    <cellStyle name="汇总 2 2 4 5 2 2" xfId="7943"/>
    <cellStyle name="汇总 2 2 4 5 2 2 2" xfId="16422"/>
    <cellStyle name="汇总 2 2 4 5 2 2 2 2" xfId="26361"/>
    <cellStyle name="汇总 2 2 4 5 2 2 3" xfId="26360"/>
    <cellStyle name="汇总 2 2 4 5 2 3" xfId="13555"/>
    <cellStyle name="汇总 2 2 4 5 2 3 2" xfId="26362"/>
    <cellStyle name="汇总 2 2 4 5 2 4" xfId="25593"/>
    <cellStyle name="汇总 2 2 4 5 2 5" xfId="37494"/>
    <cellStyle name="汇总 2 2 4 5 3" xfId="6575"/>
    <cellStyle name="汇总 2 2 4 5 3 2" xfId="15054"/>
    <cellStyle name="汇总 2 2 4 5 3 2 2" xfId="21033"/>
    <cellStyle name="汇总 2 2 4 5 3 3" xfId="21031"/>
    <cellStyle name="汇总 2 2 4 5 4" xfId="11675"/>
    <cellStyle name="汇总 2 2 4 5 4 2" xfId="21035"/>
    <cellStyle name="汇总 2 2 4 5 5" xfId="26359"/>
    <cellStyle name="汇总 2 2 4 5 6" xfId="37493"/>
    <cellStyle name="汇总 2 2 4 6" xfId="2515"/>
    <cellStyle name="汇总 2 2 4 6 2" xfId="5257"/>
    <cellStyle name="汇总 2 2 4 6 2 2" xfId="8182"/>
    <cellStyle name="汇总 2 2 4 6 2 2 2" xfId="16661"/>
    <cellStyle name="汇总 2 2 4 6 2 2 2 2" xfId="26366"/>
    <cellStyle name="汇总 2 2 4 6 2 2 3" xfId="26365"/>
    <cellStyle name="汇总 2 2 4 6 2 3" xfId="13805"/>
    <cellStyle name="汇总 2 2 4 6 2 3 2" xfId="26367"/>
    <cellStyle name="汇总 2 2 4 6 2 4" xfId="26364"/>
    <cellStyle name="汇总 2 2 4 6 2 5" xfId="37496"/>
    <cellStyle name="汇总 2 2 4 6 3" xfId="6814"/>
    <cellStyle name="汇总 2 2 4 6 3 2" xfId="15293"/>
    <cellStyle name="汇总 2 2 4 6 3 2 2" xfId="21041"/>
    <cellStyle name="汇总 2 2 4 6 3 3" xfId="21039"/>
    <cellStyle name="汇总 2 2 4 6 4" xfId="11925"/>
    <cellStyle name="汇总 2 2 4 6 4 2" xfId="21043"/>
    <cellStyle name="汇总 2 2 4 6 5" xfId="26363"/>
    <cellStyle name="汇总 2 2 4 6 6" xfId="37495"/>
    <cellStyle name="汇总 2 2 4 7" xfId="2391"/>
    <cellStyle name="汇总 2 2 4 7 2" xfId="5133"/>
    <cellStyle name="汇总 2 2 4 7 2 2" xfId="8065"/>
    <cellStyle name="汇总 2 2 4 7 2 2 2" xfId="16544"/>
    <cellStyle name="汇总 2 2 4 7 2 2 2 2" xfId="26370"/>
    <cellStyle name="汇总 2 2 4 7 2 2 3" xfId="25425"/>
    <cellStyle name="汇总 2 2 4 7 2 3" xfId="13681"/>
    <cellStyle name="汇总 2 2 4 7 2 3 2" xfId="26371"/>
    <cellStyle name="汇总 2 2 4 7 2 4" xfId="26369"/>
    <cellStyle name="汇总 2 2 4 7 2 5" xfId="37498"/>
    <cellStyle name="汇总 2 2 4 7 3" xfId="6697"/>
    <cellStyle name="汇总 2 2 4 7 3 2" xfId="15176"/>
    <cellStyle name="汇总 2 2 4 7 3 2 2" xfId="26373"/>
    <cellStyle name="汇总 2 2 4 7 3 3" xfId="26372"/>
    <cellStyle name="汇总 2 2 4 7 4" xfId="11801"/>
    <cellStyle name="汇总 2 2 4 7 4 2" xfId="26374"/>
    <cellStyle name="汇总 2 2 4 7 5" xfId="26368"/>
    <cellStyle name="汇总 2 2 4 7 6" xfId="37497"/>
    <cellStyle name="汇总 2 2 4 8" xfId="2128"/>
    <cellStyle name="汇总 2 2 4 8 2" xfId="4026"/>
    <cellStyle name="汇总 2 2 4 8 2 2" xfId="7755"/>
    <cellStyle name="汇总 2 2 4 8 2 2 2" xfId="16234"/>
    <cellStyle name="汇总 2 2 4 8 2 2 2 2" xfId="26378"/>
    <cellStyle name="汇总 2 2 4 8 2 2 3" xfId="26377"/>
    <cellStyle name="汇总 2 2 4 8 2 3" xfId="13418"/>
    <cellStyle name="汇总 2 2 4 8 2 3 2" xfId="26379"/>
    <cellStyle name="汇总 2 2 4 8 2 4" xfId="26376"/>
    <cellStyle name="汇总 2 2 4 8 3" xfId="6439"/>
    <cellStyle name="汇总 2 2 4 8 3 2" xfId="14918"/>
    <cellStyle name="汇总 2 2 4 8 3 2 2" xfId="25656"/>
    <cellStyle name="汇总 2 2 4 8 3 3" xfId="26381"/>
    <cellStyle name="汇总 2 2 4 8 4" xfId="11538"/>
    <cellStyle name="汇总 2 2 4 8 4 2" xfId="26382"/>
    <cellStyle name="汇总 2 2 4 8 5" xfId="26375"/>
    <cellStyle name="汇总 2 2 4 8 6" xfId="37499"/>
    <cellStyle name="汇总 2 2 4 9" xfId="2402"/>
    <cellStyle name="汇总 2 2 4 9 2" xfId="5144"/>
    <cellStyle name="汇总 2 2 4 9 2 2" xfId="8076"/>
    <cellStyle name="汇总 2 2 4 9 2 2 2" xfId="16555"/>
    <cellStyle name="汇总 2 2 4 9 2 2 2 2" xfId="26386"/>
    <cellStyle name="汇总 2 2 4 9 2 2 3" xfId="26385"/>
    <cellStyle name="汇总 2 2 4 9 2 3" xfId="13692"/>
    <cellStyle name="汇总 2 2 4 9 2 3 2" xfId="26387"/>
    <cellStyle name="汇总 2 2 4 9 2 4" xfId="26384"/>
    <cellStyle name="汇总 2 2 4 9 3" xfId="6708"/>
    <cellStyle name="汇总 2 2 4 9 3 2" xfId="15187"/>
    <cellStyle name="汇总 2 2 4 9 3 2 2" xfId="26389"/>
    <cellStyle name="汇总 2 2 4 9 3 3" xfId="26388"/>
    <cellStyle name="汇总 2 2 4 9 4" xfId="11812"/>
    <cellStyle name="汇总 2 2 4 9 4 2" xfId="26390"/>
    <cellStyle name="汇总 2 2 4 9 5" xfId="26383"/>
    <cellStyle name="汇总 2 2 5" xfId="2454"/>
    <cellStyle name="汇总 2 2 5 2" xfId="5196"/>
    <cellStyle name="汇总 2 2 5 2 2" xfId="8125"/>
    <cellStyle name="汇总 2 2 5 2 2 2" xfId="16604"/>
    <cellStyle name="汇总 2 2 5 2 2 2 2" xfId="26395"/>
    <cellStyle name="汇总 2 2 5 2 2 3" xfId="26393"/>
    <cellStyle name="汇总 2 2 5 2 2 4" xfId="37502"/>
    <cellStyle name="汇总 2 2 5 2 3" xfId="13744"/>
    <cellStyle name="汇总 2 2 5 2 3 2" xfId="26396"/>
    <cellStyle name="汇总 2 2 5 2 4" xfId="26392"/>
    <cellStyle name="汇总 2 2 5 2 5" xfId="37501"/>
    <cellStyle name="汇总 2 2 5 3" xfId="6757"/>
    <cellStyle name="汇总 2 2 5 3 2" xfId="15236"/>
    <cellStyle name="汇总 2 2 5 3 2 2" xfId="26398"/>
    <cellStyle name="汇总 2 2 5 3 3" xfId="26397"/>
    <cellStyle name="汇总 2 2 5 3 4" xfId="37503"/>
    <cellStyle name="汇总 2 2 5 4" xfId="11864"/>
    <cellStyle name="汇总 2 2 5 4 2" xfId="26399"/>
    <cellStyle name="汇总 2 2 5 5" xfId="26391"/>
    <cellStyle name="汇总 2 2 5 6" xfId="37500"/>
    <cellStyle name="汇总 2 2 6" xfId="2374"/>
    <cellStyle name="汇总 2 2 6 2" xfId="5116"/>
    <cellStyle name="汇总 2 2 6 2 2" xfId="8049"/>
    <cellStyle name="汇总 2 2 6 2 2 2" xfId="16528"/>
    <cellStyle name="汇总 2 2 6 2 2 2 2" xfId="26182"/>
    <cellStyle name="汇总 2 2 6 2 2 3" xfId="26402"/>
    <cellStyle name="汇总 2 2 6 2 3" xfId="13664"/>
    <cellStyle name="汇总 2 2 6 2 3 2" xfId="26403"/>
    <cellStyle name="汇总 2 2 6 2 4" xfId="26401"/>
    <cellStyle name="汇总 2 2 6 2 5" xfId="37505"/>
    <cellStyle name="汇总 2 2 6 3" xfId="6681"/>
    <cellStyle name="汇总 2 2 6 3 2" xfId="15160"/>
    <cellStyle name="汇总 2 2 6 3 2 2" xfId="26405"/>
    <cellStyle name="汇总 2 2 6 3 3" xfId="26404"/>
    <cellStyle name="汇总 2 2 6 4" xfId="11784"/>
    <cellStyle name="汇总 2 2 6 4 2" xfId="26406"/>
    <cellStyle name="汇总 2 2 6 5" xfId="26400"/>
    <cellStyle name="汇总 2 2 6 6" xfId="37504"/>
    <cellStyle name="汇总 2 2 7" xfId="2423"/>
    <cellStyle name="汇总 2 2 7 2" xfId="5165"/>
    <cellStyle name="汇总 2 2 7 2 2" xfId="8096"/>
    <cellStyle name="汇总 2 2 7 2 2 2" xfId="16575"/>
    <cellStyle name="汇总 2 2 7 2 2 2 2" xfId="26410"/>
    <cellStyle name="汇总 2 2 7 2 2 3" xfId="26409"/>
    <cellStyle name="汇总 2 2 7 2 3" xfId="13713"/>
    <cellStyle name="汇总 2 2 7 2 3 2" xfId="26411"/>
    <cellStyle name="汇总 2 2 7 2 4" xfId="26408"/>
    <cellStyle name="汇总 2 2 7 2 5" xfId="37507"/>
    <cellStyle name="汇总 2 2 7 3" xfId="6728"/>
    <cellStyle name="汇总 2 2 7 3 2" xfId="15207"/>
    <cellStyle name="汇总 2 2 7 3 2 2" xfId="26413"/>
    <cellStyle name="汇总 2 2 7 3 3" xfId="26412"/>
    <cellStyle name="汇总 2 2 7 4" xfId="11833"/>
    <cellStyle name="汇总 2 2 7 4 2" xfId="26414"/>
    <cellStyle name="汇总 2 2 7 5" xfId="26407"/>
    <cellStyle name="汇总 2 2 7 6" xfId="37506"/>
    <cellStyle name="汇总 2 2 8" xfId="2584"/>
    <cellStyle name="汇总 2 2 8 2" xfId="5326"/>
    <cellStyle name="汇总 2 2 8 2 2" xfId="8249"/>
    <cellStyle name="汇总 2 2 8 2 2 2" xfId="16728"/>
    <cellStyle name="汇总 2 2 8 2 2 2 2" xfId="26418"/>
    <cellStyle name="汇总 2 2 8 2 2 3" xfId="26417"/>
    <cellStyle name="汇总 2 2 8 2 3" xfId="13874"/>
    <cellStyle name="汇总 2 2 8 2 3 2" xfId="26419"/>
    <cellStyle name="汇总 2 2 8 2 4" xfId="26416"/>
    <cellStyle name="汇总 2 2 8 2 5" xfId="37509"/>
    <cellStyle name="汇总 2 2 8 3" xfId="6881"/>
    <cellStyle name="汇总 2 2 8 3 2" xfId="15360"/>
    <cellStyle name="汇总 2 2 8 3 2 2" xfId="26421"/>
    <cellStyle name="汇总 2 2 8 3 3" xfId="26420"/>
    <cellStyle name="汇总 2 2 8 4" xfId="11994"/>
    <cellStyle name="汇总 2 2 8 4 2" xfId="26422"/>
    <cellStyle name="汇总 2 2 8 5" xfId="26415"/>
    <cellStyle name="汇总 2 2 8 6" xfId="37508"/>
    <cellStyle name="汇总 2 2 9" xfId="2472"/>
    <cellStyle name="汇总 2 2 9 2" xfId="5214"/>
    <cellStyle name="汇总 2 2 9 2 2" xfId="8140"/>
    <cellStyle name="汇总 2 2 9 2 2 2" xfId="16619"/>
    <cellStyle name="汇总 2 2 9 2 2 2 2" xfId="26428"/>
    <cellStyle name="汇总 2 2 9 2 2 3" xfId="26426"/>
    <cellStyle name="汇总 2 2 9 2 3" xfId="13762"/>
    <cellStyle name="汇总 2 2 9 2 3 2" xfId="26430"/>
    <cellStyle name="汇总 2 2 9 2 4" xfId="26424"/>
    <cellStyle name="汇总 2 2 9 2 5" xfId="37511"/>
    <cellStyle name="汇总 2 2 9 3" xfId="6772"/>
    <cellStyle name="汇总 2 2 9 3 2" xfId="15251"/>
    <cellStyle name="汇总 2 2 9 3 2 2" xfId="26433"/>
    <cellStyle name="汇总 2 2 9 3 3" xfId="26431"/>
    <cellStyle name="汇总 2 2 9 4" xfId="11882"/>
    <cellStyle name="汇总 2 2 9 4 2" xfId="26434"/>
    <cellStyle name="汇总 2 2 9 5" xfId="26423"/>
    <cellStyle name="汇总 2 2 9 6" xfId="37510"/>
    <cellStyle name="汇总 2 20" xfId="3330"/>
    <cellStyle name="汇总 2 20 2" xfId="6072"/>
    <cellStyle name="汇总 2 20 2 2" xfId="14620"/>
    <cellStyle name="汇总 2 20 2 2 2" xfId="25699"/>
    <cellStyle name="汇总 2 20 2 3" xfId="25697"/>
    <cellStyle name="汇总 2 20 3" xfId="12740"/>
    <cellStyle name="汇总 2 20 3 2" xfId="25701"/>
    <cellStyle name="汇总 2 20 4" xfId="25695"/>
    <cellStyle name="汇总 2 21" xfId="3632"/>
    <cellStyle name="汇总 2 21 2" xfId="7382"/>
    <cellStyle name="汇总 2 21 2 2" xfId="15861"/>
    <cellStyle name="汇总 2 21 2 2 2" xfId="25707"/>
    <cellStyle name="汇总 2 21 2 3" xfId="25705"/>
    <cellStyle name="汇总 2 21 3" xfId="13041"/>
    <cellStyle name="汇总 2 21 3 2" xfId="25709"/>
    <cellStyle name="汇总 2 21 4" xfId="25703"/>
    <cellStyle name="汇总 2 22" xfId="3709"/>
    <cellStyle name="汇总 2 22 2" xfId="7459"/>
    <cellStyle name="汇总 2 22 2 2" xfId="15938"/>
    <cellStyle name="汇总 2 22 2 2 2" xfId="25715"/>
    <cellStyle name="汇总 2 22 2 3" xfId="25713"/>
    <cellStyle name="汇总 2 22 3" xfId="13118"/>
    <cellStyle name="汇总 2 22 3 2" xfId="25717"/>
    <cellStyle name="汇总 2 22 4" xfId="25711"/>
    <cellStyle name="汇总 2 23" xfId="3604"/>
    <cellStyle name="汇总 2 23 2" xfId="7355"/>
    <cellStyle name="汇总 2 23 2 2" xfId="15834"/>
    <cellStyle name="汇总 2 23 2 2 2" xfId="25724"/>
    <cellStyle name="汇总 2 23 2 3" xfId="25721"/>
    <cellStyle name="汇总 2 23 3" xfId="13014"/>
    <cellStyle name="汇总 2 23 3 2" xfId="25726"/>
    <cellStyle name="汇总 2 23 4" xfId="25719"/>
    <cellStyle name="汇总 2 24" xfId="3646"/>
    <cellStyle name="汇总 2 24 2" xfId="7396"/>
    <cellStyle name="汇总 2 24 2 2" xfId="15875"/>
    <cellStyle name="汇总 2 24 2 2 2" xfId="25733"/>
    <cellStyle name="汇总 2 24 2 3" xfId="25730"/>
    <cellStyle name="汇总 2 24 3" xfId="13055"/>
    <cellStyle name="汇总 2 24 3 2" xfId="25735"/>
    <cellStyle name="汇总 2 24 4" xfId="25728"/>
    <cellStyle name="汇总 2 25" xfId="2130"/>
    <cellStyle name="汇总 2 25 2" xfId="6441"/>
    <cellStyle name="汇总 2 25 2 2" xfId="14920"/>
    <cellStyle name="汇总 2 25 2 2 2" xfId="26438"/>
    <cellStyle name="汇总 2 25 2 3" xfId="26437"/>
    <cellStyle name="汇总 2 25 3" xfId="11540"/>
    <cellStyle name="汇总 2 25 3 2" xfId="26439"/>
    <cellStyle name="汇总 2 25 4" xfId="26436"/>
    <cellStyle name="汇总 2 26" xfId="4398"/>
    <cellStyle name="汇总 2 26 2" xfId="7758"/>
    <cellStyle name="汇总 2 26 2 2" xfId="16237"/>
    <cellStyle name="汇总 2 26 2 2 2" xfId="26443"/>
    <cellStyle name="汇总 2 26 2 3" xfId="26442"/>
    <cellStyle name="汇总 2 26 3" xfId="13420"/>
    <cellStyle name="汇总 2 26 3 2" xfId="26444"/>
    <cellStyle name="汇总 2 26 4" xfId="26441"/>
    <cellStyle name="汇总 2 27" xfId="9143"/>
    <cellStyle name="汇总 2 27 2" xfId="17192"/>
    <cellStyle name="汇总 2 27 2 2" xfId="25627"/>
    <cellStyle name="汇总 2 27 3" xfId="26445"/>
    <cellStyle name="汇总 2 28" xfId="9883"/>
    <cellStyle name="汇总 2 28 2" xfId="17322"/>
    <cellStyle name="汇总 2 28 2 2" xfId="26447"/>
    <cellStyle name="汇总 2 28 3" xfId="26446"/>
    <cellStyle name="汇总 2 29" xfId="11079"/>
    <cellStyle name="汇总 2 29 2" xfId="17350"/>
    <cellStyle name="汇总 2 29 2 2" xfId="26449"/>
    <cellStyle name="汇总 2 29 3" xfId="26448"/>
    <cellStyle name="汇总 2 3" xfId="439"/>
    <cellStyle name="汇总 2 3 10" xfId="2401"/>
    <cellStyle name="汇总 2 3 10 2" xfId="5143"/>
    <cellStyle name="汇总 2 3 10 2 2" xfId="8075"/>
    <cellStyle name="汇总 2 3 10 2 2 2" xfId="16554"/>
    <cellStyle name="汇总 2 3 10 2 2 2 2" xfId="26454"/>
    <cellStyle name="汇总 2 3 10 2 2 3" xfId="26453"/>
    <cellStyle name="汇总 2 3 10 2 3" xfId="13691"/>
    <cellStyle name="汇总 2 3 10 2 3 2" xfId="26455"/>
    <cellStyle name="汇总 2 3 10 2 4" xfId="26452"/>
    <cellStyle name="汇总 2 3 10 3" xfId="6707"/>
    <cellStyle name="汇总 2 3 10 3 2" xfId="15186"/>
    <cellStyle name="汇总 2 3 10 3 2 2" xfId="17558"/>
    <cellStyle name="汇总 2 3 10 3 3" xfId="26456"/>
    <cellStyle name="汇总 2 3 10 4" xfId="11811"/>
    <cellStyle name="汇总 2 3 10 4 2" xfId="26457"/>
    <cellStyle name="汇总 2 3 10 5" xfId="26451"/>
    <cellStyle name="汇总 2 3 11" xfId="2511"/>
    <cellStyle name="汇总 2 3 11 2" xfId="5253"/>
    <cellStyle name="汇总 2 3 11 2 2" xfId="8178"/>
    <cellStyle name="汇总 2 3 11 2 2 2" xfId="16657"/>
    <cellStyle name="汇总 2 3 11 2 2 2 2" xfId="26460"/>
    <cellStyle name="汇总 2 3 11 2 2 3" xfId="26459"/>
    <cellStyle name="汇总 2 3 11 2 3" xfId="13801"/>
    <cellStyle name="汇总 2 3 11 2 3 2" xfId="26461"/>
    <cellStyle name="汇总 2 3 11 2 4" xfId="25359"/>
    <cellStyle name="汇总 2 3 11 3" xfId="6810"/>
    <cellStyle name="汇总 2 3 11 3 2" xfId="15289"/>
    <cellStyle name="汇总 2 3 11 3 2 2" xfId="26463"/>
    <cellStyle name="汇总 2 3 11 3 3" xfId="26462"/>
    <cellStyle name="汇总 2 3 11 4" xfId="11921"/>
    <cellStyle name="汇总 2 3 11 4 2" xfId="26464"/>
    <cellStyle name="汇总 2 3 11 5" xfId="26458"/>
    <cellStyle name="汇总 2 3 12" xfId="2492"/>
    <cellStyle name="汇总 2 3 12 2" xfId="5234"/>
    <cellStyle name="汇总 2 3 12 2 2" xfId="13782"/>
    <cellStyle name="汇总 2 3 12 2 2 2" xfId="26467"/>
    <cellStyle name="汇总 2 3 12 2 3" xfId="26466"/>
    <cellStyle name="汇总 2 3 12 3" xfId="11902"/>
    <cellStyle name="汇总 2 3 12 3 2" xfId="26468"/>
    <cellStyle name="汇总 2 3 12 4" xfId="26465"/>
    <cellStyle name="汇总 2 3 13" xfId="3226"/>
    <cellStyle name="汇总 2 3 13 2" xfId="5968"/>
    <cellStyle name="汇总 2 3 13 2 2" xfId="14516"/>
    <cellStyle name="汇总 2 3 13 2 2 2" xfId="26471"/>
    <cellStyle name="汇总 2 3 13 2 3" xfId="26470"/>
    <cellStyle name="汇总 2 3 13 3" xfId="12636"/>
    <cellStyle name="汇总 2 3 13 3 2" xfId="26472"/>
    <cellStyle name="汇总 2 3 13 4" xfId="26469"/>
    <cellStyle name="汇总 2 3 14" xfId="3305"/>
    <cellStyle name="汇总 2 3 14 2" xfId="6047"/>
    <cellStyle name="汇总 2 3 14 2 2" xfId="14595"/>
    <cellStyle name="汇总 2 3 14 2 2 2" xfId="26475"/>
    <cellStyle name="汇总 2 3 14 2 3" xfId="26474"/>
    <cellStyle name="汇总 2 3 14 3" xfId="12715"/>
    <cellStyle name="汇总 2 3 14 3 2" xfId="26476"/>
    <cellStyle name="汇总 2 3 14 4" xfId="26473"/>
    <cellStyle name="汇总 2 3 15" xfId="3262"/>
    <cellStyle name="汇总 2 3 15 2" xfId="6004"/>
    <cellStyle name="汇总 2 3 15 2 2" xfId="14552"/>
    <cellStyle name="汇总 2 3 15 2 2 2" xfId="25452"/>
    <cellStyle name="汇总 2 3 15 2 3" xfId="25450"/>
    <cellStyle name="汇总 2 3 15 3" xfId="12672"/>
    <cellStyle name="汇总 2 3 15 3 2" xfId="25454"/>
    <cellStyle name="汇总 2 3 15 4" xfId="26478"/>
    <cellStyle name="汇总 2 3 16" xfId="3195"/>
    <cellStyle name="汇总 2 3 16 2" xfId="5937"/>
    <cellStyle name="汇总 2 3 16 2 2" xfId="14485"/>
    <cellStyle name="汇总 2 3 16 2 2 2" xfId="26484"/>
    <cellStyle name="汇总 2 3 16 2 3" xfId="26482"/>
    <cellStyle name="汇总 2 3 16 3" xfId="12605"/>
    <cellStyle name="汇总 2 3 16 3 2" xfId="26486"/>
    <cellStyle name="汇总 2 3 16 4" xfId="26480"/>
    <cellStyle name="汇总 2 3 17" xfId="3219"/>
    <cellStyle name="汇总 2 3 17 2" xfId="5961"/>
    <cellStyle name="汇总 2 3 17 2 2" xfId="14509"/>
    <cellStyle name="汇总 2 3 17 2 2 2" xfId="26492"/>
    <cellStyle name="汇总 2 3 17 2 3" xfId="26490"/>
    <cellStyle name="汇总 2 3 17 3" xfId="12629"/>
    <cellStyle name="汇总 2 3 17 3 2" xfId="26494"/>
    <cellStyle name="汇总 2 3 17 4" xfId="26488"/>
    <cellStyle name="汇总 2 3 18" xfId="3636"/>
    <cellStyle name="汇总 2 3 18 2" xfId="7386"/>
    <cellStyle name="汇总 2 3 18 2 2" xfId="15865"/>
    <cellStyle name="汇总 2 3 18 2 2 2" xfId="26500"/>
    <cellStyle name="汇总 2 3 18 2 3" xfId="26498"/>
    <cellStyle name="汇总 2 3 18 3" xfId="13045"/>
    <cellStyle name="汇总 2 3 18 3 2" xfId="26502"/>
    <cellStyle name="汇总 2 3 18 4" xfId="26496"/>
    <cellStyle name="汇总 2 3 19" xfId="3703"/>
    <cellStyle name="汇总 2 3 19 2" xfId="7453"/>
    <cellStyle name="汇总 2 3 19 2 2" xfId="15932"/>
    <cellStyle name="汇总 2 3 19 2 2 2" xfId="26507"/>
    <cellStyle name="汇总 2 3 19 2 3" xfId="26506"/>
    <cellStyle name="汇总 2 3 19 3" xfId="13112"/>
    <cellStyle name="汇总 2 3 19 3 2" xfId="26508"/>
    <cellStyle name="汇总 2 3 19 4" xfId="26504"/>
    <cellStyle name="汇总 2 3 2" xfId="643"/>
    <cellStyle name="汇总 2 3 2 10" xfId="2327"/>
    <cellStyle name="汇总 2 3 2 10 2" xfId="5069"/>
    <cellStyle name="汇总 2 3 2 10 2 2" xfId="8003"/>
    <cellStyle name="汇总 2 3 2 10 2 2 2" xfId="16482"/>
    <cellStyle name="汇总 2 3 2 10 2 2 2 2" xfId="26513"/>
    <cellStyle name="汇总 2 3 2 10 2 2 3" xfId="26512"/>
    <cellStyle name="汇总 2 3 2 10 2 3" xfId="13617"/>
    <cellStyle name="汇总 2 3 2 10 2 3 2" xfId="26514"/>
    <cellStyle name="汇总 2 3 2 10 2 4" xfId="26511"/>
    <cellStyle name="汇总 2 3 2 10 3" xfId="6635"/>
    <cellStyle name="汇总 2 3 2 10 3 2" xfId="15114"/>
    <cellStyle name="汇总 2 3 2 10 3 2 2" xfId="26516"/>
    <cellStyle name="汇总 2 3 2 10 3 3" xfId="26515"/>
    <cellStyle name="汇总 2 3 2 10 4" xfId="11737"/>
    <cellStyle name="汇总 2 3 2 10 4 2" xfId="20387"/>
    <cellStyle name="汇总 2 3 2 10 5" xfId="26510"/>
    <cellStyle name="汇总 2 3 2 11" xfId="2122"/>
    <cellStyle name="汇总 2 3 2 11 2" xfId="4016"/>
    <cellStyle name="汇总 2 3 2 11 2 2" xfId="13413"/>
    <cellStyle name="汇总 2 3 2 11 2 2 2" xfId="26519"/>
    <cellStyle name="汇总 2 3 2 11 2 3" xfId="26518"/>
    <cellStyle name="汇总 2 3 2 11 3" xfId="11533"/>
    <cellStyle name="汇总 2 3 2 11 3 2" xfId="26520"/>
    <cellStyle name="汇总 2 3 2 11 4" xfId="26517"/>
    <cellStyle name="汇总 2 3 2 12" xfId="3276"/>
    <cellStyle name="汇总 2 3 2 12 2" xfId="6018"/>
    <cellStyle name="汇总 2 3 2 12 2 2" xfId="14566"/>
    <cellStyle name="汇总 2 3 2 12 2 2 2" xfId="26523"/>
    <cellStyle name="汇总 2 3 2 12 2 3" xfId="26522"/>
    <cellStyle name="汇总 2 3 2 12 3" xfId="12686"/>
    <cellStyle name="汇总 2 3 2 12 3 2" xfId="26524"/>
    <cellStyle name="汇总 2 3 2 12 4" xfId="26521"/>
    <cellStyle name="汇总 2 3 2 13" xfId="3310"/>
    <cellStyle name="汇总 2 3 2 13 2" xfId="6052"/>
    <cellStyle name="汇总 2 3 2 13 2 2" xfId="14600"/>
    <cellStyle name="汇总 2 3 2 13 2 2 2" xfId="26529"/>
    <cellStyle name="汇总 2 3 2 13 2 3" xfId="26527"/>
    <cellStyle name="汇总 2 3 2 13 3" xfId="12720"/>
    <cellStyle name="汇总 2 3 2 13 3 2" xfId="26532"/>
    <cellStyle name="汇总 2 3 2 13 4" xfId="26525"/>
    <cellStyle name="汇总 2 3 2 14" xfId="3176"/>
    <cellStyle name="汇总 2 3 2 14 2" xfId="5918"/>
    <cellStyle name="汇总 2 3 2 14 2 2" xfId="14466"/>
    <cellStyle name="汇总 2 3 2 14 2 2 2" xfId="26535"/>
    <cellStyle name="汇总 2 3 2 14 2 3" xfId="26534"/>
    <cellStyle name="汇总 2 3 2 14 3" xfId="12586"/>
    <cellStyle name="汇总 2 3 2 14 3 2" xfId="26536"/>
    <cellStyle name="汇总 2 3 2 14 4" xfId="26533"/>
    <cellStyle name="汇总 2 3 2 15" xfId="3145"/>
    <cellStyle name="汇总 2 3 2 15 2" xfId="5887"/>
    <cellStyle name="汇总 2 3 2 15 2 2" xfId="14435"/>
    <cellStyle name="汇总 2 3 2 15 2 2 2" xfId="26542"/>
    <cellStyle name="汇总 2 3 2 15 2 3" xfId="26540"/>
    <cellStyle name="汇总 2 3 2 15 3" xfId="12555"/>
    <cellStyle name="汇总 2 3 2 15 3 2" xfId="26544"/>
    <cellStyle name="汇总 2 3 2 15 4" xfId="26538"/>
    <cellStyle name="汇总 2 3 2 16" xfId="3410"/>
    <cellStyle name="汇总 2 3 2 16 2" xfId="6152"/>
    <cellStyle name="汇总 2 3 2 16 2 2" xfId="14700"/>
    <cellStyle name="汇总 2 3 2 16 2 2 2" xfId="26550"/>
    <cellStyle name="汇总 2 3 2 16 2 3" xfId="26548"/>
    <cellStyle name="汇总 2 3 2 16 3" xfId="12820"/>
    <cellStyle name="汇总 2 3 2 16 3 2" xfId="26552"/>
    <cellStyle name="汇总 2 3 2 16 4" xfId="26546"/>
    <cellStyle name="汇总 2 3 2 17" xfId="3672"/>
    <cellStyle name="汇总 2 3 2 17 2" xfId="7422"/>
    <cellStyle name="汇总 2 3 2 17 2 2" xfId="15901"/>
    <cellStyle name="汇总 2 3 2 17 2 2 2" xfId="26558"/>
    <cellStyle name="汇总 2 3 2 17 2 3" xfId="26556"/>
    <cellStyle name="汇总 2 3 2 17 3" xfId="13081"/>
    <cellStyle name="汇总 2 3 2 17 3 2" xfId="23586"/>
    <cellStyle name="汇总 2 3 2 17 4" xfId="26554"/>
    <cellStyle name="汇总 2 3 2 18" xfId="3726"/>
    <cellStyle name="汇总 2 3 2 18 2" xfId="7476"/>
    <cellStyle name="汇总 2 3 2 18 2 2" xfId="15955"/>
    <cellStyle name="汇总 2 3 2 18 2 2 2" xfId="26563"/>
    <cellStyle name="汇总 2 3 2 18 2 3" xfId="26562"/>
    <cellStyle name="汇总 2 3 2 18 3" xfId="13135"/>
    <cellStyle name="汇总 2 3 2 18 3 2" xfId="26564"/>
    <cellStyle name="汇总 2 3 2 18 4" xfId="26560"/>
    <cellStyle name="汇总 2 3 2 19" xfId="3851"/>
    <cellStyle name="汇总 2 3 2 19 2" xfId="7597"/>
    <cellStyle name="汇总 2 3 2 19 2 2" xfId="16076"/>
    <cellStyle name="汇总 2 3 2 19 2 2 2" xfId="26568"/>
    <cellStyle name="汇总 2 3 2 19 2 3" xfId="26567"/>
    <cellStyle name="汇总 2 3 2 19 3" xfId="13256"/>
    <cellStyle name="汇总 2 3 2 19 3 2" xfId="26569"/>
    <cellStyle name="汇总 2 3 2 19 4" xfId="26566"/>
    <cellStyle name="汇总 2 3 2 2" xfId="2360"/>
    <cellStyle name="汇总 2 3 2 2 2" xfId="5102"/>
    <cellStyle name="汇总 2 3 2 2 2 2" xfId="8035"/>
    <cellStyle name="汇总 2 3 2 2 2 2 2" xfId="16514"/>
    <cellStyle name="汇总 2 3 2 2 2 2 2 2" xfId="26575"/>
    <cellStyle name="汇总 2 3 2 2 2 2 3" xfId="26574"/>
    <cellStyle name="汇总 2 3 2 2 2 3" xfId="13650"/>
    <cellStyle name="汇总 2 3 2 2 2 3 2" xfId="26576"/>
    <cellStyle name="汇总 2 3 2 2 2 4" xfId="26573"/>
    <cellStyle name="汇总 2 3 2 2 2 5" xfId="37515"/>
    <cellStyle name="汇总 2 3 2 2 3" xfId="6667"/>
    <cellStyle name="汇总 2 3 2 2 3 2" xfId="15146"/>
    <cellStyle name="汇总 2 3 2 2 3 2 2" xfId="26578"/>
    <cellStyle name="汇总 2 3 2 2 3 3" xfId="26577"/>
    <cellStyle name="汇总 2 3 2 2 4" xfId="11770"/>
    <cellStyle name="汇总 2 3 2 2 4 2" xfId="26579"/>
    <cellStyle name="汇总 2 3 2 2 5" xfId="26571"/>
    <cellStyle name="汇总 2 3 2 2 6" xfId="37514"/>
    <cellStyle name="汇总 2 3 2 20" xfId="3609"/>
    <cellStyle name="汇总 2 3 2 20 2" xfId="7359"/>
    <cellStyle name="汇总 2 3 2 20 2 2" xfId="15838"/>
    <cellStyle name="汇总 2 3 2 20 2 2 2" xfId="26541"/>
    <cellStyle name="汇总 2 3 2 20 2 3" xfId="26539"/>
    <cellStyle name="汇总 2 3 2 20 3" xfId="13018"/>
    <cellStyle name="汇总 2 3 2 20 3 2" xfId="26543"/>
    <cellStyle name="汇总 2 3 2 20 4" xfId="26537"/>
    <cellStyle name="汇总 2 3 2 21" xfId="2155"/>
    <cellStyle name="汇总 2 3 2 21 2" xfId="6466"/>
    <cellStyle name="汇总 2 3 2 21 2 2" xfId="14945"/>
    <cellStyle name="汇总 2 3 2 21 2 2 2" xfId="26549"/>
    <cellStyle name="汇总 2 3 2 21 2 3" xfId="26547"/>
    <cellStyle name="汇总 2 3 2 21 3" xfId="11565"/>
    <cellStyle name="汇总 2 3 2 21 3 2" xfId="26551"/>
    <cellStyle name="汇总 2 3 2 21 4" xfId="26545"/>
    <cellStyle name="汇总 2 3 2 22" xfId="4601"/>
    <cellStyle name="汇总 2 3 2 22 2" xfId="7783"/>
    <cellStyle name="汇总 2 3 2 22 2 2" xfId="16262"/>
    <cellStyle name="汇总 2 3 2 22 2 2 2" xfId="26557"/>
    <cellStyle name="汇总 2 3 2 22 2 3" xfId="26555"/>
    <cellStyle name="汇总 2 3 2 22 3" xfId="13445"/>
    <cellStyle name="汇总 2 3 2 22 3 2" xfId="23585"/>
    <cellStyle name="汇总 2 3 2 22 4" xfId="26553"/>
    <cellStyle name="汇总 2 3 2 23" xfId="9349"/>
    <cellStyle name="汇总 2 3 2 23 2" xfId="17218"/>
    <cellStyle name="汇总 2 3 2 23 2 2" xfId="26561"/>
    <cellStyle name="汇总 2 3 2 23 3" xfId="26559"/>
    <cellStyle name="汇总 2 3 2 24" xfId="11430"/>
    <cellStyle name="汇总 2 3 2 24 2" xfId="26565"/>
    <cellStyle name="汇总 2 3 2 25" xfId="26509"/>
    <cellStyle name="汇总 2 3 2 26" xfId="30768"/>
    <cellStyle name="汇总 2 3 2 27" xfId="31746"/>
    <cellStyle name="汇总 2 3 2 28" xfId="1645"/>
    <cellStyle name="汇总 2 3 2 29" xfId="37513"/>
    <cellStyle name="汇总 2 3 2 3" xfId="2334"/>
    <cellStyle name="汇总 2 3 2 3 2" xfId="5076"/>
    <cellStyle name="汇总 2 3 2 3 2 2" xfId="8010"/>
    <cellStyle name="汇总 2 3 2 3 2 2 2" xfId="16489"/>
    <cellStyle name="汇总 2 3 2 3 2 2 2 2" xfId="26584"/>
    <cellStyle name="汇总 2 3 2 3 2 2 3" xfId="26583"/>
    <cellStyle name="汇总 2 3 2 3 2 3" xfId="13624"/>
    <cellStyle name="汇总 2 3 2 3 2 3 2" xfId="26585"/>
    <cellStyle name="汇总 2 3 2 3 2 4" xfId="26582"/>
    <cellStyle name="汇总 2 3 2 3 3" xfId="6642"/>
    <cellStyle name="汇总 2 3 2 3 3 2" xfId="15121"/>
    <cellStyle name="汇总 2 3 2 3 3 2 2" xfId="26587"/>
    <cellStyle name="汇总 2 3 2 3 3 3" xfId="26586"/>
    <cellStyle name="汇总 2 3 2 3 4" xfId="11744"/>
    <cellStyle name="汇总 2 3 2 3 4 2" xfId="26588"/>
    <cellStyle name="汇总 2 3 2 3 5" xfId="26581"/>
    <cellStyle name="汇总 2 3 2 3 6" xfId="37516"/>
    <cellStyle name="汇总 2 3 2 4" xfId="2658"/>
    <cellStyle name="汇总 2 3 2 4 2" xfId="5400"/>
    <cellStyle name="汇总 2 3 2 4 2 2" xfId="8314"/>
    <cellStyle name="汇总 2 3 2 4 2 2 2" xfId="16793"/>
    <cellStyle name="汇总 2 3 2 4 2 2 2 2" xfId="26591"/>
    <cellStyle name="汇总 2 3 2 4 2 2 3" xfId="25307"/>
    <cellStyle name="汇总 2 3 2 4 2 3" xfId="13948"/>
    <cellStyle name="汇总 2 3 2 4 2 3 2" xfId="26592"/>
    <cellStyle name="汇总 2 3 2 4 2 4" xfId="26590"/>
    <cellStyle name="汇总 2 3 2 4 3" xfId="6946"/>
    <cellStyle name="汇总 2 3 2 4 3 2" xfId="15425"/>
    <cellStyle name="汇总 2 3 2 4 3 2 2" xfId="25308"/>
    <cellStyle name="汇总 2 3 2 4 3 3" xfId="26593"/>
    <cellStyle name="汇总 2 3 2 4 4" xfId="12068"/>
    <cellStyle name="汇总 2 3 2 4 4 2" xfId="26594"/>
    <cellStyle name="汇总 2 3 2 4 5" xfId="26589"/>
    <cellStyle name="汇总 2 3 2 5" xfId="2578"/>
    <cellStyle name="汇总 2 3 2 5 2" xfId="5320"/>
    <cellStyle name="汇总 2 3 2 5 2 2" xfId="8244"/>
    <cellStyle name="汇总 2 3 2 5 2 2 2" xfId="16723"/>
    <cellStyle name="汇总 2 3 2 5 2 2 2 2" xfId="24643"/>
    <cellStyle name="汇总 2 3 2 5 2 2 3" xfId="26597"/>
    <cellStyle name="汇总 2 3 2 5 2 3" xfId="13868"/>
    <cellStyle name="汇总 2 3 2 5 2 3 2" xfId="26598"/>
    <cellStyle name="汇总 2 3 2 5 2 4" xfId="26596"/>
    <cellStyle name="汇总 2 3 2 5 3" xfId="6876"/>
    <cellStyle name="汇总 2 3 2 5 3 2" xfId="15355"/>
    <cellStyle name="汇总 2 3 2 5 3 2 2" xfId="26600"/>
    <cellStyle name="汇总 2 3 2 5 3 3" xfId="26599"/>
    <cellStyle name="汇总 2 3 2 5 4" xfId="11988"/>
    <cellStyle name="汇总 2 3 2 5 4 2" xfId="26601"/>
    <cellStyle name="汇总 2 3 2 5 5" xfId="26595"/>
    <cellStyle name="汇总 2 3 2 6" xfId="2261"/>
    <cellStyle name="汇总 2 3 2 6 2" xfId="5003"/>
    <cellStyle name="汇总 2 3 2 6 2 2" xfId="7939"/>
    <cellStyle name="汇总 2 3 2 6 2 2 2" xfId="16418"/>
    <cellStyle name="汇总 2 3 2 6 2 2 2 2" xfId="26605"/>
    <cellStyle name="汇总 2 3 2 6 2 2 3" xfId="26604"/>
    <cellStyle name="汇总 2 3 2 6 2 3" xfId="13551"/>
    <cellStyle name="汇总 2 3 2 6 2 3 2" xfId="26606"/>
    <cellStyle name="汇总 2 3 2 6 2 4" xfId="26603"/>
    <cellStyle name="汇总 2 3 2 6 3" xfId="6571"/>
    <cellStyle name="汇总 2 3 2 6 3 2" xfId="15050"/>
    <cellStyle name="汇总 2 3 2 6 3 2 2" xfId="26610"/>
    <cellStyle name="汇总 2 3 2 6 3 3" xfId="26609"/>
    <cellStyle name="汇总 2 3 2 6 4" xfId="11671"/>
    <cellStyle name="汇总 2 3 2 6 4 2" xfId="26611"/>
    <cellStyle name="汇总 2 3 2 6 5" xfId="26602"/>
    <cellStyle name="汇总 2 3 2 7" xfId="2556"/>
    <cellStyle name="汇总 2 3 2 7 2" xfId="5298"/>
    <cellStyle name="汇总 2 3 2 7 2 2" xfId="8223"/>
    <cellStyle name="汇总 2 3 2 7 2 2 2" xfId="16702"/>
    <cellStyle name="汇总 2 3 2 7 2 2 2 2" xfId="26615"/>
    <cellStyle name="汇总 2 3 2 7 2 2 3" xfId="26614"/>
    <cellStyle name="汇总 2 3 2 7 2 3" xfId="13846"/>
    <cellStyle name="汇总 2 3 2 7 2 3 2" xfId="26616"/>
    <cellStyle name="汇总 2 3 2 7 2 4" xfId="26613"/>
    <cellStyle name="汇总 2 3 2 7 3" xfId="6855"/>
    <cellStyle name="汇总 2 3 2 7 3 2" xfId="15334"/>
    <cellStyle name="汇总 2 3 2 7 3 2 2" xfId="26618"/>
    <cellStyle name="汇总 2 3 2 7 3 3" xfId="26617"/>
    <cellStyle name="汇总 2 3 2 7 4" xfId="11966"/>
    <cellStyle name="汇总 2 3 2 7 4 2" xfId="26619"/>
    <cellStyle name="汇总 2 3 2 7 5" xfId="26612"/>
    <cellStyle name="汇总 2 3 2 8" xfId="2867"/>
    <cellStyle name="汇总 2 3 2 8 2" xfId="5609"/>
    <cellStyle name="汇总 2 3 2 8 2 2" xfId="8519"/>
    <cellStyle name="汇总 2 3 2 8 2 2 2" xfId="16998"/>
    <cellStyle name="汇总 2 3 2 8 2 2 2 2" xfId="26623"/>
    <cellStyle name="汇总 2 3 2 8 2 2 3" xfId="26622"/>
    <cellStyle name="汇总 2 3 2 8 2 3" xfId="14157"/>
    <cellStyle name="汇总 2 3 2 8 2 3 2" xfId="26624"/>
    <cellStyle name="汇总 2 3 2 8 2 4" xfId="26621"/>
    <cellStyle name="汇总 2 3 2 8 3" xfId="7151"/>
    <cellStyle name="汇总 2 3 2 8 3 2" xfId="15630"/>
    <cellStyle name="汇总 2 3 2 8 3 2 2" xfId="26626"/>
    <cellStyle name="汇总 2 3 2 8 3 3" xfId="26625"/>
    <cellStyle name="汇总 2 3 2 8 4" xfId="12277"/>
    <cellStyle name="汇总 2 3 2 8 4 2" xfId="26627"/>
    <cellStyle name="汇总 2 3 2 8 5" xfId="26620"/>
    <cellStyle name="汇总 2 3 2 9" xfId="2740"/>
    <cellStyle name="汇总 2 3 2 9 2" xfId="5482"/>
    <cellStyle name="汇总 2 3 2 9 2 2" xfId="8396"/>
    <cellStyle name="汇总 2 3 2 9 2 2 2" xfId="16875"/>
    <cellStyle name="汇总 2 3 2 9 2 2 2 2" xfId="26630"/>
    <cellStyle name="汇总 2 3 2 9 2 2 3" xfId="26629"/>
    <cellStyle name="汇总 2 3 2 9 2 3" xfId="14030"/>
    <cellStyle name="汇总 2 3 2 9 2 3 2" xfId="26631"/>
    <cellStyle name="汇总 2 3 2 9 2 4" xfId="26628"/>
    <cellStyle name="汇总 2 3 2 9 3" xfId="7028"/>
    <cellStyle name="汇总 2 3 2 9 3 2" xfId="15507"/>
    <cellStyle name="汇总 2 3 2 9 3 2 2" xfId="26633"/>
    <cellStyle name="汇总 2 3 2 9 3 3" xfId="26632"/>
    <cellStyle name="汇总 2 3 2 9 4" xfId="12150"/>
    <cellStyle name="汇总 2 3 2 9 4 2" xfId="26634"/>
    <cellStyle name="汇总 2 3 2 9 5" xfId="23212"/>
    <cellStyle name="汇总 2 3 20" xfId="3599"/>
    <cellStyle name="汇总 2 3 20 2" xfId="7350"/>
    <cellStyle name="汇总 2 3 20 2 2" xfId="15829"/>
    <cellStyle name="汇总 2 3 20 2 2 2" xfId="25451"/>
    <cellStyle name="汇总 2 3 20 2 3" xfId="25449"/>
    <cellStyle name="汇总 2 3 20 3" xfId="13009"/>
    <cellStyle name="汇总 2 3 20 3 2" xfId="25453"/>
    <cellStyle name="汇总 2 3 20 4" xfId="26477"/>
    <cellStyle name="汇总 2 3 21" xfId="3612"/>
    <cellStyle name="汇总 2 3 21 2" xfId="7362"/>
    <cellStyle name="汇总 2 3 21 2 2" xfId="15841"/>
    <cellStyle name="汇总 2 3 21 2 2 2" xfId="26483"/>
    <cellStyle name="汇总 2 3 21 2 3" xfId="26481"/>
    <cellStyle name="汇总 2 3 21 3" xfId="13021"/>
    <cellStyle name="汇总 2 3 21 3 2" xfId="26485"/>
    <cellStyle name="汇总 2 3 21 4" xfId="26479"/>
    <cellStyle name="汇总 2 3 22" xfId="2134"/>
    <cellStyle name="汇总 2 3 22 2" xfId="6445"/>
    <cellStyle name="汇总 2 3 22 2 2" xfId="14924"/>
    <cellStyle name="汇总 2 3 22 2 2 2" xfId="26491"/>
    <cellStyle name="汇总 2 3 22 2 3" xfId="26489"/>
    <cellStyle name="汇总 2 3 22 3" xfId="11544"/>
    <cellStyle name="汇总 2 3 22 3 2" xfId="26493"/>
    <cellStyle name="汇总 2 3 22 4" xfId="26487"/>
    <cellStyle name="汇总 2 3 23" xfId="4402"/>
    <cellStyle name="汇总 2 3 23 2" xfId="7762"/>
    <cellStyle name="汇总 2 3 23 2 2" xfId="16241"/>
    <cellStyle name="汇总 2 3 23 2 2 2" xfId="26499"/>
    <cellStyle name="汇总 2 3 23 2 3" xfId="26497"/>
    <cellStyle name="汇总 2 3 23 3" xfId="13424"/>
    <cellStyle name="汇总 2 3 23 3 2" xfId="26501"/>
    <cellStyle name="汇总 2 3 23 4" xfId="26495"/>
    <cellStyle name="汇总 2 3 24" xfId="9147"/>
    <cellStyle name="汇总 2 3 24 2" xfId="17196"/>
    <cellStyle name="汇总 2 3 24 2 2" xfId="26505"/>
    <cellStyle name="汇总 2 3 24 3" xfId="26503"/>
    <cellStyle name="汇总 2 3 25" xfId="11409"/>
    <cellStyle name="汇总 2 3 25 2" xfId="26635"/>
    <cellStyle name="汇总 2 3 26" xfId="26450"/>
    <cellStyle name="汇总 2 3 27" xfId="30569"/>
    <cellStyle name="汇总 2 3 28" xfId="31547"/>
    <cellStyle name="汇总 2 3 29" xfId="1446"/>
    <cellStyle name="汇总 2 3 3" xfId="2250"/>
    <cellStyle name="汇总 2 3 3 2" xfId="4992"/>
    <cellStyle name="汇总 2 3 3 2 2" xfId="7928"/>
    <cellStyle name="汇总 2 3 3 2 2 2" xfId="16407"/>
    <cellStyle name="汇总 2 3 3 2 2 2 2" xfId="26641"/>
    <cellStyle name="汇总 2 3 3 2 2 3" xfId="26640"/>
    <cellStyle name="汇总 2 3 3 2 3" xfId="13540"/>
    <cellStyle name="汇总 2 3 3 2 3 2" xfId="26642"/>
    <cellStyle name="汇总 2 3 3 2 4" xfId="26638"/>
    <cellStyle name="汇总 2 3 3 2 5" xfId="37518"/>
    <cellStyle name="汇总 2 3 3 3" xfId="6560"/>
    <cellStyle name="汇总 2 3 3 3 2" xfId="15039"/>
    <cellStyle name="汇总 2 3 3 3 2 2" xfId="26645"/>
    <cellStyle name="汇总 2 3 3 3 3" xfId="26644"/>
    <cellStyle name="汇总 2 3 3 4" xfId="11660"/>
    <cellStyle name="汇总 2 3 3 4 2" xfId="26646"/>
    <cellStyle name="汇总 2 3 3 5" xfId="26636"/>
    <cellStyle name="汇总 2 3 3 6" xfId="37517"/>
    <cellStyle name="汇总 2 3 30" xfId="32828"/>
    <cellStyle name="汇总 2 3 31" xfId="37512"/>
    <cellStyle name="汇总 2 3 4" xfId="2519"/>
    <cellStyle name="汇总 2 3 4 2" xfId="5261"/>
    <cellStyle name="汇总 2 3 4 2 2" xfId="8186"/>
    <cellStyle name="汇总 2 3 4 2 2 2" xfId="16665"/>
    <cellStyle name="汇总 2 3 4 2 2 2 2" xfId="26652"/>
    <cellStyle name="汇总 2 3 4 2 2 3" xfId="26651"/>
    <cellStyle name="汇总 2 3 4 2 3" xfId="13809"/>
    <cellStyle name="汇总 2 3 4 2 3 2" xfId="26653"/>
    <cellStyle name="汇总 2 3 4 2 4" xfId="26649"/>
    <cellStyle name="汇总 2 3 4 2 5" xfId="37520"/>
    <cellStyle name="汇总 2 3 4 3" xfId="6818"/>
    <cellStyle name="汇总 2 3 4 3 2" xfId="15297"/>
    <cellStyle name="汇总 2 3 4 3 2 2" xfId="26656"/>
    <cellStyle name="汇总 2 3 4 3 3" xfId="26655"/>
    <cellStyle name="汇总 2 3 4 4" xfId="11929"/>
    <cellStyle name="汇总 2 3 4 4 2" xfId="26657"/>
    <cellStyle name="汇总 2 3 4 5" xfId="26647"/>
    <cellStyle name="汇总 2 3 4 6" xfId="37519"/>
    <cellStyle name="汇总 2 3 5" xfId="2660"/>
    <cellStyle name="汇总 2 3 5 2" xfId="5402"/>
    <cellStyle name="汇总 2 3 5 2 2" xfId="8316"/>
    <cellStyle name="汇总 2 3 5 2 2 2" xfId="16795"/>
    <cellStyle name="汇总 2 3 5 2 2 2 2" xfId="26663"/>
    <cellStyle name="汇总 2 3 5 2 2 3" xfId="26662"/>
    <cellStyle name="汇总 2 3 5 2 3" xfId="13950"/>
    <cellStyle name="汇总 2 3 5 2 3 2" xfId="26664"/>
    <cellStyle name="汇总 2 3 5 2 4" xfId="26660"/>
    <cellStyle name="汇总 2 3 5 2 5" xfId="37522"/>
    <cellStyle name="汇总 2 3 5 3" xfId="6948"/>
    <cellStyle name="汇总 2 3 5 3 2" xfId="15427"/>
    <cellStyle name="汇总 2 3 5 3 2 2" xfId="26667"/>
    <cellStyle name="汇总 2 3 5 3 3" xfId="26666"/>
    <cellStyle name="汇总 2 3 5 4" xfId="12070"/>
    <cellStyle name="汇总 2 3 5 4 2" xfId="26668"/>
    <cellStyle name="汇总 2 3 5 5" xfId="26658"/>
    <cellStyle name="汇总 2 3 5 6" xfId="37521"/>
    <cellStyle name="汇总 2 3 6" xfId="2592"/>
    <cellStyle name="汇总 2 3 6 2" xfId="5334"/>
    <cellStyle name="汇总 2 3 6 2 2" xfId="8256"/>
    <cellStyle name="汇总 2 3 6 2 2 2" xfId="16735"/>
    <cellStyle name="汇总 2 3 6 2 2 2 2" xfId="26674"/>
    <cellStyle name="汇总 2 3 6 2 2 3" xfId="26673"/>
    <cellStyle name="汇总 2 3 6 2 3" xfId="13882"/>
    <cellStyle name="汇总 2 3 6 2 3 2" xfId="26675"/>
    <cellStyle name="汇总 2 3 6 2 4" xfId="26671"/>
    <cellStyle name="汇总 2 3 6 2 5" xfId="37524"/>
    <cellStyle name="汇总 2 3 6 3" xfId="6888"/>
    <cellStyle name="汇总 2 3 6 3 2" xfId="15367"/>
    <cellStyle name="汇总 2 3 6 3 2 2" xfId="26678"/>
    <cellStyle name="汇总 2 3 6 3 3" xfId="26677"/>
    <cellStyle name="汇总 2 3 6 4" xfId="12002"/>
    <cellStyle name="汇总 2 3 6 4 2" xfId="26679"/>
    <cellStyle name="汇总 2 3 6 5" xfId="26669"/>
    <cellStyle name="汇总 2 3 6 6" xfId="37523"/>
    <cellStyle name="汇总 2 3 7" xfId="2106"/>
    <cellStyle name="汇总 2 3 7 2" xfId="4000"/>
    <cellStyle name="汇总 2 3 7 2 2" xfId="7737"/>
    <cellStyle name="汇总 2 3 7 2 2 2" xfId="16216"/>
    <cellStyle name="汇总 2 3 7 2 2 2 2" xfId="26685"/>
    <cellStyle name="汇总 2 3 7 2 2 3" xfId="26684"/>
    <cellStyle name="汇总 2 3 7 2 3" xfId="13397"/>
    <cellStyle name="汇总 2 3 7 2 3 2" xfId="26686"/>
    <cellStyle name="汇总 2 3 7 2 4" xfId="26682"/>
    <cellStyle name="汇总 2 3 7 2 5" xfId="37526"/>
    <cellStyle name="汇总 2 3 7 3" xfId="6421"/>
    <cellStyle name="汇总 2 3 7 3 2" xfId="14900"/>
    <cellStyle name="汇总 2 3 7 3 2 2" xfId="26689"/>
    <cellStyle name="汇总 2 3 7 3 3" xfId="26688"/>
    <cellStyle name="汇总 2 3 7 4" xfId="11517"/>
    <cellStyle name="汇总 2 3 7 4 2" xfId="26690"/>
    <cellStyle name="汇总 2 3 7 5" xfId="26680"/>
    <cellStyle name="汇总 2 3 7 6" xfId="37525"/>
    <cellStyle name="汇总 2 3 8" xfId="2662"/>
    <cellStyle name="汇总 2 3 8 2" xfId="5404"/>
    <cellStyle name="汇总 2 3 8 2 2" xfId="8318"/>
    <cellStyle name="汇总 2 3 8 2 2 2" xfId="16797"/>
    <cellStyle name="汇总 2 3 8 2 2 2 2" xfId="26696"/>
    <cellStyle name="汇总 2 3 8 2 2 3" xfId="26695"/>
    <cellStyle name="汇总 2 3 8 2 3" xfId="13952"/>
    <cellStyle name="汇总 2 3 8 2 3 2" xfId="26697"/>
    <cellStyle name="汇总 2 3 8 2 4" xfId="26693"/>
    <cellStyle name="汇总 2 3 8 3" xfId="6950"/>
    <cellStyle name="汇总 2 3 8 3 2" xfId="15429"/>
    <cellStyle name="汇总 2 3 8 3 2 2" xfId="26700"/>
    <cellStyle name="汇总 2 3 8 3 3" xfId="26699"/>
    <cellStyle name="汇总 2 3 8 4" xfId="12072"/>
    <cellStyle name="汇总 2 3 8 4 2" xfId="26701"/>
    <cellStyle name="汇总 2 3 8 5" xfId="26691"/>
    <cellStyle name="汇总 2 3 8 6" xfId="37527"/>
    <cellStyle name="汇总 2 3 9" xfId="2875"/>
    <cellStyle name="汇总 2 3 9 2" xfId="5617"/>
    <cellStyle name="汇总 2 3 9 2 2" xfId="8526"/>
    <cellStyle name="汇总 2 3 9 2 2 2" xfId="17005"/>
    <cellStyle name="汇总 2 3 9 2 2 2 2" xfId="26704"/>
    <cellStyle name="汇总 2 3 9 2 2 3" xfId="25505"/>
    <cellStyle name="汇总 2 3 9 2 3" xfId="14165"/>
    <cellStyle name="汇总 2 3 9 2 3 2" xfId="25507"/>
    <cellStyle name="汇总 2 3 9 2 4" xfId="25502"/>
    <cellStyle name="汇总 2 3 9 3" xfId="7158"/>
    <cellStyle name="汇总 2 3 9 3 2" xfId="15637"/>
    <cellStyle name="汇总 2 3 9 3 2 2" xfId="25511"/>
    <cellStyle name="汇总 2 3 9 3 3" xfId="25509"/>
    <cellStyle name="汇总 2 3 9 4" xfId="12285"/>
    <cellStyle name="汇总 2 3 9 4 2" xfId="25513"/>
    <cellStyle name="汇总 2 3 9 5" xfId="26702"/>
    <cellStyle name="汇总 2 30" xfId="11266"/>
    <cellStyle name="汇总 2 30 2" xfId="26435"/>
    <cellStyle name="汇总 2 31" xfId="11405"/>
    <cellStyle name="汇总 2 31 2" xfId="26440"/>
    <cellStyle name="汇总 2 32" xfId="11159"/>
    <cellStyle name="汇总 2 33" xfId="25660"/>
    <cellStyle name="汇总 2 34" xfId="30565"/>
    <cellStyle name="汇总 2 35" xfId="31543"/>
    <cellStyle name="汇总 2 36" xfId="1442"/>
    <cellStyle name="汇总 2 37" xfId="32826"/>
    <cellStyle name="汇总 2 38" xfId="37430"/>
    <cellStyle name="汇总 2 4" xfId="440"/>
    <cellStyle name="汇总 2 4 10" xfId="2408"/>
    <cellStyle name="汇总 2 4 10 2" xfId="5150"/>
    <cellStyle name="汇总 2 4 10 2 2" xfId="8082"/>
    <cellStyle name="汇总 2 4 10 2 2 2" xfId="16561"/>
    <cellStyle name="汇总 2 4 10 2 2 2 2" xfId="26711"/>
    <cellStyle name="汇总 2 4 10 2 2 3" xfId="26709"/>
    <cellStyle name="汇总 2 4 10 2 3" xfId="13698"/>
    <cellStyle name="汇总 2 4 10 2 3 2" xfId="26713"/>
    <cellStyle name="汇总 2 4 10 2 4" xfId="19015"/>
    <cellStyle name="汇总 2 4 10 3" xfId="6714"/>
    <cellStyle name="汇总 2 4 10 3 2" xfId="15193"/>
    <cellStyle name="汇总 2 4 10 3 2 2" xfId="26716"/>
    <cellStyle name="汇总 2 4 10 3 3" xfId="26715"/>
    <cellStyle name="汇总 2 4 10 4" xfId="11818"/>
    <cellStyle name="汇总 2 4 10 4 2" xfId="26717"/>
    <cellStyle name="汇总 2 4 10 5" xfId="26706"/>
    <cellStyle name="汇总 2 4 11" xfId="2657"/>
    <cellStyle name="汇总 2 4 11 2" xfId="5399"/>
    <cellStyle name="汇总 2 4 11 2 2" xfId="8313"/>
    <cellStyle name="汇总 2 4 11 2 2 2" xfId="16792"/>
    <cellStyle name="汇总 2 4 11 2 2 2 2" xfId="25562"/>
    <cellStyle name="汇总 2 4 11 2 2 3" xfId="25561"/>
    <cellStyle name="汇总 2 4 11 2 3" xfId="13947"/>
    <cellStyle name="汇总 2 4 11 2 3 2" xfId="25563"/>
    <cellStyle name="汇总 2 4 11 2 4" xfId="26720"/>
    <cellStyle name="汇总 2 4 11 3" xfId="6945"/>
    <cellStyle name="汇总 2 4 11 3 2" xfId="15424"/>
    <cellStyle name="汇总 2 4 11 3 2 2" xfId="25621"/>
    <cellStyle name="汇总 2 4 11 3 3" xfId="26722"/>
    <cellStyle name="汇总 2 4 11 4" xfId="12067"/>
    <cellStyle name="汇总 2 4 11 4 2" xfId="26723"/>
    <cellStyle name="汇总 2 4 11 5" xfId="26718"/>
    <cellStyle name="汇总 2 4 12" xfId="2095"/>
    <cellStyle name="汇总 2 4 12 2" xfId="3989"/>
    <cellStyle name="汇总 2 4 12 2 2" xfId="13386"/>
    <cellStyle name="汇总 2 4 12 2 2 2" xfId="26728"/>
    <cellStyle name="汇总 2 4 12 2 3" xfId="26726"/>
    <cellStyle name="汇总 2 4 12 3" xfId="11506"/>
    <cellStyle name="汇总 2 4 12 3 2" xfId="26730"/>
    <cellStyle name="汇总 2 4 12 4" xfId="26724"/>
    <cellStyle name="汇总 2 4 13" xfId="3227"/>
    <cellStyle name="汇总 2 4 13 2" xfId="5969"/>
    <cellStyle name="汇总 2 4 13 2 2" xfId="14517"/>
    <cellStyle name="汇总 2 4 13 2 2 2" xfId="26733"/>
    <cellStyle name="汇总 2 4 13 2 3" xfId="26732"/>
    <cellStyle name="汇总 2 4 13 3" xfId="12637"/>
    <cellStyle name="汇总 2 4 13 3 2" xfId="26734"/>
    <cellStyle name="汇总 2 4 13 4" xfId="26731"/>
    <cellStyle name="汇总 2 4 14" xfId="3326"/>
    <cellStyle name="汇总 2 4 14 2" xfId="6068"/>
    <cellStyle name="汇总 2 4 14 2 2" xfId="14616"/>
    <cellStyle name="汇总 2 4 14 2 2 2" xfId="26737"/>
    <cellStyle name="汇总 2 4 14 2 3" xfId="26736"/>
    <cellStyle name="汇总 2 4 14 3" xfId="12736"/>
    <cellStyle name="汇总 2 4 14 3 2" xfId="26738"/>
    <cellStyle name="汇总 2 4 14 4" xfId="26735"/>
    <cellStyle name="汇总 2 4 15" xfId="3160"/>
    <cellStyle name="汇总 2 4 15 2" xfId="5902"/>
    <cellStyle name="汇总 2 4 15 2 2" xfId="14450"/>
    <cellStyle name="汇总 2 4 15 2 2 2" xfId="26746"/>
    <cellStyle name="汇总 2 4 15 2 3" xfId="26742"/>
    <cellStyle name="汇总 2 4 15 3" xfId="12570"/>
    <cellStyle name="汇总 2 4 15 3 2" xfId="26749"/>
    <cellStyle name="汇总 2 4 15 4" xfId="26740"/>
    <cellStyle name="汇总 2 4 16" xfId="3215"/>
    <cellStyle name="汇总 2 4 16 2" xfId="5957"/>
    <cellStyle name="汇总 2 4 16 2 2" xfId="14505"/>
    <cellStyle name="汇总 2 4 16 2 2 2" xfId="26755"/>
    <cellStyle name="汇总 2 4 16 2 3" xfId="26753"/>
    <cellStyle name="汇总 2 4 16 3" xfId="12625"/>
    <cellStyle name="汇总 2 4 16 3 2" xfId="26757"/>
    <cellStyle name="汇总 2 4 16 4" xfId="26751"/>
    <cellStyle name="汇总 2 4 17" xfId="3125"/>
    <cellStyle name="汇总 2 4 17 2" xfId="5867"/>
    <cellStyle name="汇总 2 4 17 2 2" xfId="14415"/>
    <cellStyle name="汇总 2 4 17 2 2 2" xfId="26763"/>
    <cellStyle name="汇总 2 4 17 2 3" xfId="26761"/>
    <cellStyle name="汇总 2 4 17 3" xfId="12535"/>
    <cellStyle name="汇总 2 4 17 3 2" xfId="26765"/>
    <cellStyle name="汇总 2 4 17 4" xfId="26759"/>
    <cellStyle name="汇总 2 4 18" xfId="3637"/>
    <cellStyle name="汇总 2 4 18 2" xfId="7387"/>
    <cellStyle name="汇总 2 4 18 2 2" xfId="15866"/>
    <cellStyle name="汇总 2 4 18 2 2 2" xfId="26771"/>
    <cellStyle name="汇总 2 4 18 2 3" xfId="26769"/>
    <cellStyle name="汇总 2 4 18 3" xfId="13046"/>
    <cellStyle name="汇总 2 4 18 3 2" xfId="26773"/>
    <cellStyle name="汇总 2 4 18 4" xfId="26767"/>
    <cellStyle name="汇总 2 4 19" xfId="3701"/>
    <cellStyle name="汇总 2 4 19 2" xfId="7451"/>
    <cellStyle name="汇总 2 4 19 2 2" xfId="15930"/>
    <cellStyle name="汇总 2 4 19 2 2 2" xfId="26778"/>
    <cellStyle name="汇总 2 4 19 2 3" xfId="26777"/>
    <cellStyle name="汇总 2 4 19 3" xfId="13110"/>
    <cellStyle name="汇总 2 4 19 3 2" xfId="26779"/>
    <cellStyle name="汇总 2 4 19 4" xfId="26775"/>
    <cellStyle name="汇总 2 4 2" xfId="644"/>
    <cellStyle name="汇总 2 4 2 10" xfId="2956"/>
    <cellStyle name="汇总 2 4 2 10 2" xfId="5698"/>
    <cellStyle name="汇总 2 4 2 10 2 2" xfId="8606"/>
    <cellStyle name="汇总 2 4 2 10 2 2 2" xfId="17085"/>
    <cellStyle name="汇总 2 4 2 10 2 2 2 2" xfId="19513"/>
    <cellStyle name="汇总 2 4 2 10 2 2 3" xfId="18535"/>
    <cellStyle name="汇总 2 4 2 10 2 3" xfId="14246"/>
    <cellStyle name="汇总 2 4 2 10 2 3 2" xfId="19899"/>
    <cellStyle name="汇总 2 4 2 10 2 4" xfId="19895"/>
    <cellStyle name="汇总 2 4 2 10 3" xfId="7238"/>
    <cellStyle name="汇总 2 4 2 10 3 2" xfId="15717"/>
    <cellStyle name="汇总 2 4 2 10 3 2 2" xfId="19903"/>
    <cellStyle name="汇总 2 4 2 10 3 3" xfId="19901"/>
    <cellStyle name="汇总 2 4 2 10 4" xfId="12366"/>
    <cellStyle name="汇总 2 4 2 10 4 2" xfId="19906"/>
    <cellStyle name="汇总 2 4 2 10 5" xfId="26237"/>
    <cellStyle name="汇总 2 4 2 11" xfId="2638"/>
    <cellStyle name="汇总 2 4 2 11 2" xfId="5380"/>
    <cellStyle name="汇总 2 4 2 11 2 2" xfId="13928"/>
    <cellStyle name="汇总 2 4 2 11 2 2 2" xfId="26782"/>
    <cellStyle name="汇总 2 4 2 11 2 3" xfId="26781"/>
    <cellStyle name="汇总 2 4 2 11 3" xfId="12048"/>
    <cellStyle name="汇总 2 4 2 11 3 2" xfId="26783"/>
    <cellStyle name="汇总 2 4 2 11 4" xfId="26239"/>
    <cellStyle name="汇总 2 4 2 12" xfId="3277"/>
    <cellStyle name="汇总 2 4 2 12 2" xfId="6019"/>
    <cellStyle name="汇总 2 4 2 12 2 2" xfId="14567"/>
    <cellStyle name="汇总 2 4 2 12 2 2 2" xfId="26786"/>
    <cellStyle name="汇总 2 4 2 12 2 3" xfId="26785"/>
    <cellStyle name="汇总 2 4 2 12 3" xfId="12687"/>
    <cellStyle name="汇总 2 4 2 12 3 2" xfId="18114"/>
    <cellStyle name="汇总 2 4 2 12 4" xfId="26784"/>
    <cellStyle name="汇总 2 4 2 13" xfId="3316"/>
    <cellStyle name="汇总 2 4 2 13 2" xfId="6058"/>
    <cellStyle name="汇总 2 4 2 13 2 2" xfId="14606"/>
    <cellStyle name="汇总 2 4 2 13 2 2 2" xfId="26789"/>
    <cellStyle name="汇总 2 4 2 13 2 3" xfId="26788"/>
    <cellStyle name="汇总 2 4 2 13 3" xfId="12726"/>
    <cellStyle name="汇总 2 4 2 13 3 2" xfId="17722"/>
    <cellStyle name="汇总 2 4 2 13 4" xfId="26787"/>
    <cellStyle name="汇总 2 4 2 14" xfId="3170"/>
    <cellStyle name="汇总 2 4 2 14 2" xfId="5912"/>
    <cellStyle name="汇总 2 4 2 14 2 2" xfId="14460"/>
    <cellStyle name="汇总 2 4 2 14 2 2 2" xfId="26792"/>
    <cellStyle name="汇总 2 4 2 14 2 3" xfId="26791"/>
    <cellStyle name="汇总 2 4 2 14 3" xfId="12580"/>
    <cellStyle name="汇总 2 4 2 14 3 2" xfId="17513"/>
    <cellStyle name="汇总 2 4 2 14 4" xfId="26790"/>
    <cellStyle name="汇总 2 4 2 15" xfId="3337"/>
    <cellStyle name="汇总 2 4 2 15 2" xfId="6079"/>
    <cellStyle name="汇总 2 4 2 15 2 2" xfId="14627"/>
    <cellStyle name="汇总 2 4 2 15 2 2 2" xfId="26798"/>
    <cellStyle name="汇总 2 4 2 15 2 3" xfId="26796"/>
    <cellStyle name="汇总 2 4 2 15 3" xfId="12747"/>
    <cellStyle name="汇总 2 4 2 15 3 2" xfId="18150"/>
    <cellStyle name="汇总 2 4 2 15 4" xfId="26794"/>
    <cellStyle name="汇总 2 4 2 16" xfId="3338"/>
    <cellStyle name="汇总 2 4 2 16 2" xfId="6080"/>
    <cellStyle name="汇总 2 4 2 16 2 2" xfId="14628"/>
    <cellStyle name="汇总 2 4 2 16 2 2 2" xfId="26804"/>
    <cellStyle name="汇总 2 4 2 16 2 3" xfId="26802"/>
    <cellStyle name="汇总 2 4 2 16 3" xfId="12748"/>
    <cellStyle name="汇总 2 4 2 16 3 2" xfId="26806"/>
    <cellStyle name="汇总 2 4 2 16 4" xfId="26800"/>
    <cellStyle name="汇总 2 4 2 17" xfId="3673"/>
    <cellStyle name="汇总 2 4 2 17 2" xfId="7423"/>
    <cellStyle name="汇总 2 4 2 17 2 2" xfId="15902"/>
    <cellStyle name="汇总 2 4 2 17 2 2 2" xfId="20262"/>
    <cellStyle name="汇总 2 4 2 17 2 3" xfId="20254"/>
    <cellStyle name="汇总 2 4 2 17 3" xfId="13082"/>
    <cellStyle name="汇总 2 4 2 17 3 2" xfId="20270"/>
    <cellStyle name="汇总 2 4 2 17 4" xfId="18810"/>
    <cellStyle name="汇总 2 4 2 18" xfId="3730"/>
    <cellStyle name="汇总 2 4 2 18 2" xfId="7480"/>
    <cellStyle name="汇总 2 4 2 18 2 2" xfId="15959"/>
    <cellStyle name="汇总 2 4 2 18 2 2 2" xfId="17578"/>
    <cellStyle name="汇总 2 4 2 18 2 3" xfId="20278"/>
    <cellStyle name="汇总 2 4 2 18 3" xfId="13139"/>
    <cellStyle name="汇总 2 4 2 18 3 2" xfId="26807"/>
    <cellStyle name="汇总 2 4 2 18 4" xfId="18820"/>
    <cellStyle name="汇总 2 4 2 19" xfId="3706"/>
    <cellStyle name="汇总 2 4 2 19 2" xfId="7456"/>
    <cellStyle name="汇总 2 4 2 19 2 2" xfId="15935"/>
    <cellStyle name="汇总 2 4 2 19 2 2 2" xfId="26808"/>
    <cellStyle name="汇总 2 4 2 19 2 3" xfId="25046"/>
    <cellStyle name="汇总 2 4 2 19 3" xfId="13115"/>
    <cellStyle name="汇总 2 4 2 19 3 2" xfId="26809"/>
    <cellStyle name="汇总 2 4 2 19 4" xfId="20290"/>
    <cellStyle name="汇总 2 4 2 2" xfId="2359"/>
    <cellStyle name="汇总 2 4 2 2 2" xfId="5101"/>
    <cellStyle name="汇总 2 4 2 2 2 2" xfId="8034"/>
    <cellStyle name="汇总 2 4 2 2 2 2 2" xfId="16513"/>
    <cellStyle name="汇总 2 4 2 2 2 2 2 2" xfId="26814"/>
    <cellStyle name="汇总 2 4 2 2 2 2 3" xfId="26813"/>
    <cellStyle name="汇总 2 4 2 2 2 3" xfId="13649"/>
    <cellStyle name="汇总 2 4 2 2 2 3 2" xfId="26815"/>
    <cellStyle name="汇总 2 4 2 2 2 4" xfId="26812"/>
    <cellStyle name="汇总 2 4 2 2 3" xfId="6666"/>
    <cellStyle name="汇总 2 4 2 2 3 2" xfId="15145"/>
    <cellStyle name="汇总 2 4 2 2 3 2 2" xfId="26817"/>
    <cellStyle name="汇总 2 4 2 2 3 3" xfId="26816"/>
    <cellStyle name="汇总 2 4 2 2 4" xfId="11769"/>
    <cellStyle name="汇总 2 4 2 2 4 2" xfId="26818"/>
    <cellStyle name="汇总 2 4 2 2 5" xfId="26811"/>
    <cellStyle name="汇总 2 4 2 2 6" xfId="37530"/>
    <cellStyle name="汇总 2 4 2 20" xfId="3692"/>
    <cellStyle name="汇总 2 4 2 20 2" xfId="7442"/>
    <cellStyle name="汇总 2 4 2 20 2 2" xfId="15921"/>
    <cellStyle name="汇总 2 4 2 20 2 2 2" xfId="26797"/>
    <cellStyle name="汇总 2 4 2 20 2 3" xfId="26795"/>
    <cellStyle name="汇总 2 4 2 20 3" xfId="13101"/>
    <cellStyle name="汇总 2 4 2 20 3 2" xfId="18149"/>
    <cellStyle name="汇总 2 4 2 20 4" xfId="26793"/>
    <cellStyle name="汇总 2 4 2 21" xfId="2156"/>
    <cellStyle name="汇总 2 4 2 21 2" xfId="6467"/>
    <cellStyle name="汇总 2 4 2 21 2 2" xfId="14946"/>
    <cellStyle name="汇总 2 4 2 21 2 2 2" xfId="26803"/>
    <cellStyle name="汇总 2 4 2 21 2 3" xfId="26801"/>
    <cellStyle name="汇总 2 4 2 21 3" xfId="11566"/>
    <cellStyle name="汇总 2 4 2 21 3 2" xfId="26805"/>
    <cellStyle name="汇总 2 4 2 21 4" xfId="26799"/>
    <cellStyle name="汇总 2 4 2 22" xfId="4602"/>
    <cellStyle name="汇总 2 4 2 22 2" xfId="7784"/>
    <cellStyle name="汇总 2 4 2 22 2 2" xfId="16263"/>
    <cellStyle name="汇总 2 4 2 22 2 2 2" xfId="20261"/>
    <cellStyle name="汇总 2 4 2 22 2 3" xfId="20253"/>
    <cellStyle name="汇总 2 4 2 22 3" xfId="13446"/>
    <cellStyle name="汇总 2 4 2 22 3 2" xfId="20269"/>
    <cellStyle name="汇总 2 4 2 22 4" xfId="18809"/>
    <cellStyle name="汇总 2 4 2 23" xfId="9350"/>
    <cellStyle name="汇总 2 4 2 23 2" xfId="17219"/>
    <cellStyle name="汇总 2 4 2 23 2 2" xfId="20277"/>
    <cellStyle name="汇总 2 4 2 23 3" xfId="18819"/>
    <cellStyle name="汇总 2 4 2 24" xfId="11431"/>
    <cellStyle name="汇总 2 4 2 24 2" xfId="20289"/>
    <cellStyle name="汇总 2 4 2 25" xfId="26780"/>
    <cellStyle name="汇总 2 4 2 26" xfId="30769"/>
    <cellStyle name="汇总 2 4 2 27" xfId="31747"/>
    <cellStyle name="汇总 2 4 2 28" xfId="1646"/>
    <cellStyle name="汇总 2 4 2 29" xfId="37529"/>
    <cellStyle name="汇总 2 4 2 3" xfId="2606"/>
    <cellStyle name="汇总 2 4 2 3 2" xfId="5348"/>
    <cellStyle name="汇总 2 4 2 3 2 2" xfId="8269"/>
    <cellStyle name="汇总 2 4 2 3 2 2 2" xfId="16748"/>
    <cellStyle name="汇总 2 4 2 3 2 2 2 2" xfId="26821"/>
    <cellStyle name="汇总 2 4 2 3 2 2 3" xfId="24600"/>
    <cellStyle name="汇总 2 4 2 3 2 3" xfId="13896"/>
    <cellStyle name="汇总 2 4 2 3 2 3 2" xfId="26822"/>
    <cellStyle name="汇总 2 4 2 3 2 4" xfId="26820"/>
    <cellStyle name="汇总 2 4 2 3 3" xfId="6901"/>
    <cellStyle name="汇总 2 4 2 3 3 2" xfId="15380"/>
    <cellStyle name="汇总 2 4 2 3 3 2 2" xfId="24605"/>
    <cellStyle name="汇总 2 4 2 3 3 3" xfId="26823"/>
    <cellStyle name="汇总 2 4 2 3 4" xfId="12016"/>
    <cellStyle name="汇总 2 4 2 3 4 2" xfId="26824"/>
    <cellStyle name="汇总 2 4 2 3 5" xfId="26819"/>
    <cellStyle name="汇总 2 4 2 4" xfId="2619"/>
    <cellStyle name="汇总 2 4 2 4 2" xfId="5361"/>
    <cellStyle name="汇总 2 4 2 4 2 2" xfId="8281"/>
    <cellStyle name="汇总 2 4 2 4 2 2 2" xfId="16760"/>
    <cellStyle name="汇总 2 4 2 4 2 2 2 2" xfId="26827"/>
    <cellStyle name="汇总 2 4 2 4 2 2 3" xfId="25314"/>
    <cellStyle name="汇总 2 4 2 4 2 3" xfId="13909"/>
    <cellStyle name="汇总 2 4 2 4 2 3 2" xfId="26828"/>
    <cellStyle name="汇总 2 4 2 4 2 4" xfId="26826"/>
    <cellStyle name="汇总 2 4 2 4 3" xfId="6913"/>
    <cellStyle name="汇总 2 4 2 4 3 2" xfId="15392"/>
    <cellStyle name="汇总 2 4 2 4 3 2 2" xfId="25315"/>
    <cellStyle name="汇总 2 4 2 4 3 3" xfId="26829"/>
    <cellStyle name="汇总 2 4 2 4 4" xfId="12029"/>
    <cellStyle name="汇总 2 4 2 4 4 2" xfId="26832"/>
    <cellStyle name="汇总 2 4 2 4 5" xfId="26825"/>
    <cellStyle name="汇总 2 4 2 5" xfId="2109"/>
    <cellStyle name="汇总 2 4 2 5 2" xfId="4003"/>
    <cellStyle name="汇总 2 4 2 5 2 2" xfId="7739"/>
    <cellStyle name="汇总 2 4 2 5 2 2 2" xfId="16218"/>
    <cellStyle name="汇总 2 4 2 5 2 2 2 2" xfId="26836"/>
    <cellStyle name="汇总 2 4 2 5 2 2 3" xfId="26835"/>
    <cellStyle name="汇总 2 4 2 5 2 3" xfId="13400"/>
    <cellStyle name="汇总 2 4 2 5 2 3 2" xfId="26837"/>
    <cellStyle name="汇总 2 4 2 5 2 4" xfId="26834"/>
    <cellStyle name="汇总 2 4 2 5 3" xfId="6423"/>
    <cellStyle name="汇总 2 4 2 5 3 2" xfId="14902"/>
    <cellStyle name="汇总 2 4 2 5 3 2 2" xfId="21619"/>
    <cellStyle name="汇总 2 4 2 5 3 3" xfId="26838"/>
    <cellStyle name="汇总 2 4 2 5 4" xfId="11520"/>
    <cellStyle name="汇总 2 4 2 5 4 2" xfId="26839"/>
    <cellStyle name="汇总 2 4 2 5 5" xfId="26833"/>
    <cellStyle name="汇总 2 4 2 6" xfId="2410"/>
    <cellStyle name="汇总 2 4 2 6 2" xfId="5152"/>
    <cellStyle name="汇总 2 4 2 6 2 2" xfId="8084"/>
    <cellStyle name="汇总 2 4 2 6 2 2 2" xfId="16563"/>
    <cellStyle name="汇总 2 4 2 6 2 2 2 2" xfId="26843"/>
    <cellStyle name="汇总 2 4 2 6 2 2 3" xfId="26842"/>
    <cellStyle name="汇总 2 4 2 6 2 3" xfId="13700"/>
    <cellStyle name="汇总 2 4 2 6 2 3 2" xfId="26844"/>
    <cellStyle name="汇总 2 4 2 6 2 4" xfId="26841"/>
    <cellStyle name="汇总 2 4 2 6 3" xfId="6716"/>
    <cellStyle name="汇总 2 4 2 6 3 2" xfId="15195"/>
    <cellStyle name="汇总 2 4 2 6 3 2 2" xfId="26846"/>
    <cellStyle name="汇总 2 4 2 6 3 3" xfId="26845"/>
    <cellStyle name="汇总 2 4 2 6 4" xfId="11820"/>
    <cellStyle name="汇总 2 4 2 6 4 2" xfId="26847"/>
    <cellStyle name="汇总 2 4 2 6 5" xfId="26840"/>
    <cellStyle name="汇总 2 4 2 7" xfId="2088"/>
    <cellStyle name="汇总 2 4 2 7 2" xfId="3982"/>
    <cellStyle name="汇总 2 4 2 7 2 2" xfId="7720"/>
    <cellStyle name="汇总 2 4 2 7 2 2 2" xfId="16199"/>
    <cellStyle name="汇总 2 4 2 7 2 2 2 2" xfId="26850"/>
    <cellStyle name="汇总 2 4 2 7 2 2 3" xfId="25246"/>
    <cellStyle name="汇总 2 4 2 7 2 3" xfId="13379"/>
    <cellStyle name="汇总 2 4 2 7 2 3 2" xfId="25248"/>
    <cellStyle name="汇总 2 4 2 7 2 4" xfId="26849"/>
    <cellStyle name="汇总 2 4 2 7 3" xfId="6404"/>
    <cellStyle name="汇总 2 4 2 7 3 2" xfId="14883"/>
    <cellStyle name="汇总 2 4 2 7 3 2 2" xfId="26852"/>
    <cellStyle name="汇总 2 4 2 7 3 3" xfId="26851"/>
    <cellStyle name="汇总 2 4 2 7 4" xfId="11499"/>
    <cellStyle name="汇总 2 4 2 7 4 2" xfId="26853"/>
    <cellStyle name="汇总 2 4 2 7 5" xfId="26848"/>
    <cellStyle name="汇总 2 4 2 8" xfId="2343"/>
    <cellStyle name="汇总 2 4 2 8 2" xfId="5085"/>
    <cellStyle name="汇总 2 4 2 8 2 2" xfId="8018"/>
    <cellStyle name="汇总 2 4 2 8 2 2 2" xfId="16497"/>
    <cellStyle name="汇总 2 4 2 8 2 2 2 2" xfId="26856"/>
    <cellStyle name="汇总 2 4 2 8 2 2 3" xfId="26855"/>
    <cellStyle name="汇总 2 4 2 8 2 3" xfId="13633"/>
    <cellStyle name="汇总 2 4 2 8 2 3 2" xfId="26857"/>
    <cellStyle name="汇总 2 4 2 8 2 4" xfId="26854"/>
    <cellStyle name="汇总 2 4 2 8 3" xfId="6650"/>
    <cellStyle name="汇总 2 4 2 8 3 2" xfId="15129"/>
    <cellStyle name="汇总 2 4 2 8 3 2 2" xfId="26861"/>
    <cellStyle name="汇总 2 4 2 8 3 3" xfId="26858"/>
    <cellStyle name="汇总 2 4 2 8 4" xfId="11753"/>
    <cellStyle name="汇总 2 4 2 8 4 2" xfId="26862"/>
    <cellStyle name="汇总 2 4 2 8 5" xfId="25559"/>
    <cellStyle name="汇总 2 4 2 9" xfId="2322"/>
    <cellStyle name="汇总 2 4 2 9 2" xfId="5064"/>
    <cellStyle name="汇总 2 4 2 9 2 2" xfId="7998"/>
    <cellStyle name="汇总 2 4 2 9 2 2 2" xfId="16477"/>
    <cellStyle name="汇总 2 4 2 9 2 2 2 2" xfId="25187"/>
    <cellStyle name="汇总 2 4 2 9 2 2 3" xfId="25186"/>
    <cellStyle name="汇总 2 4 2 9 2 3" xfId="13612"/>
    <cellStyle name="汇总 2 4 2 9 2 3 2" xfId="25190"/>
    <cellStyle name="汇总 2 4 2 9 2 4" xfId="26863"/>
    <cellStyle name="汇总 2 4 2 9 3" xfId="6630"/>
    <cellStyle name="汇总 2 4 2 9 3 2" xfId="15109"/>
    <cellStyle name="汇总 2 4 2 9 3 2 2" xfId="26865"/>
    <cellStyle name="汇总 2 4 2 9 3 3" xfId="26864"/>
    <cellStyle name="汇总 2 4 2 9 4" xfId="11732"/>
    <cellStyle name="汇总 2 4 2 9 4 2" xfId="26867"/>
    <cellStyle name="汇总 2 4 2 9 5" xfId="23219"/>
    <cellStyle name="汇总 2 4 20" xfId="3650"/>
    <cellStyle name="汇总 2 4 20 2" xfId="7400"/>
    <cellStyle name="汇总 2 4 20 2 2" xfId="15879"/>
    <cellStyle name="汇总 2 4 20 2 2 2" xfId="26745"/>
    <cellStyle name="汇总 2 4 20 2 3" xfId="26741"/>
    <cellStyle name="汇总 2 4 20 3" xfId="13059"/>
    <cellStyle name="汇总 2 4 20 3 2" xfId="26748"/>
    <cellStyle name="汇总 2 4 20 4" xfId="26739"/>
    <cellStyle name="汇总 2 4 21" xfId="3644"/>
    <cellStyle name="汇总 2 4 21 2" xfId="7394"/>
    <cellStyle name="汇总 2 4 21 2 2" xfId="15873"/>
    <cellStyle name="汇总 2 4 21 2 2 2" xfId="26754"/>
    <cellStyle name="汇总 2 4 21 2 3" xfId="26752"/>
    <cellStyle name="汇总 2 4 21 3" xfId="13053"/>
    <cellStyle name="汇总 2 4 21 3 2" xfId="26756"/>
    <cellStyle name="汇总 2 4 21 4" xfId="26750"/>
    <cellStyle name="汇总 2 4 22" xfId="2135"/>
    <cellStyle name="汇总 2 4 22 2" xfId="6446"/>
    <cellStyle name="汇总 2 4 22 2 2" xfId="14925"/>
    <cellStyle name="汇总 2 4 22 2 2 2" xfId="26762"/>
    <cellStyle name="汇总 2 4 22 2 3" xfId="26760"/>
    <cellStyle name="汇总 2 4 22 3" xfId="11545"/>
    <cellStyle name="汇总 2 4 22 3 2" xfId="26764"/>
    <cellStyle name="汇总 2 4 22 4" xfId="26758"/>
    <cellStyle name="汇总 2 4 23" xfId="4403"/>
    <cellStyle name="汇总 2 4 23 2" xfId="7763"/>
    <cellStyle name="汇总 2 4 23 2 2" xfId="16242"/>
    <cellStyle name="汇总 2 4 23 2 2 2" xfId="26770"/>
    <cellStyle name="汇总 2 4 23 2 3" xfId="26768"/>
    <cellStyle name="汇总 2 4 23 3" xfId="13425"/>
    <cellStyle name="汇总 2 4 23 3 2" xfId="26772"/>
    <cellStyle name="汇总 2 4 23 4" xfId="26766"/>
    <cellStyle name="汇总 2 4 24" xfId="9148"/>
    <cellStyle name="汇总 2 4 24 2" xfId="17197"/>
    <cellStyle name="汇总 2 4 24 2 2" xfId="26776"/>
    <cellStyle name="汇总 2 4 24 3" xfId="26774"/>
    <cellStyle name="汇总 2 4 25" xfId="11410"/>
    <cellStyle name="汇总 2 4 25 2" xfId="18294"/>
    <cellStyle name="汇总 2 4 26" xfId="26705"/>
    <cellStyle name="汇总 2 4 27" xfId="30570"/>
    <cellStyle name="汇总 2 4 28" xfId="31548"/>
    <cellStyle name="汇总 2 4 29" xfId="1447"/>
    <cellStyle name="汇总 2 4 3" xfId="2489"/>
    <cellStyle name="汇总 2 4 3 2" xfId="5231"/>
    <cellStyle name="汇总 2 4 3 2 2" xfId="8157"/>
    <cellStyle name="汇总 2 4 3 2 2 2" xfId="16636"/>
    <cellStyle name="汇总 2 4 3 2 2 2 2" xfId="26871"/>
    <cellStyle name="汇总 2 4 3 2 2 3" xfId="26870"/>
    <cellStyle name="汇总 2 4 3 2 3" xfId="13779"/>
    <cellStyle name="汇总 2 4 3 2 3 2" xfId="26872"/>
    <cellStyle name="汇总 2 4 3 2 4" xfId="26869"/>
    <cellStyle name="汇总 2 4 3 3" xfId="6789"/>
    <cellStyle name="汇总 2 4 3 3 2" xfId="15268"/>
    <cellStyle name="汇总 2 4 3 3 2 2" xfId="26874"/>
    <cellStyle name="汇总 2 4 3 3 3" xfId="26873"/>
    <cellStyle name="汇总 2 4 3 4" xfId="11899"/>
    <cellStyle name="汇总 2 4 3 4 2" xfId="26875"/>
    <cellStyle name="汇总 2 4 3 5" xfId="26868"/>
    <cellStyle name="汇总 2 4 3 6" xfId="37531"/>
    <cellStyle name="汇总 2 4 30" xfId="37528"/>
    <cellStyle name="汇总 2 4 4" xfId="2604"/>
    <cellStyle name="汇总 2 4 4 2" xfId="5346"/>
    <cellStyle name="汇总 2 4 4 2 2" xfId="8267"/>
    <cellStyle name="汇总 2 4 4 2 2 2" xfId="16746"/>
    <cellStyle name="汇总 2 4 4 2 2 2 2" xfId="26877"/>
    <cellStyle name="汇总 2 4 4 2 2 3" xfId="26876"/>
    <cellStyle name="汇总 2 4 4 2 3" xfId="13894"/>
    <cellStyle name="汇总 2 4 4 2 3 2" xfId="26878"/>
    <cellStyle name="汇总 2 4 4 2 4" xfId="18955"/>
    <cellStyle name="汇总 2 4 4 3" xfId="6899"/>
    <cellStyle name="汇总 2 4 4 3 2" xfId="15378"/>
    <cellStyle name="汇总 2 4 4 3 2 2" xfId="26880"/>
    <cellStyle name="汇总 2 4 4 3 3" xfId="26879"/>
    <cellStyle name="汇总 2 4 4 4" xfId="12014"/>
    <cellStyle name="汇总 2 4 4 4 2" xfId="26881"/>
    <cellStyle name="汇总 2 4 4 5" xfId="18951"/>
    <cellStyle name="汇总 2 4 5" xfId="2306"/>
    <cellStyle name="汇总 2 4 5 2" xfId="5048"/>
    <cellStyle name="汇总 2 4 5 2 2" xfId="7983"/>
    <cellStyle name="汇总 2 4 5 2 2 2" xfId="16462"/>
    <cellStyle name="汇总 2 4 5 2 2 2 2" xfId="26885"/>
    <cellStyle name="汇总 2 4 5 2 2 3" xfId="26884"/>
    <cellStyle name="汇总 2 4 5 2 3" xfId="13596"/>
    <cellStyle name="汇总 2 4 5 2 3 2" xfId="26886"/>
    <cellStyle name="汇总 2 4 5 2 4" xfId="26883"/>
    <cellStyle name="汇总 2 4 5 3" xfId="6615"/>
    <cellStyle name="汇总 2 4 5 3 2" xfId="15094"/>
    <cellStyle name="汇总 2 4 5 3 2 2" xfId="26888"/>
    <cellStyle name="汇总 2 4 5 3 3" xfId="26887"/>
    <cellStyle name="汇总 2 4 5 4" xfId="11716"/>
    <cellStyle name="汇总 2 4 5 4 2" xfId="26889"/>
    <cellStyle name="汇总 2 4 5 5" xfId="26882"/>
    <cellStyle name="汇总 2 4 6" xfId="2259"/>
    <cellStyle name="汇总 2 4 6 2" xfId="5001"/>
    <cellStyle name="汇总 2 4 6 2 2" xfId="7937"/>
    <cellStyle name="汇总 2 4 6 2 2 2" xfId="16416"/>
    <cellStyle name="汇总 2 4 6 2 2 2 2" xfId="26893"/>
    <cellStyle name="汇总 2 4 6 2 2 3" xfId="26892"/>
    <cellStyle name="汇总 2 4 6 2 3" xfId="13549"/>
    <cellStyle name="汇总 2 4 6 2 3 2" xfId="26894"/>
    <cellStyle name="汇总 2 4 6 2 4" xfId="26891"/>
    <cellStyle name="汇总 2 4 6 3" xfId="6569"/>
    <cellStyle name="汇总 2 4 6 3 2" xfId="15048"/>
    <cellStyle name="汇总 2 4 6 3 2 2" xfId="26896"/>
    <cellStyle name="汇总 2 4 6 3 3" xfId="26895"/>
    <cellStyle name="汇总 2 4 6 4" xfId="11669"/>
    <cellStyle name="汇总 2 4 6 4 2" xfId="26897"/>
    <cellStyle name="汇总 2 4 6 5" xfId="26890"/>
    <cellStyle name="汇总 2 4 7" xfId="2091"/>
    <cellStyle name="汇总 2 4 7 2" xfId="3985"/>
    <cellStyle name="汇总 2 4 7 2 2" xfId="7723"/>
    <cellStyle name="汇总 2 4 7 2 2 2" xfId="16202"/>
    <cellStyle name="汇总 2 4 7 2 2 2 2" xfId="26901"/>
    <cellStyle name="汇总 2 4 7 2 2 3" xfId="26900"/>
    <cellStyle name="汇总 2 4 7 2 3" xfId="13382"/>
    <cellStyle name="汇总 2 4 7 2 3 2" xfId="26902"/>
    <cellStyle name="汇总 2 4 7 2 4" xfId="26899"/>
    <cellStyle name="汇总 2 4 7 3" xfId="6407"/>
    <cellStyle name="汇总 2 4 7 3 2" xfId="14886"/>
    <cellStyle name="汇总 2 4 7 3 2 2" xfId="26904"/>
    <cellStyle name="汇总 2 4 7 3 3" xfId="26903"/>
    <cellStyle name="汇总 2 4 7 4" xfId="11502"/>
    <cellStyle name="汇总 2 4 7 4 2" xfId="26905"/>
    <cellStyle name="汇总 2 4 7 5" xfId="26898"/>
    <cellStyle name="汇总 2 4 8" xfId="2525"/>
    <cellStyle name="汇总 2 4 8 2" xfId="5267"/>
    <cellStyle name="汇总 2 4 8 2 2" xfId="8192"/>
    <cellStyle name="汇总 2 4 8 2 2 2" xfId="16671"/>
    <cellStyle name="汇总 2 4 8 2 2 2 2" xfId="26909"/>
    <cellStyle name="汇总 2 4 8 2 2 3" xfId="26908"/>
    <cellStyle name="汇总 2 4 8 2 3" xfId="13815"/>
    <cellStyle name="汇总 2 4 8 2 3 2" xfId="26910"/>
    <cellStyle name="汇总 2 4 8 2 4" xfId="26907"/>
    <cellStyle name="汇总 2 4 8 3" xfId="6824"/>
    <cellStyle name="汇总 2 4 8 3 2" xfId="15303"/>
    <cellStyle name="汇总 2 4 8 3 2 2" xfId="26912"/>
    <cellStyle name="汇总 2 4 8 3 3" xfId="26911"/>
    <cellStyle name="汇总 2 4 8 4" xfId="11935"/>
    <cellStyle name="汇总 2 4 8 4 2" xfId="26913"/>
    <cellStyle name="汇总 2 4 8 5" xfId="26906"/>
    <cellStyle name="汇总 2 4 9" xfId="2329"/>
    <cellStyle name="汇总 2 4 9 2" xfId="5071"/>
    <cellStyle name="汇总 2 4 9 2 2" xfId="8005"/>
    <cellStyle name="汇总 2 4 9 2 2 2" xfId="16484"/>
    <cellStyle name="汇总 2 4 9 2 2 2 2" xfId="26916"/>
    <cellStyle name="汇总 2 4 9 2 2 3" xfId="25614"/>
    <cellStyle name="汇总 2 4 9 2 3" xfId="13619"/>
    <cellStyle name="汇总 2 4 9 2 3 2" xfId="25615"/>
    <cellStyle name="汇总 2 4 9 2 4" xfId="26915"/>
    <cellStyle name="汇总 2 4 9 3" xfId="6637"/>
    <cellStyle name="汇总 2 4 9 3 2" xfId="15116"/>
    <cellStyle name="汇总 2 4 9 3 2 2" xfId="26918"/>
    <cellStyle name="汇总 2 4 9 3 3" xfId="26917"/>
    <cellStyle name="汇总 2 4 9 4" xfId="11739"/>
    <cellStyle name="汇总 2 4 9 4 2" xfId="26919"/>
    <cellStyle name="汇总 2 4 9 5" xfId="26914"/>
    <cellStyle name="汇总 2 5" xfId="639"/>
    <cellStyle name="汇总 2 5 10" xfId="2268"/>
    <cellStyle name="汇总 2 5 10 2" xfId="5010"/>
    <cellStyle name="汇总 2 5 10 2 2" xfId="7946"/>
    <cellStyle name="汇总 2 5 10 2 2 2" xfId="16425"/>
    <cellStyle name="汇总 2 5 10 2 2 2 2" xfId="26923"/>
    <cellStyle name="汇总 2 5 10 2 2 3" xfId="26922"/>
    <cellStyle name="汇总 2 5 10 2 3" xfId="13558"/>
    <cellStyle name="汇总 2 5 10 2 3 2" xfId="25805"/>
    <cellStyle name="汇总 2 5 10 2 4" xfId="26921"/>
    <cellStyle name="汇总 2 5 10 3" xfId="6578"/>
    <cellStyle name="汇总 2 5 10 3 2" xfId="15057"/>
    <cellStyle name="汇总 2 5 10 3 2 2" xfId="26926"/>
    <cellStyle name="汇总 2 5 10 3 3" xfId="26925"/>
    <cellStyle name="汇总 2 5 10 4" xfId="11678"/>
    <cellStyle name="汇总 2 5 10 4 2" xfId="26928"/>
    <cellStyle name="汇总 2 5 10 5" xfId="26920"/>
    <cellStyle name="汇总 2 5 11" xfId="2469"/>
    <cellStyle name="汇总 2 5 11 2" xfId="5211"/>
    <cellStyle name="汇总 2 5 11 2 2" xfId="13759"/>
    <cellStyle name="汇总 2 5 11 2 2 2" xfId="26931"/>
    <cellStyle name="汇总 2 5 11 2 3" xfId="26930"/>
    <cellStyle name="汇总 2 5 11 3" xfId="11879"/>
    <cellStyle name="汇总 2 5 11 3 2" xfId="26932"/>
    <cellStyle name="汇总 2 5 11 4" xfId="26929"/>
    <cellStyle name="汇总 2 5 12" xfId="3272"/>
    <cellStyle name="汇总 2 5 12 2" xfId="6014"/>
    <cellStyle name="汇总 2 5 12 2 2" xfId="14562"/>
    <cellStyle name="汇总 2 5 12 2 2 2" xfId="26935"/>
    <cellStyle name="汇总 2 5 12 2 3" xfId="26934"/>
    <cellStyle name="汇总 2 5 12 3" xfId="12682"/>
    <cellStyle name="汇总 2 5 12 3 2" xfId="26936"/>
    <cellStyle name="汇总 2 5 12 4" xfId="26933"/>
    <cellStyle name="汇总 2 5 13" xfId="3191"/>
    <cellStyle name="汇总 2 5 13 2" xfId="5933"/>
    <cellStyle name="汇总 2 5 13 2 2" xfId="14481"/>
    <cellStyle name="汇总 2 5 13 2 2 2" xfId="26938"/>
    <cellStyle name="汇总 2 5 13 2 3" xfId="26937"/>
    <cellStyle name="汇总 2 5 13 3" xfId="12601"/>
    <cellStyle name="汇总 2 5 13 3 2" xfId="26939"/>
    <cellStyle name="汇总 2 5 13 4" xfId="21692"/>
    <cellStyle name="汇总 2 5 14" xfId="3308"/>
    <cellStyle name="汇总 2 5 14 2" xfId="6050"/>
    <cellStyle name="汇总 2 5 14 2 2" xfId="14598"/>
    <cellStyle name="汇总 2 5 14 2 2 2" xfId="26942"/>
    <cellStyle name="汇总 2 5 14 2 3" xfId="26941"/>
    <cellStyle name="汇总 2 5 14 3" xfId="12718"/>
    <cellStyle name="汇总 2 5 14 3 2" xfId="26943"/>
    <cellStyle name="汇总 2 5 14 4" xfId="26940"/>
    <cellStyle name="汇总 2 5 15" xfId="3178"/>
    <cellStyle name="汇总 2 5 15 2" xfId="5920"/>
    <cellStyle name="汇总 2 5 15 2 2" xfId="14468"/>
    <cellStyle name="汇总 2 5 15 2 2 2" xfId="26950"/>
    <cellStyle name="汇总 2 5 15 2 3" xfId="26947"/>
    <cellStyle name="汇总 2 5 15 3" xfId="12588"/>
    <cellStyle name="汇总 2 5 15 3 2" xfId="26952"/>
    <cellStyle name="汇总 2 5 15 4" xfId="26945"/>
    <cellStyle name="汇总 2 5 16" xfId="3140"/>
    <cellStyle name="汇总 2 5 16 2" xfId="5882"/>
    <cellStyle name="汇总 2 5 16 2 2" xfId="14430"/>
    <cellStyle name="汇总 2 5 16 2 2 2" xfId="26958"/>
    <cellStyle name="汇总 2 5 16 2 3" xfId="26956"/>
    <cellStyle name="汇总 2 5 16 3" xfId="12550"/>
    <cellStyle name="汇总 2 5 16 3 2" xfId="26960"/>
    <cellStyle name="汇总 2 5 16 4" xfId="26954"/>
    <cellStyle name="汇总 2 5 17" xfId="3668"/>
    <cellStyle name="汇总 2 5 17 2" xfId="7418"/>
    <cellStyle name="汇总 2 5 17 2 2" xfId="15897"/>
    <cellStyle name="汇总 2 5 17 2 2 2" xfId="26966"/>
    <cellStyle name="汇总 2 5 17 2 3" xfId="26964"/>
    <cellStyle name="汇总 2 5 17 3" xfId="13077"/>
    <cellStyle name="汇总 2 5 17 3 2" xfId="26968"/>
    <cellStyle name="汇总 2 5 17 4" xfId="26962"/>
    <cellStyle name="汇总 2 5 18" xfId="3732"/>
    <cellStyle name="汇总 2 5 18 2" xfId="7482"/>
    <cellStyle name="汇总 2 5 18 2 2" xfId="15961"/>
    <cellStyle name="汇总 2 5 18 2 2 2" xfId="25430"/>
    <cellStyle name="汇总 2 5 18 2 3" xfId="26972"/>
    <cellStyle name="汇总 2 5 18 3" xfId="13141"/>
    <cellStyle name="汇总 2 5 18 3 2" xfId="26973"/>
    <cellStyle name="汇总 2 5 18 4" xfId="26970"/>
    <cellStyle name="汇总 2 5 19" xfId="3859"/>
    <cellStyle name="汇总 2 5 19 2" xfId="7605"/>
    <cellStyle name="汇总 2 5 19 2 2" xfId="16084"/>
    <cellStyle name="汇总 2 5 19 2 2 2" xfId="26975"/>
    <cellStyle name="汇总 2 5 19 2 3" xfId="26974"/>
    <cellStyle name="汇总 2 5 19 3" xfId="13264"/>
    <cellStyle name="汇总 2 5 19 3 2" xfId="26976"/>
    <cellStyle name="汇总 2 5 19 4" xfId="21088"/>
    <cellStyle name="汇总 2 5 2" xfId="2364"/>
    <cellStyle name="汇总 2 5 2 2" xfId="5106"/>
    <cellStyle name="汇总 2 5 2 2 2" xfId="8039"/>
    <cellStyle name="汇总 2 5 2 2 2 2" xfId="16518"/>
    <cellStyle name="汇总 2 5 2 2 2 2 2" xfId="26978"/>
    <cellStyle name="汇总 2 5 2 2 2 3" xfId="26977"/>
    <cellStyle name="汇总 2 5 2 2 3" xfId="13654"/>
    <cellStyle name="汇总 2 5 2 2 3 2" xfId="26979"/>
    <cellStyle name="汇总 2 5 2 2 4" xfId="22030"/>
    <cellStyle name="汇总 2 5 2 3" xfId="6671"/>
    <cellStyle name="汇总 2 5 2 3 2" xfId="15150"/>
    <cellStyle name="汇总 2 5 2 3 2 2" xfId="26981"/>
    <cellStyle name="汇总 2 5 2 3 3" xfId="26980"/>
    <cellStyle name="汇总 2 5 2 4" xfId="11774"/>
    <cellStyle name="汇总 2 5 2 4 2" xfId="20528"/>
    <cellStyle name="汇总 2 5 2 5" xfId="22025"/>
    <cellStyle name="汇总 2 5 2 6" xfId="37533"/>
    <cellStyle name="汇总 2 5 20" xfId="3602"/>
    <cellStyle name="汇总 2 5 20 2" xfId="7353"/>
    <cellStyle name="汇总 2 5 20 2 2" xfId="15832"/>
    <cellStyle name="汇总 2 5 20 2 2 2" xfId="26949"/>
    <cellStyle name="汇总 2 5 20 2 3" xfId="26946"/>
    <cellStyle name="汇总 2 5 20 3" xfId="13012"/>
    <cellStyle name="汇总 2 5 20 3 2" xfId="26951"/>
    <cellStyle name="汇总 2 5 20 4" xfId="26944"/>
    <cellStyle name="汇总 2 5 21" xfId="2151"/>
    <cellStyle name="汇总 2 5 21 2" xfId="6462"/>
    <cellStyle name="汇总 2 5 21 2 2" xfId="14941"/>
    <cellStyle name="汇总 2 5 21 2 2 2" xfId="26957"/>
    <cellStyle name="汇总 2 5 21 2 3" xfId="26955"/>
    <cellStyle name="汇总 2 5 21 3" xfId="11561"/>
    <cellStyle name="汇总 2 5 21 3 2" xfId="26959"/>
    <cellStyle name="汇总 2 5 21 4" xfId="26953"/>
    <cellStyle name="汇总 2 5 22" xfId="4597"/>
    <cellStyle name="汇总 2 5 22 2" xfId="7779"/>
    <cellStyle name="汇总 2 5 22 2 2" xfId="16258"/>
    <cellStyle name="汇总 2 5 22 2 2 2" xfId="26965"/>
    <cellStyle name="汇总 2 5 22 2 3" xfId="26963"/>
    <cellStyle name="汇总 2 5 22 3" xfId="13441"/>
    <cellStyle name="汇总 2 5 22 3 2" xfId="26967"/>
    <cellStyle name="汇总 2 5 22 4" xfId="26961"/>
    <cellStyle name="汇总 2 5 23" xfId="9345"/>
    <cellStyle name="汇总 2 5 23 2" xfId="17214"/>
    <cellStyle name="汇总 2 5 23 2 2" xfId="26971"/>
    <cellStyle name="汇总 2 5 23 3" xfId="26969"/>
    <cellStyle name="汇总 2 5 24" xfId="11426"/>
    <cellStyle name="汇总 2 5 24 2" xfId="21087"/>
    <cellStyle name="汇总 2 5 25" xfId="22022"/>
    <cellStyle name="汇总 2 5 26" xfId="30764"/>
    <cellStyle name="汇总 2 5 27" xfId="31742"/>
    <cellStyle name="汇总 2 5 28" xfId="1641"/>
    <cellStyle name="汇总 2 5 29" xfId="37532"/>
    <cellStyle name="汇总 2 5 3" xfId="2330"/>
    <cellStyle name="汇总 2 5 3 2" xfId="5072"/>
    <cellStyle name="汇总 2 5 3 2 2" xfId="8006"/>
    <cellStyle name="汇总 2 5 3 2 2 2" xfId="16485"/>
    <cellStyle name="汇总 2 5 3 2 2 2 2" xfId="25223"/>
    <cellStyle name="汇总 2 5 3 2 2 3" xfId="25222"/>
    <cellStyle name="汇总 2 5 3 2 3" xfId="13620"/>
    <cellStyle name="汇总 2 5 3 2 3 2" xfId="25225"/>
    <cellStyle name="汇总 2 5 3 2 4" xfId="25220"/>
    <cellStyle name="汇总 2 5 3 3" xfId="6638"/>
    <cellStyle name="汇总 2 5 3 3 2" xfId="15117"/>
    <cellStyle name="汇总 2 5 3 3 2 2" xfId="25229"/>
    <cellStyle name="汇总 2 5 3 3 3" xfId="25227"/>
    <cellStyle name="汇总 2 5 3 4" xfId="11740"/>
    <cellStyle name="汇总 2 5 3 4 2" xfId="20545"/>
    <cellStyle name="汇总 2 5 3 5" xfId="22033"/>
    <cellStyle name="汇总 2 5 4" xfId="2372"/>
    <cellStyle name="汇总 2 5 4 2" xfId="5114"/>
    <cellStyle name="汇总 2 5 4 2 2" xfId="8047"/>
    <cellStyle name="汇总 2 5 4 2 2 2" xfId="16526"/>
    <cellStyle name="汇总 2 5 4 2 2 2 2" xfId="26986"/>
    <cellStyle name="汇总 2 5 4 2 2 3" xfId="26985"/>
    <cellStyle name="汇总 2 5 4 2 3" xfId="13662"/>
    <cellStyle name="汇总 2 5 4 2 3 2" xfId="26987"/>
    <cellStyle name="汇总 2 5 4 2 4" xfId="26984"/>
    <cellStyle name="汇总 2 5 4 3" xfId="6679"/>
    <cellStyle name="汇总 2 5 4 3 2" xfId="15158"/>
    <cellStyle name="汇总 2 5 4 3 2 2" xfId="26989"/>
    <cellStyle name="汇总 2 5 4 3 3" xfId="26988"/>
    <cellStyle name="汇总 2 5 4 4" xfId="11782"/>
    <cellStyle name="汇总 2 5 4 4 2" xfId="20554"/>
    <cellStyle name="汇总 2 5 4 5" xfId="26982"/>
    <cellStyle name="汇总 2 5 5" xfId="2663"/>
    <cellStyle name="汇总 2 5 5 2" xfId="5405"/>
    <cellStyle name="汇总 2 5 5 2 2" xfId="8319"/>
    <cellStyle name="汇总 2 5 5 2 2 2" xfId="16798"/>
    <cellStyle name="汇总 2 5 5 2 2 2 2" xfId="26994"/>
    <cellStyle name="汇总 2 5 5 2 2 3" xfId="26993"/>
    <cellStyle name="汇总 2 5 5 2 3" xfId="13953"/>
    <cellStyle name="汇总 2 5 5 2 3 2" xfId="26995"/>
    <cellStyle name="汇总 2 5 5 2 4" xfId="26992"/>
    <cellStyle name="汇总 2 5 5 3" xfId="6951"/>
    <cellStyle name="汇总 2 5 5 3 2" xfId="15430"/>
    <cellStyle name="汇总 2 5 5 3 2 2" xfId="26997"/>
    <cellStyle name="汇总 2 5 5 3 3" xfId="26996"/>
    <cellStyle name="汇总 2 5 5 4" xfId="12073"/>
    <cellStyle name="汇总 2 5 5 4 2" xfId="26998"/>
    <cellStyle name="汇总 2 5 5 5" xfId="26990"/>
    <cellStyle name="汇总 2 5 6" xfId="2240"/>
    <cellStyle name="汇总 2 5 6 2" xfId="4982"/>
    <cellStyle name="汇总 2 5 6 2 2" xfId="7918"/>
    <cellStyle name="汇总 2 5 6 2 2 2" xfId="16397"/>
    <cellStyle name="汇总 2 5 6 2 2 2 2" xfId="27002"/>
    <cellStyle name="汇总 2 5 6 2 2 3" xfId="27001"/>
    <cellStyle name="汇总 2 5 6 2 3" xfId="13530"/>
    <cellStyle name="汇总 2 5 6 2 3 2" xfId="27003"/>
    <cellStyle name="汇总 2 5 6 2 4" xfId="27000"/>
    <cellStyle name="汇总 2 5 6 3" xfId="6550"/>
    <cellStyle name="汇总 2 5 6 3 2" xfId="15029"/>
    <cellStyle name="汇总 2 5 6 3 2 2" xfId="27005"/>
    <cellStyle name="汇总 2 5 6 3 3" xfId="27004"/>
    <cellStyle name="汇总 2 5 6 4" xfId="11650"/>
    <cellStyle name="汇总 2 5 6 4 2" xfId="27006"/>
    <cellStyle name="汇总 2 5 6 5" xfId="26999"/>
    <cellStyle name="汇总 2 5 7" xfId="2544"/>
    <cellStyle name="汇总 2 5 7 2" xfId="5286"/>
    <cellStyle name="汇总 2 5 7 2 2" xfId="8211"/>
    <cellStyle name="汇总 2 5 7 2 2 2" xfId="16690"/>
    <cellStyle name="汇总 2 5 7 2 2 2 2" xfId="27010"/>
    <cellStyle name="汇总 2 5 7 2 2 3" xfId="27009"/>
    <cellStyle name="汇总 2 5 7 2 3" xfId="13834"/>
    <cellStyle name="汇总 2 5 7 2 3 2" xfId="27011"/>
    <cellStyle name="汇总 2 5 7 2 4" xfId="27008"/>
    <cellStyle name="汇总 2 5 7 3" xfId="6843"/>
    <cellStyle name="汇总 2 5 7 3 2" xfId="15322"/>
    <cellStyle name="汇总 2 5 7 3 2 2" xfId="27013"/>
    <cellStyle name="汇总 2 5 7 3 3" xfId="27012"/>
    <cellStyle name="汇总 2 5 7 4" xfId="11954"/>
    <cellStyle name="汇总 2 5 7 4 2" xfId="27014"/>
    <cellStyle name="汇总 2 5 7 5" xfId="27007"/>
    <cellStyle name="汇总 2 5 8" xfId="2655"/>
    <cellStyle name="汇总 2 5 8 2" xfId="5397"/>
    <cellStyle name="汇总 2 5 8 2 2" xfId="8311"/>
    <cellStyle name="汇总 2 5 8 2 2 2" xfId="16790"/>
    <cellStyle name="汇总 2 5 8 2 2 2 2" xfId="27019"/>
    <cellStyle name="汇总 2 5 8 2 2 3" xfId="27018"/>
    <cellStyle name="汇总 2 5 8 2 3" xfId="13945"/>
    <cellStyle name="汇总 2 5 8 2 3 2" xfId="27020"/>
    <cellStyle name="汇总 2 5 8 2 4" xfId="27016"/>
    <cellStyle name="汇总 2 5 8 3" xfId="6943"/>
    <cellStyle name="汇总 2 5 8 3 2" xfId="15422"/>
    <cellStyle name="汇总 2 5 8 3 2 2" xfId="27023"/>
    <cellStyle name="汇总 2 5 8 3 3" xfId="27021"/>
    <cellStyle name="汇总 2 5 8 4" xfId="12065"/>
    <cellStyle name="汇总 2 5 8 4 2" xfId="27024"/>
    <cellStyle name="汇总 2 5 8 5" xfId="27015"/>
    <cellStyle name="汇总 2 5 9" xfId="2869"/>
    <cellStyle name="汇总 2 5 9 2" xfId="5611"/>
    <cellStyle name="汇总 2 5 9 2 2" xfId="8521"/>
    <cellStyle name="汇总 2 5 9 2 2 2" xfId="17000"/>
    <cellStyle name="汇总 2 5 9 2 2 2 2" xfId="25685"/>
    <cellStyle name="汇总 2 5 9 2 2 3" xfId="27026"/>
    <cellStyle name="汇总 2 5 9 2 3" xfId="14159"/>
    <cellStyle name="汇总 2 5 9 2 3 2" xfId="27028"/>
    <cellStyle name="汇总 2 5 9 2 4" xfId="25374"/>
    <cellStyle name="汇总 2 5 9 3" xfId="7153"/>
    <cellStyle name="汇总 2 5 9 3 2" xfId="15632"/>
    <cellStyle name="汇总 2 5 9 3 2 2" xfId="27034"/>
    <cellStyle name="汇总 2 5 9 3 3" xfId="27031"/>
    <cellStyle name="汇总 2 5 9 4" xfId="12279"/>
    <cellStyle name="汇总 2 5 9 4 2" xfId="27037"/>
    <cellStyle name="汇总 2 5 9 5" xfId="25372"/>
    <cellStyle name="汇总 2 6" xfId="982"/>
    <cellStyle name="汇总 2 6 2" xfId="5236"/>
    <cellStyle name="汇总 2 6 2 2" xfId="8161"/>
    <cellStyle name="汇总 2 6 2 2 2" xfId="16640"/>
    <cellStyle name="汇总 2 6 2 2 2 2" xfId="25579"/>
    <cellStyle name="汇总 2 6 2 2 3" xfId="25578"/>
    <cellStyle name="汇总 2 6 2 3" xfId="13784"/>
    <cellStyle name="汇总 2 6 2 3 2" xfId="25580"/>
    <cellStyle name="汇总 2 6 2 4" xfId="22040"/>
    <cellStyle name="汇总 2 6 2 5" xfId="37535"/>
    <cellStyle name="汇总 2 6 3" xfId="6793"/>
    <cellStyle name="汇总 2 6 3 2" xfId="15272"/>
    <cellStyle name="汇总 2 6 3 2 2" xfId="25581"/>
    <cellStyle name="汇总 2 6 3 3" xfId="27038"/>
    <cellStyle name="汇总 2 6 4" xfId="11904"/>
    <cellStyle name="汇总 2 6 4 2" xfId="27039"/>
    <cellStyle name="汇总 2 6 5" xfId="22037"/>
    <cellStyle name="汇总 2 6 6" xfId="31107"/>
    <cellStyle name="汇总 2 6 7" xfId="2494"/>
    <cellStyle name="汇总 2 6 8" xfId="37534"/>
    <cellStyle name="汇总 2 7" xfId="2632"/>
    <cellStyle name="汇总 2 7 2" xfId="5374"/>
    <cellStyle name="汇总 2 7 2 2" xfId="8291"/>
    <cellStyle name="汇总 2 7 2 2 2" xfId="16770"/>
    <cellStyle name="汇总 2 7 2 2 2 2" xfId="27043"/>
    <cellStyle name="汇总 2 7 2 2 3" xfId="27042"/>
    <cellStyle name="汇总 2 7 2 3" xfId="13922"/>
    <cellStyle name="汇总 2 7 2 3 2" xfId="27044"/>
    <cellStyle name="汇总 2 7 2 4" xfId="27040"/>
    <cellStyle name="汇总 2 7 2 5" xfId="37537"/>
    <cellStyle name="汇总 2 7 3" xfId="6923"/>
    <cellStyle name="汇总 2 7 3 2" xfId="15402"/>
    <cellStyle name="汇总 2 7 3 2 2" xfId="27046"/>
    <cellStyle name="汇总 2 7 3 3" xfId="27045"/>
    <cellStyle name="汇总 2 7 4" xfId="12042"/>
    <cellStyle name="汇总 2 7 4 2" xfId="27047"/>
    <cellStyle name="汇总 2 7 5" xfId="22043"/>
    <cellStyle name="汇总 2 7 6" xfId="37536"/>
    <cellStyle name="汇总 2 8" xfId="2654"/>
    <cellStyle name="汇总 2 8 2" xfId="5396"/>
    <cellStyle name="汇总 2 8 2 2" xfId="8310"/>
    <cellStyle name="汇总 2 8 2 2 2" xfId="16789"/>
    <cellStyle name="汇总 2 8 2 2 2 2" xfId="27053"/>
    <cellStyle name="汇总 2 8 2 2 3" xfId="27052"/>
    <cellStyle name="汇总 2 8 2 3" xfId="13944"/>
    <cellStyle name="汇总 2 8 2 3 2" xfId="27054"/>
    <cellStyle name="汇总 2 8 2 4" xfId="27050"/>
    <cellStyle name="汇总 2 8 2 5" xfId="37539"/>
    <cellStyle name="汇总 2 8 3" xfId="6942"/>
    <cellStyle name="汇总 2 8 3 2" xfId="15421"/>
    <cellStyle name="汇总 2 8 3 2 2" xfId="27057"/>
    <cellStyle name="汇总 2 8 3 3" xfId="27056"/>
    <cellStyle name="汇总 2 8 4" xfId="12064"/>
    <cellStyle name="汇总 2 8 4 2" xfId="27058"/>
    <cellStyle name="汇总 2 8 5" xfId="27048"/>
    <cellStyle name="汇总 2 8 6" xfId="37538"/>
    <cellStyle name="汇总 2 9" xfId="2336"/>
    <cellStyle name="汇总 2 9 2" xfId="5078"/>
    <cellStyle name="汇总 2 9 2 2" xfId="8012"/>
    <cellStyle name="汇总 2 9 2 2 2" xfId="16491"/>
    <cellStyle name="汇总 2 9 2 2 2 2" xfId="20955"/>
    <cellStyle name="汇总 2 9 2 2 3" xfId="20952"/>
    <cellStyle name="汇总 2 9 2 3" xfId="13626"/>
    <cellStyle name="汇总 2 9 2 3 2" xfId="20958"/>
    <cellStyle name="汇总 2 9 2 4" xfId="27060"/>
    <cellStyle name="汇总 2 9 2 5" xfId="37541"/>
    <cellStyle name="汇总 2 9 3" xfId="6644"/>
    <cellStyle name="汇总 2 9 3 2" xfId="15123"/>
    <cellStyle name="汇总 2 9 3 2 2" xfId="20968"/>
    <cellStyle name="汇总 2 9 3 3" xfId="27061"/>
    <cellStyle name="汇总 2 9 4" xfId="11746"/>
    <cellStyle name="汇总 2 9 4 2" xfId="27062"/>
    <cellStyle name="汇总 2 9 5" xfId="27059"/>
    <cellStyle name="汇总 2 9 6" xfId="37540"/>
    <cellStyle name="汇总 3" xfId="441"/>
    <cellStyle name="汇总 3 10" xfId="2594"/>
    <cellStyle name="汇总 3 10 2" xfId="5336"/>
    <cellStyle name="汇总 3 10 2 2" xfId="8257"/>
    <cellStyle name="汇总 3 10 2 2 2" xfId="16736"/>
    <cellStyle name="汇总 3 10 2 2 2 2" xfId="27067"/>
    <cellStyle name="汇总 3 10 2 2 3" xfId="27066"/>
    <cellStyle name="汇总 3 10 2 3" xfId="13884"/>
    <cellStyle name="汇总 3 10 2 3 2" xfId="27068"/>
    <cellStyle name="汇总 3 10 2 4" xfId="27065"/>
    <cellStyle name="汇总 3 10 3" xfId="6889"/>
    <cellStyle name="汇总 3 10 3 2" xfId="15368"/>
    <cellStyle name="汇总 3 10 3 2 2" xfId="27070"/>
    <cellStyle name="汇总 3 10 3 3" xfId="27069"/>
    <cellStyle name="汇总 3 10 4" xfId="12004"/>
    <cellStyle name="汇总 3 10 4 2" xfId="27071"/>
    <cellStyle name="汇总 3 10 5" xfId="27064"/>
    <cellStyle name="汇总 3 10 6" xfId="37543"/>
    <cellStyle name="汇总 3 11" xfId="2874"/>
    <cellStyle name="汇总 3 11 2" xfId="5616"/>
    <cellStyle name="汇总 3 11 2 2" xfId="8525"/>
    <cellStyle name="汇总 3 11 2 2 2" xfId="17004"/>
    <cellStyle name="汇总 3 11 2 2 2 2" xfId="26380"/>
    <cellStyle name="汇总 3 11 2 2 3" xfId="27074"/>
    <cellStyle name="汇总 3 11 2 3" xfId="14164"/>
    <cellStyle name="汇总 3 11 2 3 2" xfId="27075"/>
    <cellStyle name="汇总 3 11 2 4" xfId="27073"/>
    <cellStyle name="汇总 3 11 3" xfId="7157"/>
    <cellStyle name="汇总 3 11 3 2" xfId="15636"/>
    <cellStyle name="汇总 3 11 3 2 2" xfId="27077"/>
    <cellStyle name="汇总 3 11 3 3" xfId="27076"/>
    <cellStyle name="汇总 3 11 4" xfId="12284"/>
    <cellStyle name="汇总 3 11 4 2" xfId="27078"/>
    <cellStyle name="汇总 3 11 5" xfId="27072"/>
    <cellStyle name="汇总 3 12" xfId="2620"/>
    <cellStyle name="汇总 3 12 2" xfId="5362"/>
    <cellStyle name="汇总 3 12 2 2" xfId="13910"/>
    <cellStyle name="汇总 3 12 2 2 2" xfId="27081"/>
    <cellStyle name="汇总 3 12 2 3" xfId="27080"/>
    <cellStyle name="汇总 3 12 3" xfId="12030"/>
    <cellStyle name="汇总 3 12 3 2" xfId="27082"/>
    <cellStyle name="汇总 3 12 4" xfId="27079"/>
    <cellStyle name="汇总 3 13" xfId="3228"/>
    <cellStyle name="汇总 3 13 2" xfId="5970"/>
    <cellStyle name="汇总 3 13 2 2" xfId="14518"/>
    <cellStyle name="汇总 3 13 2 2 2" xfId="27085"/>
    <cellStyle name="汇总 3 13 2 3" xfId="27084"/>
    <cellStyle name="汇总 3 13 3" xfId="12638"/>
    <cellStyle name="汇总 3 13 3 2" xfId="27086"/>
    <cellStyle name="汇总 3 13 4" xfId="27083"/>
    <cellStyle name="汇总 3 14" xfId="3301"/>
    <cellStyle name="汇总 3 14 2" xfId="6043"/>
    <cellStyle name="汇总 3 14 2 2" xfId="14591"/>
    <cellStyle name="汇总 3 14 2 2 2" xfId="27089"/>
    <cellStyle name="汇总 3 14 2 3" xfId="27088"/>
    <cellStyle name="汇总 3 14 3" xfId="12711"/>
    <cellStyle name="汇总 3 14 3 2" xfId="27090"/>
    <cellStyle name="汇总 3 14 4" xfId="27087"/>
    <cellStyle name="汇总 3 15" xfId="3189"/>
    <cellStyle name="汇总 3 15 2" xfId="5931"/>
    <cellStyle name="汇总 3 15 2 2" xfId="14479"/>
    <cellStyle name="汇总 3 15 2 2 2" xfId="27096"/>
    <cellStyle name="汇总 3 15 2 3" xfId="27094"/>
    <cellStyle name="汇总 3 15 3" xfId="12599"/>
    <cellStyle name="汇总 3 15 3 2" xfId="27098"/>
    <cellStyle name="汇总 3 15 4" xfId="27092"/>
    <cellStyle name="汇总 3 16" xfId="3312"/>
    <cellStyle name="汇总 3 16 2" xfId="6054"/>
    <cellStyle name="汇总 3 16 2 2" xfId="14602"/>
    <cellStyle name="汇总 3 16 2 2 2" xfId="27104"/>
    <cellStyle name="汇总 3 16 2 3" xfId="27102"/>
    <cellStyle name="汇总 3 16 3" xfId="12722"/>
    <cellStyle name="汇总 3 16 3 2" xfId="27106"/>
    <cellStyle name="汇总 3 16 4" xfId="27100"/>
    <cellStyle name="汇总 3 17" xfId="3183"/>
    <cellStyle name="汇总 3 17 2" xfId="5925"/>
    <cellStyle name="汇总 3 17 2 2" xfId="14473"/>
    <cellStyle name="汇总 3 17 2 2 2" xfId="27112"/>
    <cellStyle name="汇总 3 17 2 3" xfId="27110"/>
    <cellStyle name="汇总 3 17 3" xfId="12593"/>
    <cellStyle name="汇总 3 17 3 2" xfId="27114"/>
    <cellStyle name="汇总 3 17 4" xfId="27108"/>
    <cellStyle name="汇总 3 18" xfId="3638"/>
    <cellStyle name="汇总 3 18 2" xfId="7388"/>
    <cellStyle name="汇总 3 18 2 2" xfId="15867"/>
    <cellStyle name="汇总 3 18 2 2 2" xfId="27120"/>
    <cellStyle name="汇总 3 18 2 3" xfId="27118"/>
    <cellStyle name="汇总 3 18 3" xfId="13047"/>
    <cellStyle name="汇总 3 18 3 2" xfId="27122"/>
    <cellStyle name="汇总 3 18 4" xfId="27116"/>
    <cellStyle name="汇总 3 19" xfId="3702"/>
    <cellStyle name="汇总 3 19 2" xfId="7452"/>
    <cellStyle name="汇总 3 19 2 2" xfId="15931"/>
    <cellStyle name="汇总 3 19 2 2 2" xfId="27125"/>
    <cellStyle name="汇总 3 19 2 3" xfId="27124"/>
    <cellStyle name="汇总 3 19 3" xfId="13111"/>
    <cellStyle name="汇总 3 19 3 2" xfId="27126"/>
    <cellStyle name="汇总 3 19 4" xfId="18980"/>
    <cellStyle name="汇总 3 2" xfId="645"/>
    <cellStyle name="汇总 3 2 10" xfId="2476"/>
    <cellStyle name="汇总 3 2 10 2" xfId="5218"/>
    <cellStyle name="汇总 3 2 10 2 2" xfId="8144"/>
    <cellStyle name="汇总 3 2 10 2 2 2" xfId="16623"/>
    <cellStyle name="汇总 3 2 10 2 2 2 2" xfId="22384"/>
    <cellStyle name="汇总 3 2 10 2 2 3" xfId="27130"/>
    <cellStyle name="汇总 3 2 10 2 3" xfId="13766"/>
    <cellStyle name="汇总 3 2 10 2 3 2" xfId="27131"/>
    <cellStyle name="汇总 3 2 10 2 4" xfId="27129"/>
    <cellStyle name="汇总 3 2 10 2 5" xfId="37546"/>
    <cellStyle name="汇总 3 2 10 3" xfId="6776"/>
    <cellStyle name="汇总 3 2 10 3 2" xfId="15255"/>
    <cellStyle name="汇总 3 2 10 3 2 2" xfId="27133"/>
    <cellStyle name="汇总 3 2 10 3 3" xfId="27132"/>
    <cellStyle name="汇总 3 2 10 4" xfId="11886"/>
    <cellStyle name="汇总 3 2 10 4 2" xfId="27134"/>
    <cellStyle name="汇总 3 2 10 5" xfId="27128"/>
    <cellStyle name="汇总 3 2 10 6" xfId="37545"/>
    <cellStyle name="汇总 3 2 11" xfId="2581"/>
    <cellStyle name="汇总 3 2 11 2" xfId="5323"/>
    <cellStyle name="汇总 3 2 11 2 2" xfId="13871"/>
    <cellStyle name="汇总 3 2 11 2 2 2" xfId="27137"/>
    <cellStyle name="汇总 3 2 11 2 3" xfId="27136"/>
    <cellStyle name="汇总 3 2 11 3" xfId="11991"/>
    <cellStyle name="汇总 3 2 11 3 2" xfId="27138"/>
    <cellStyle name="汇总 3 2 11 4" xfId="27135"/>
    <cellStyle name="汇总 3 2 11 5" xfId="37547"/>
    <cellStyle name="汇总 3 2 12" xfId="3278"/>
    <cellStyle name="汇总 3 2 12 2" xfId="6020"/>
    <cellStyle name="汇总 3 2 12 2 2" xfId="14568"/>
    <cellStyle name="汇总 3 2 12 2 2 2" xfId="27141"/>
    <cellStyle name="汇总 3 2 12 2 3" xfId="27140"/>
    <cellStyle name="汇总 3 2 12 3" xfId="12688"/>
    <cellStyle name="汇总 3 2 12 3 2" xfId="27142"/>
    <cellStyle name="汇总 3 2 12 4" xfId="27139"/>
    <cellStyle name="汇总 3 2 13" xfId="3309"/>
    <cellStyle name="汇总 3 2 13 2" xfId="6051"/>
    <cellStyle name="汇总 3 2 13 2 2" xfId="14599"/>
    <cellStyle name="汇总 3 2 13 2 2 2" xfId="27145"/>
    <cellStyle name="汇总 3 2 13 2 3" xfId="27144"/>
    <cellStyle name="汇总 3 2 13 3" xfId="12719"/>
    <cellStyle name="汇总 3 2 13 3 2" xfId="25379"/>
    <cellStyle name="汇总 3 2 13 4" xfId="27143"/>
    <cellStyle name="汇总 3 2 14" xfId="3177"/>
    <cellStyle name="汇总 3 2 14 2" xfId="5919"/>
    <cellStyle name="汇总 3 2 14 2 2" xfId="14467"/>
    <cellStyle name="汇总 3 2 14 2 2 2" xfId="25684"/>
    <cellStyle name="汇总 3 2 14 2 3" xfId="27025"/>
    <cellStyle name="汇总 3 2 14 3" xfId="12587"/>
    <cellStyle name="汇总 3 2 14 3 2" xfId="27027"/>
    <cellStyle name="汇总 3 2 14 4" xfId="25373"/>
    <cellStyle name="汇总 3 2 15" xfId="3210"/>
    <cellStyle name="汇总 3 2 15 2" xfId="5952"/>
    <cellStyle name="汇总 3 2 15 2 2" xfId="14500"/>
    <cellStyle name="汇总 3 2 15 2 2 2" xfId="27147"/>
    <cellStyle name="汇总 3 2 15 2 3" xfId="27033"/>
    <cellStyle name="汇总 3 2 15 3" xfId="12620"/>
    <cellStyle name="汇总 3 2 15 3 2" xfId="27149"/>
    <cellStyle name="汇总 3 2 15 4" xfId="27030"/>
    <cellStyle name="汇总 3 2 16" xfId="3294"/>
    <cellStyle name="汇总 3 2 16 2" xfId="6036"/>
    <cellStyle name="汇总 3 2 16 2 2" xfId="14584"/>
    <cellStyle name="汇总 3 2 16 2 2 2" xfId="27153"/>
    <cellStyle name="汇总 3 2 16 2 3" xfId="27151"/>
    <cellStyle name="汇总 3 2 16 3" xfId="12704"/>
    <cellStyle name="汇总 3 2 16 3 2" xfId="27155"/>
    <cellStyle name="汇总 3 2 16 4" xfId="27036"/>
    <cellStyle name="汇总 3 2 17" xfId="3674"/>
    <cellStyle name="汇总 3 2 17 2" xfId="7424"/>
    <cellStyle name="汇总 3 2 17 2 2" xfId="15903"/>
    <cellStyle name="汇总 3 2 17 2 2 2" xfId="27161"/>
    <cellStyle name="汇总 3 2 17 2 3" xfId="27159"/>
    <cellStyle name="汇总 3 2 17 3" xfId="13083"/>
    <cellStyle name="汇总 3 2 17 3 2" xfId="27163"/>
    <cellStyle name="汇总 3 2 17 4" xfId="27157"/>
    <cellStyle name="汇总 3 2 18" xfId="3725"/>
    <cellStyle name="汇总 3 2 18 2" xfId="7475"/>
    <cellStyle name="汇总 3 2 18 2 2" xfId="15954"/>
    <cellStyle name="汇总 3 2 18 2 2 2" xfId="27168"/>
    <cellStyle name="汇总 3 2 18 2 3" xfId="27167"/>
    <cellStyle name="汇总 3 2 18 3" xfId="13134"/>
    <cellStyle name="汇总 3 2 18 3 2" xfId="27169"/>
    <cellStyle name="汇总 3 2 18 4" xfId="27165"/>
    <cellStyle name="汇总 3 2 19" xfId="3855"/>
    <cellStyle name="汇总 3 2 19 2" xfId="7601"/>
    <cellStyle name="汇总 3 2 19 2 2" xfId="16080"/>
    <cellStyle name="汇总 3 2 19 2 2 2" xfId="27170"/>
    <cellStyle name="汇总 3 2 19 2 3" xfId="26710"/>
    <cellStyle name="汇总 3 2 19 3" xfId="13260"/>
    <cellStyle name="汇总 3 2 19 3 2" xfId="27171"/>
    <cellStyle name="汇总 3 2 19 4" xfId="26708"/>
    <cellStyle name="汇总 3 2 2" xfId="2358"/>
    <cellStyle name="汇总 3 2 2 10" xfId="37548"/>
    <cellStyle name="汇总 3 2 2 2" xfId="5100"/>
    <cellStyle name="汇总 3 2 2 2 2" xfId="8033"/>
    <cellStyle name="汇总 3 2 2 2 2 2" xfId="16512"/>
    <cellStyle name="汇总 3 2 2 2 2 2 2" xfId="27173"/>
    <cellStyle name="汇总 3 2 2 2 2 2 2 2" xfId="37552"/>
    <cellStyle name="汇总 3 2 2 2 2 2 3" xfId="37551"/>
    <cellStyle name="汇总 3 2 2 2 2 3" xfId="25420"/>
    <cellStyle name="汇总 3 2 2 2 2 3 2" xfId="37553"/>
    <cellStyle name="汇总 3 2 2 2 2 4" xfId="37550"/>
    <cellStyle name="汇总 3 2 2 2 3" xfId="13648"/>
    <cellStyle name="汇总 3 2 2 2 3 2" xfId="25421"/>
    <cellStyle name="汇总 3 2 2 2 3 2 2" xfId="37555"/>
    <cellStyle name="汇总 3 2 2 2 3 3" xfId="37554"/>
    <cellStyle name="汇总 3 2 2 2 4" xfId="27172"/>
    <cellStyle name="汇总 3 2 2 2 4 2" xfId="37557"/>
    <cellStyle name="汇总 3 2 2 2 4 3" xfId="37556"/>
    <cellStyle name="汇总 3 2 2 2 5" xfId="37558"/>
    <cellStyle name="汇总 3 2 2 2 5 2" xfId="37559"/>
    <cellStyle name="汇总 3 2 2 2 6" xfId="37560"/>
    <cellStyle name="汇总 3 2 2 2 6 2" xfId="37561"/>
    <cellStyle name="汇总 3 2 2 2 7" xfId="37562"/>
    <cellStyle name="汇总 3 2 2 2 7 2" xfId="37563"/>
    <cellStyle name="汇总 3 2 2 2 8" xfId="37564"/>
    <cellStyle name="汇总 3 2 2 2 9" xfId="37549"/>
    <cellStyle name="汇总 3 2 2 3" xfId="6665"/>
    <cellStyle name="汇总 3 2 2 3 2" xfId="15144"/>
    <cellStyle name="汇总 3 2 2 3 2 2" xfId="25423"/>
    <cellStyle name="汇总 3 2 2 3 2 2 2" xfId="37567"/>
    <cellStyle name="汇总 3 2 2 3 2 3" xfId="37566"/>
    <cellStyle name="汇总 3 2 2 3 3" xfId="27174"/>
    <cellStyle name="汇总 3 2 2 3 3 2" xfId="37568"/>
    <cellStyle name="汇总 3 2 2 3 4" xfId="37565"/>
    <cellStyle name="汇总 3 2 2 4" xfId="11768"/>
    <cellStyle name="汇总 3 2 2 4 2" xfId="27175"/>
    <cellStyle name="汇总 3 2 2 4 2 2" xfId="37570"/>
    <cellStyle name="汇总 3 2 2 4 3" xfId="37569"/>
    <cellStyle name="汇总 3 2 2 5" xfId="25455"/>
    <cellStyle name="汇总 3 2 2 5 2" xfId="37572"/>
    <cellStyle name="汇总 3 2 2 5 3" xfId="37571"/>
    <cellStyle name="汇总 3 2 2 6" xfId="37573"/>
    <cellStyle name="汇总 3 2 2 6 2" xfId="37574"/>
    <cellStyle name="汇总 3 2 2 7" xfId="37575"/>
    <cellStyle name="汇总 3 2 2 7 2" xfId="37576"/>
    <cellStyle name="汇总 3 2 2 8" xfId="37577"/>
    <cellStyle name="汇总 3 2 2 8 2" xfId="37578"/>
    <cellStyle name="汇总 3 2 2 9" xfId="37579"/>
    <cellStyle name="汇总 3 2 20" xfId="3694"/>
    <cellStyle name="汇总 3 2 20 2" xfId="7444"/>
    <cellStyle name="汇总 3 2 20 2 2" xfId="15923"/>
    <cellStyle name="汇总 3 2 20 2 2 2" xfId="27146"/>
    <cellStyle name="汇总 3 2 20 2 3" xfId="27032"/>
    <cellStyle name="汇总 3 2 20 3" xfId="13103"/>
    <cellStyle name="汇总 3 2 20 3 2" xfId="27148"/>
    <cellStyle name="汇总 3 2 20 4" xfId="27029"/>
    <cellStyle name="汇总 3 2 21" xfId="2157"/>
    <cellStyle name="汇总 3 2 21 2" xfId="6468"/>
    <cellStyle name="汇总 3 2 21 2 2" xfId="14947"/>
    <cellStyle name="汇总 3 2 21 2 2 2" xfId="27152"/>
    <cellStyle name="汇总 3 2 21 2 3" xfId="27150"/>
    <cellStyle name="汇总 3 2 21 3" xfId="11567"/>
    <cellStyle name="汇总 3 2 21 3 2" xfId="27154"/>
    <cellStyle name="汇总 3 2 21 4" xfId="27035"/>
    <cellStyle name="汇总 3 2 22" xfId="4603"/>
    <cellStyle name="汇总 3 2 22 2" xfId="7785"/>
    <cellStyle name="汇总 3 2 22 2 2" xfId="16264"/>
    <cellStyle name="汇总 3 2 22 2 2 2" xfId="27160"/>
    <cellStyle name="汇总 3 2 22 2 3" xfId="27158"/>
    <cellStyle name="汇总 3 2 22 3" xfId="13447"/>
    <cellStyle name="汇总 3 2 22 3 2" xfId="27162"/>
    <cellStyle name="汇总 3 2 22 4" xfId="27156"/>
    <cellStyle name="汇总 3 2 23" xfId="9351"/>
    <cellStyle name="汇总 3 2 23 2" xfId="17220"/>
    <cellStyle name="汇总 3 2 23 2 2" xfId="27166"/>
    <cellStyle name="汇总 3 2 23 3" xfId="27164"/>
    <cellStyle name="汇总 3 2 24" xfId="9871"/>
    <cellStyle name="汇总 3 2 24 2" xfId="17311"/>
    <cellStyle name="汇总 3 2 25" xfId="11432"/>
    <cellStyle name="汇总 3 2 25 2" xfId="26712"/>
    <cellStyle name="汇总 3 2 26" xfId="27127"/>
    <cellStyle name="汇总 3 2 27" xfId="30770"/>
    <cellStyle name="汇总 3 2 28" xfId="31748"/>
    <cellStyle name="汇总 3 2 29" xfId="1647"/>
    <cellStyle name="汇总 3 2 3" xfId="2338"/>
    <cellStyle name="汇总 3 2 3 2" xfId="5080"/>
    <cellStyle name="汇总 3 2 3 2 2" xfId="8014"/>
    <cellStyle name="汇总 3 2 3 2 2 2" xfId="16493"/>
    <cellStyle name="汇总 3 2 3 2 2 2 2" xfId="27179"/>
    <cellStyle name="汇总 3 2 3 2 2 2 3" xfId="37583"/>
    <cellStyle name="汇总 3 2 3 2 2 3" xfId="27178"/>
    <cellStyle name="汇总 3 2 3 2 2 4" xfId="37582"/>
    <cellStyle name="汇总 3 2 3 2 3" xfId="13628"/>
    <cellStyle name="汇总 3 2 3 2 3 2" xfId="27180"/>
    <cellStyle name="汇总 3 2 3 2 3 3" xfId="37584"/>
    <cellStyle name="汇总 3 2 3 2 4" xfId="27177"/>
    <cellStyle name="汇总 3 2 3 2 5" xfId="37581"/>
    <cellStyle name="汇总 3 2 3 3" xfId="6646"/>
    <cellStyle name="汇总 3 2 3 3 2" xfId="15125"/>
    <cellStyle name="汇总 3 2 3 3 2 2" xfId="27182"/>
    <cellStyle name="汇总 3 2 3 3 2 3" xfId="37586"/>
    <cellStyle name="汇总 3 2 3 3 3" xfId="27181"/>
    <cellStyle name="汇总 3 2 3 3 4" xfId="37585"/>
    <cellStyle name="汇总 3 2 3 4" xfId="11748"/>
    <cellStyle name="汇总 3 2 3 4 2" xfId="27183"/>
    <cellStyle name="汇总 3 2 3 4 2 2" xfId="37588"/>
    <cellStyle name="汇总 3 2 3 4 3" xfId="37587"/>
    <cellStyle name="汇总 3 2 3 5" xfId="27176"/>
    <cellStyle name="汇总 3 2 3 5 2" xfId="37590"/>
    <cellStyle name="汇总 3 2 3 5 3" xfId="37589"/>
    <cellStyle name="汇总 3 2 3 6" xfId="37591"/>
    <cellStyle name="汇总 3 2 3 6 2" xfId="37592"/>
    <cellStyle name="汇总 3 2 3 7" xfId="37593"/>
    <cellStyle name="汇总 3 2 3 7 2" xfId="37594"/>
    <cellStyle name="汇总 3 2 3 8" xfId="37595"/>
    <cellStyle name="汇总 3 2 3 9" xfId="37580"/>
    <cellStyle name="汇总 3 2 30" xfId="32830"/>
    <cellStyle name="汇总 3 2 31" xfId="37544"/>
    <cellStyle name="汇总 3 2 4" xfId="2446"/>
    <cellStyle name="汇总 3 2 4 2" xfId="5188"/>
    <cellStyle name="汇总 3 2 4 2 2" xfId="8117"/>
    <cellStyle name="汇总 3 2 4 2 2 2" xfId="16596"/>
    <cellStyle name="汇总 3 2 4 2 2 2 2" xfId="27186"/>
    <cellStyle name="汇总 3 2 4 2 2 2 3" xfId="37599"/>
    <cellStyle name="汇总 3 2 4 2 2 3" xfId="26866"/>
    <cellStyle name="汇总 3 2 4 2 2 4" xfId="37598"/>
    <cellStyle name="汇总 3 2 4 2 3" xfId="13736"/>
    <cellStyle name="汇总 3 2 4 2 3 2" xfId="24833"/>
    <cellStyle name="汇总 3 2 4 2 3 3" xfId="37600"/>
    <cellStyle name="汇总 3 2 4 2 4" xfId="27185"/>
    <cellStyle name="汇总 3 2 4 2 5" xfId="37597"/>
    <cellStyle name="汇总 3 2 4 3" xfId="6749"/>
    <cellStyle name="汇总 3 2 4 3 2" xfId="15228"/>
    <cellStyle name="汇总 3 2 4 3 2 2" xfId="27188"/>
    <cellStyle name="汇总 3 2 4 3 2 3" xfId="37602"/>
    <cellStyle name="汇总 3 2 4 3 3" xfId="27187"/>
    <cellStyle name="汇总 3 2 4 3 4" xfId="37601"/>
    <cellStyle name="汇总 3 2 4 4" xfId="11856"/>
    <cellStyle name="汇总 3 2 4 4 2" xfId="27189"/>
    <cellStyle name="汇总 3 2 4 4 2 2" xfId="37604"/>
    <cellStyle name="汇总 3 2 4 4 3" xfId="37603"/>
    <cellStyle name="汇总 3 2 4 5" xfId="27184"/>
    <cellStyle name="汇总 3 2 4 5 2" xfId="37606"/>
    <cellStyle name="汇总 3 2 4 5 3" xfId="37605"/>
    <cellStyle name="汇总 3 2 4 6" xfId="37607"/>
    <cellStyle name="汇总 3 2 4 6 2" xfId="37608"/>
    <cellStyle name="汇总 3 2 4 7" xfId="37609"/>
    <cellStyle name="汇总 3 2 4 7 2" xfId="37610"/>
    <cellStyle name="汇总 3 2 4 8" xfId="37611"/>
    <cellStyle name="汇总 3 2 4 9" xfId="37596"/>
    <cellStyle name="汇总 3 2 5" xfId="2384"/>
    <cellStyle name="汇总 3 2 5 2" xfId="5126"/>
    <cellStyle name="汇总 3 2 5 2 2" xfId="8059"/>
    <cellStyle name="汇总 3 2 5 2 2 2" xfId="16538"/>
    <cellStyle name="汇总 3 2 5 2 2 2 2" xfId="27196"/>
    <cellStyle name="汇总 3 2 5 2 2 3" xfId="27193"/>
    <cellStyle name="汇总 3 2 5 2 2 4" xfId="37614"/>
    <cellStyle name="汇总 3 2 5 2 3" xfId="13674"/>
    <cellStyle name="汇总 3 2 5 2 3 2" xfId="27197"/>
    <cellStyle name="汇总 3 2 5 2 4" xfId="27192"/>
    <cellStyle name="汇总 3 2 5 2 5" xfId="37613"/>
    <cellStyle name="汇总 3 2 5 3" xfId="6691"/>
    <cellStyle name="汇总 3 2 5 3 2" xfId="15170"/>
    <cellStyle name="汇总 3 2 5 3 2 2" xfId="27199"/>
    <cellStyle name="汇总 3 2 5 3 3" xfId="27198"/>
    <cellStyle name="汇总 3 2 5 3 4" xfId="37615"/>
    <cellStyle name="汇总 3 2 5 4" xfId="11794"/>
    <cellStyle name="汇总 3 2 5 4 2" xfId="27200"/>
    <cellStyle name="汇总 3 2 5 5" xfId="27191"/>
    <cellStyle name="汇总 3 2 5 6" xfId="37612"/>
    <cellStyle name="汇总 3 2 6" xfId="2464"/>
    <cellStyle name="汇总 3 2 6 2" xfId="5206"/>
    <cellStyle name="汇总 3 2 6 2 2" xfId="8134"/>
    <cellStyle name="汇总 3 2 6 2 2 2" xfId="16613"/>
    <cellStyle name="汇总 3 2 6 2 2 2 2" xfId="27204"/>
    <cellStyle name="汇总 3 2 6 2 2 3" xfId="27203"/>
    <cellStyle name="汇总 3 2 6 2 3" xfId="13754"/>
    <cellStyle name="汇总 3 2 6 2 3 2" xfId="27205"/>
    <cellStyle name="汇总 3 2 6 2 4" xfId="27202"/>
    <cellStyle name="汇总 3 2 6 2 5" xfId="37617"/>
    <cellStyle name="汇总 3 2 6 3" xfId="6766"/>
    <cellStyle name="汇总 3 2 6 3 2" xfId="15245"/>
    <cellStyle name="汇总 3 2 6 3 2 2" xfId="27207"/>
    <cellStyle name="汇总 3 2 6 3 3" xfId="27206"/>
    <cellStyle name="汇总 3 2 6 4" xfId="11874"/>
    <cellStyle name="汇总 3 2 6 4 2" xfId="27208"/>
    <cellStyle name="汇总 3 2 6 5" xfId="27201"/>
    <cellStyle name="汇总 3 2 6 6" xfId="37616"/>
    <cellStyle name="汇总 3 2 7" xfId="2595"/>
    <cellStyle name="汇总 3 2 7 2" xfId="5337"/>
    <cellStyle name="汇总 3 2 7 2 2" xfId="8258"/>
    <cellStyle name="汇总 3 2 7 2 2 2" xfId="16737"/>
    <cellStyle name="汇总 3 2 7 2 2 2 2" xfId="27210"/>
    <cellStyle name="汇总 3 2 7 2 2 3" xfId="27209"/>
    <cellStyle name="汇总 3 2 7 2 3" xfId="13885"/>
    <cellStyle name="汇总 3 2 7 2 3 2" xfId="27211"/>
    <cellStyle name="汇总 3 2 7 2 4" xfId="25445"/>
    <cellStyle name="汇总 3 2 7 2 5" xfId="37619"/>
    <cellStyle name="汇总 3 2 7 3" xfId="6890"/>
    <cellStyle name="汇总 3 2 7 3 2" xfId="15369"/>
    <cellStyle name="汇总 3 2 7 3 2 2" xfId="27213"/>
    <cellStyle name="汇总 3 2 7 3 3" xfId="27212"/>
    <cellStyle name="汇总 3 2 7 4" xfId="12005"/>
    <cellStyle name="汇总 3 2 7 4 2" xfId="27214"/>
    <cellStyle name="汇总 3 2 7 5" xfId="25444"/>
    <cellStyle name="汇总 3 2 7 6" xfId="37618"/>
    <cellStyle name="汇总 3 2 8" xfId="2465"/>
    <cellStyle name="汇总 3 2 8 2" xfId="5207"/>
    <cellStyle name="汇总 3 2 8 2 2" xfId="8135"/>
    <cellStyle name="汇总 3 2 8 2 2 2" xfId="16614"/>
    <cellStyle name="汇总 3 2 8 2 2 2 2" xfId="27217"/>
    <cellStyle name="汇总 3 2 8 2 2 3" xfId="25313"/>
    <cellStyle name="汇总 3 2 8 2 3" xfId="13755"/>
    <cellStyle name="汇总 3 2 8 2 3 2" xfId="27218"/>
    <cellStyle name="汇总 3 2 8 2 4" xfId="27216"/>
    <cellStyle name="汇总 3 2 8 2 5" xfId="37621"/>
    <cellStyle name="汇总 3 2 8 3" xfId="6767"/>
    <cellStyle name="汇总 3 2 8 3 2" xfId="15246"/>
    <cellStyle name="汇总 3 2 8 3 2 2" xfId="27220"/>
    <cellStyle name="汇总 3 2 8 3 3" xfId="27219"/>
    <cellStyle name="汇总 3 2 8 4" xfId="11875"/>
    <cellStyle name="汇总 3 2 8 4 2" xfId="27221"/>
    <cellStyle name="汇总 3 2 8 5" xfId="25446"/>
    <cellStyle name="汇总 3 2 8 6" xfId="37620"/>
    <cellStyle name="汇总 3 2 9" xfId="2448"/>
    <cellStyle name="汇总 3 2 9 2" xfId="5190"/>
    <cellStyle name="汇总 3 2 9 2 2" xfId="8119"/>
    <cellStyle name="汇总 3 2 9 2 2 2" xfId="16598"/>
    <cellStyle name="汇总 3 2 9 2 2 2 2" xfId="27223"/>
    <cellStyle name="汇总 3 2 9 2 2 3" xfId="25319"/>
    <cellStyle name="汇总 3 2 9 2 3" xfId="13738"/>
    <cellStyle name="汇总 3 2 9 2 3 2" xfId="27224"/>
    <cellStyle name="汇总 3 2 9 2 4" xfId="27222"/>
    <cellStyle name="汇总 3 2 9 2 5" xfId="37623"/>
    <cellStyle name="汇总 3 2 9 3" xfId="6751"/>
    <cellStyle name="汇总 3 2 9 3 2" xfId="15230"/>
    <cellStyle name="汇总 3 2 9 3 2 2" xfId="27226"/>
    <cellStyle name="汇总 3 2 9 3 3" xfId="27225"/>
    <cellStyle name="汇总 3 2 9 4" xfId="11858"/>
    <cellStyle name="汇总 3 2 9 4 2" xfId="25635"/>
    <cellStyle name="汇总 3 2 9 5" xfId="25447"/>
    <cellStyle name="汇总 3 2 9 6" xfId="37622"/>
    <cellStyle name="汇总 3 20" xfId="3594"/>
    <cellStyle name="汇总 3 20 2" xfId="7345"/>
    <cellStyle name="汇总 3 20 2 2" xfId="15824"/>
    <cellStyle name="汇总 3 20 2 2 2" xfId="27095"/>
    <cellStyle name="汇总 3 20 2 3" xfId="27093"/>
    <cellStyle name="汇总 3 20 3" xfId="13004"/>
    <cellStyle name="汇总 3 20 3 2" xfId="27097"/>
    <cellStyle name="汇总 3 20 4" xfId="27091"/>
    <cellStyle name="汇总 3 21" xfId="3714"/>
    <cellStyle name="汇总 3 21 2" xfId="7464"/>
    <cellStyle name="汇总 3 21 2 2" xfId="15943"/>
    <cellStyle name="汇总 3 21 2 2 2" xfId="27103"/>
    <cellStyle name="汇总 3 21 2 3" xfId="27101"/>
    <cellStyle name="汇总 3 21 3" xfId="13123"/>
    <cellStyle name="汇总 3 21 3 2" xfId="27105"/>
    <cellStyle name="汇总 3 21 4" xfId="27099"/>
    <cellStyle name="汇总 3 22" xfId="2136"/>
    <cellStyle name="汇总 3 22 2" xfId="6447"/>
    <cellStyle name="汇总 3 22 2 2" xfId="14926"/>
    <cellStyle name="汇总 3 22 2 2 2" xfId="27111"/>
    <cellStyle name="汇总 3 22 2 3" xfId="27109"/>
    <cellStyle name="汇总 3 22 3" xfId="11546"/>
    <cellStyle name="汇总 3 22 3 2" xfId="27113"/>
    <cellStyle name="汇总 3 22 4" xfId="27107"/>
    <cellStyle name="汇总 3 23" xfId="4404"/>
    <cellStyle name="汇总 3 23 2" xfId="7764"/>
    <cellStyle name="汇总 3 23 2 2" xfId="16243"/>
    <cellStyle name="汇总 3 23 2 2 2" xfId="27119"/>
    <cellStyle name="汇总 3 23 2 3" xfId="27117"/>
    <cellStyle name="汇总 3 23 3" xfId="13426"/>
    <cellStyle name="汇总 3 23 3 2" xfId="27121"/>
    <cellStyle name="汇总 3 23 4" xfId="27115"/>
    <cellStyle name="汇总 3 24" xfId="9149"/>
    <cellStyle name="汇总 3 24 2" xfId="17198"/>
    <cellStyle name="汇总 3 24 2 2" xfId="27123"/>
    <cellStyle name="汇总 3 24 3" xfId="18979"/>
    <cellStyle name="汇总 3 25" xfId="9881"/>
    <cellStyle name="汇总 3 25 2" xfId="17320"/>
    <cellStyle name="汇总 3 26" xfId="11411"/>
    <cellStyle name="汇总 3 26 2" xfId="27227"/>
    <cellStyle name="汇总 3 27" xfId="27063"/>
    <cellStyle name="汇总 3 28" xfId="30571"/>
    <cellStyle name="汇总 3 29" xfId="31549"/>
    <cellStyle name="汇总 3 3" xfId="2449"/>
    <cellStyle name="汇总 3 3 2" xfId="5191"/>
    <cellStyle name="汇总 3 3 2 2" xfId="8120"/>
    <cellStyle name="汇总 3 3 2 2 2" xfId="16599"/>
    <cellStyle name="汇总 3 3 2 2 2 2" xfId="27232"/>
    <cellStyle name="汇总 3 3 2 2 2 3" xfId="37627"/>
    <cellStyle name="汇总 3 3 2 2 3" xfId="27230"/>
    <cellStyle name="汇总 3 3 2 2 4" xfId="37626"/>
    <cellStyle name="汇总 3 3 2 3" xfId="13739"/>
    <cellStyle name="汇总 3 3 2 3 2" xfId="27234"/>
    <cellStyle name="汇总 3 3 2 3 3" xfId="37628"/>
    <cellStyle name="汇总 3 3 2 4" xfId="25456"/>
    <cellStyle name="汇总 3 3 2 5" xfId="37625"/>
    <cellStyle name="汇总 3 3 3" xfId="6752"/>
    <cellStyle name="汇总 3 3 3 2" xfId="15231"/>
    <cellStyle name="汇总 3 3 3 2 2" xfId="27237"/>
    <cellStyle name="汇总 3 3 3 2 3" xfId="37630"/>
    <cellStyle name="汇总 3 3 3 3" xfId="27235"/>
    <cellStyle name="汇总 3 3 3 4" xfId="37629"/>
    <cellStyle name="汇总 3 3 4" xfId="11859"/>
    <cellStyle name="汇总 3 3 4 2" xfId="27238"/>
    <cellStyle name="汇总 3 3 4 2 2" xfId="37632"/>
    <cellStyle name="汇总 3 3 4 3" xfId="37631"/>
    <cellStyle name="汇总 3 3 5" xfId="27228"/>
    <cellStyle name="汇总 3 3 5 2" xfId="37634"/>
    <cellStyle name="汇总 3 3 5 3" xfId="37633"/>
    <cellStyle name="汇总 3 3 6" xfId="37635"/>
    <cellStyle name="汇总 3 3 6 2" xfId="37636"/>
    <cellStyle name="汇总 3 3 7" xfId="37637"/>
    <cellStyle name="汇总 3 3 7 2" xfId="37638"/>
    <cellStyle name="汇总 3 3 8" xfId="37639"/>
    <cellStyle name="汇总 3 3 9" xfId="37624"/>
    <cellStyle name="汇总 3 30" xfId="1448"/>
    <cellStyle name="汇总 3 31" xfId="32829"/>
    <cellStyle name="汇总 3 32" xfId="37542"/>
    <cellStyle name="汇总 3 4" xfId="2373"/>
    <cellStyle name="汇总 3 4 2" xfId="5115"/>
    <cellStyle name="汇总 3 4 2 2" xfId="8048"/>
    <cellStyle name="汇总 3 4 2 2 2" xfId="16527"/>
    <cellStyle name="汇总 3 4 2 2 2 2" xfId="27240"/>
    <cellStyle name="汇总 3 4 2 2 3" xfId="22306"/>
    <cellStyle name="汇总 3 4 2 2 4" xfId="37642"/>
    <cellStyle name="汇总 3 4 2 3" xfId="13663"/>
    <cellStyle name="汇总 3 4 2 3 2" xfId="27241"/>
    <cellStyle name="汇总 3 4 2 4" xfId="25457"/>
    <cellStyle name="汇总 3 4 2 5" xfId="37641"/>
    <cellStyle name="汇总 3 4 3" xfId="6680"/>
    <cellStyle name="汇总 3 4 3 2" xfId="15159"/>
    <cellStyle name="汇总 3 4 3 2 2" xfId="22321"/>
    <cellStyle name="汇总 3 4 3 3" xfId="27242"/>
    <cellStyle name="汇总 3 4 3 4" xfId="37643"/>
    <cellStyle name="汇总 3 4 4" xfId="11783"/>
    <cellStyle name="汇总 3 4 4 2" xfId="27243"/>
    <cellStyle name="汇总 3 4 5" xfId="27239"/>
    <cellStyle name="汇总 3 4 6" xfId="37640"/>
    <cellStyle name="汇总 3 5" xfId="2479"/>
    <cellStyle name="汇总 3 5 2" xfId="5221"/>
    <cellStyle name="汇总 3 5 2 2" xfId="8147"/>
    <cellStyle name="汇总 3 5 2 2 2" xfId="16626"/>
    <cellStyle name="汇总 3 5 2 2 2 2" xfId="27244"/>
    <cellStyle name="汇总 3 5 2 2 3" xfId="22056"/>
    <cellStyle name="汇总 3 5 2 3" xfId="13769"/>
    <cellStyle name="汇总 3 5 2 3 2" xfId="27245"/>
    <cellStyle name="汇总 3 5 2 4" xfId="22051"/>
    <cellStyle name="汇总 3 5 2 5" xfId="37645"/>
    <cellStyle name="汇总 3 5 3" xfId="6779"/>
    <cellStyle name="汇总 3 5 3 2" xfId="15258"/>
    <cellStyle name="汇总 3 5 3 2 2" xfId="19254"/>
    <cellStyle name="汇总 3 5 3 3" xfId="22059"/>
    <cellStyle name="汇总 3 5 4" xfId="11889"/>
    <cellStyle name="汇总 3 5 4 2" xfId="27246"/>
    <cellStyle name="汇总 3 5 5" xfId="22048"/>
    <cellStyle name="汇总 3 5 6" xfId="37644"/>
    <cellStyle name="汇总 3 6" xfId="2340"/>
    <cellStyle name="汇总 3 6 2" xfId="5082"/>
    <cellStyle name="汇总 3 6 2 2" xfId="8016"/>
    <cellStyle name="汇总 3 6 2 2 2" xfId="16495"/>
    <cellStyle name="汇总 3 6 2 2 2 2" xfId="27249"/>
    <cellStyle name="汇总 3 6 2 2 3" xfId="27248"/>
    <cellStyle name="汇总 3 6 2 3" xfId="13630"/>
    <cellStyle name="汇总 3 6 2 3 2" xfId="27250"/>
    <cellStyle name="汇总 3 6 2 4" xfId="22065"/>
    <cellStyle name="汇总 3 6 2 5" xfId="37647"/>
    <cellStyle name="汇总 3 6 3" xfId="6648"/>
    <cellStyle name="汇总 3 6 3 2" xfId="15127"/>
    <cellStyle name="汇总 3 6 3 2 2" xfId="27252"/>
    <cellStyle name="汇总 3 6 3 3" xfId="27251"/>
    <cellStyle name="汇总 3 6 4" xfId="11750"/>
    <cellStyle name="汇总 3 6 4 2" xfId="27253"/>
    <cellStyle name="汇总 3 6 5" xfId="22062"/>
    <cellStyle name="汇总 3 6 6" xfId="37646"/>
    <cellStyle name="汇总 3 7" xfId="2652"/>
    <cellStyle name="汇总 3 7 2" xfId="5394"/>
    <cellStyle name="汇总 3 7 2 2" xfId="8308"/>
    <cellStyle name="汇总 3 7 2 2 2" xfId="16787"/>
    <cellStyle name="汇总 3 7 2 2 2 2" xfId="27256"/>
    <cellStyle name="汇总 3 7 2 2 3" xfId="27255"/>
    <cellStyle name="汇总 3 7 2 3" xfId="13942"/>
    <cellStyle name="汇总 3 7 2 3 2" xfId="27257"/>
    <cellStyle name="汇总 3 7 2 4" xfId="25458"/>
    <cellStyle name="汇总 3 7 2 5" xfId="37649"/>
    <cellStyle name="汇总 3 7 3" xfId="6940"/>
    <cellStyle name="汇总 3 7 3 2" xfId="15419"/>
    <cellStyle name="汇总 3 7 3 2 2" xfId="27259"/>
    <cellStyle name="汇总 3 7 3 3" xfId="27258"/>
    <cellStyle name="汇总 3 7 4" xfId="12062"/>
    <cellStyle name="汇总 3 7 4 2" xfId="27260"/>
    <cellStyle name="汇总 3 7 5" xfId="22068"/>
    <cellStyle name="汇总 3 7 6" xfId="37648"/>
    <cellStyle name="汇总 3 8" xfId="2642"/>
    <cellStyle name="汇总 3 8 2" xfId="5384"/>
    <cellStyle name="汇总 3 8 2 2" xfId="8298"/>
    <cellStyle name="汇总 3 8 2 2 2" xfId="16777"/>
    <cellStyle name="汇总 3 8 2 2 2 2" xfId="25439"/>
    <cellStyle name="汇总 3 8 2 2 3" xfId="25438"/>
    <cellStyle name="汇总 3 8 2 3" xfId="13932"/>
    <cellStyle name="汇总 3 8 2 3 2" xfId="25440"/>
    <cellStyle name="汇总 3 8 2 4" xfId="25465"/>
    <cellStyle name="汇总 3 8 2 5" xfId="37651"/>
    <cellStyle name="汇总 3 8 3" xfId="6930"/>
    <cellStyle name="汇总 3 8 3 2" xfId="15409"/>
    <cellStyle name="汇总 3 8 3 2 2" xfId="25487"/>
    <cellStyle name="汇总 3 8 3 3" xfId="27262"/>
    <cellStyle name="汇总 3 8 4" xfId="12052"/>
    <cellStyle name="汇总 3 8 4 2" xfId="27263"/>
    <cellStyle name="汇总 3 8 5" xfId="27261"/>
    <cellStyle name="汇总 3 8 6" xfId="37650"/>
    <cellStyle name="汇总 3 9" xfId="2262"/>
    <cellStyle name="汇总 3 9 2" xfId="5004"/>
    <cellStyle name="汇总 3 9 2 2" xfId="7940"/>
    <cellStyle name="汇总 3 9 2 2 2" xfId="16419"/>
    <cellStyle name="汇总 3 9 2 2 2 2" xfId="21274"/>
    <cellStyle name="汇总 3 9 2 2 3" xfId="21271"/>
    <cellStyle name="汇总 3 9 2 3" xfId="13552"/>
    <cellStyle name="汇总 3 9 2 3 2" xfId="21277"/>
    <cellStyle name="汇总 3 9 2 4" xfId="25469"/>
    <cellStyle name="汇总 3 9 2 5" xfId="37653"/>
    <cellStyle name="汇总 3 9 3" xfId="6572"/>
    <cellStyle name="汇总 3 9 3 2" xfId="15051"/>
    <cellStyle name="汇总 3 9 3 2 2" xfId="21066"/>
    <cellStyle name="汇总 3 9 3 3" xfId="27264"/>
    <cellStyle name="汇总 3 9 4" xfId="11672"/>
    <cellStyle name="汇总 3 9 4 2" xfId="27265"/>
    <cellStyle name="汇总 3 9 5" xfId="25571"/>
    <cellStyle name="汇总 3 9 6" xfId="37652"/>
    <cellStyle name="汇总 4" xfId="442"/>
    <cellStyle name="汇总 4 10" xfId="2587"/>
    <cellStyle name="汇总 4 10 2" xfId="5329"/>
    <cellStyle name="汇总 4 10 2 2" xfId="8251"/>
    <cellStyle name="汇总 4 10 2 2 2" xfId="16730"/>
    <cellStyle name="汇总 4 10 2 2 2 2" xfId="27270"/>
    <cellStyle name="汇总 4 10 2 2 3" xfId="27269"/>
    <cellStyle name="汇总 4 10 2 3" xfId="13877"/>
    <cellStyle name="汇总 4 10 2 3 2" xfId="27271"/>
    <cellStyle name="汇总 4 10 2 4" xfId="27268"/>
    <cellStyle name="汇总 4 10 3" xfId="6883"/>
    <cellStyle name="汇总 4 10 3 2" xfId="15362"/>
    <cellStyle name="汇总 4 10 3 2 2" xfId="25328"/>
    <cellStyle name="汇总 4 10 3 3" xfId="27272"/>
    <cellStyle name="汇总 4 10 4" xfId="11997"/>
    <cellStyle name="汇总 4 10 4 2" xfId="27273"/>
    <cellStyle name="汇总 4 10 5" xfId="27267"/>
    <cellStyle name="汇总 4 10 6" xfId="37655"/>
    <cellStyle name="汇总 4 11" xfId="2866"/>
    <cellStyle name="汇总 4 11 2" xfId="5608"/>
    <cellStyle name="汇总 4 11 2 2" xfId="8518"/>
    <cellStyle name="汇总 4 11 2 2 2" xfId="16997"/>
    <cellStyle name="汇总 4 11 2 2 2 2" xfId="27277"/>
    <cellStyle name="汇总 4 11 2 2 3" xfId="27276"/>
    <cellStyle name="汇总 4 11 2 3" xfId="14156"/>
    <cellStyle name="汇总 4 11 2 3 2" xfId="27278"/>
    <cellStyle name="汇总 4 11 2 4" xfId="27275"/>
    <cellStyle name="汇总 4 11 3" xfId="7150"/>
    <cellStyle name="汇总 4 11 3 2" xfId="15629"/>
    <cellStyle name="汇总 4 11 3 2 2" xfId="25334"/>
    <cellStyle name="汇总 4 11 3 3" xfId="25014"/>
    <cellStyle name="汇总 4 11 4" xfId="12276"/>
    <cellStyle name="汇总 4 11 4 2" xfId="27279"/>
    <cellStyle name="汇总 4 11 5" xfId="27274"/>
    <cellStyle name="汇总 4 12" xfId="2440"/>
    <cellStyle name="汇总 4 12 2" xfId="5182"/>
    <cellStyle name="汇总 4 12 2 2" xfId="13730"/>
    <cellStyle name="汇总 4 12 2 2 2" xfId="27282"/>
    <cellStyle name="汇总 4 12 2 3" xfId="27281"/>
    <cellStyle name="汇总 4 12 3" xfId="11850"/>
    <cellStyle name="汇总 4 12 3 2" xfId="27283"/>
    <cellStyle name="汇总 4 12 4" xfId="27280"/>
    <cellStyle name="汇总 4 13" xfId="3229"/>
    <cellStyle name="汇总 4 13 2" xfId="5971"/>
    <cellStyle name="汇总 4 13 2 2" xfId="14519"/>
    <cellStyle name="汇总 4 13 2 2 2" xfId="27286"/>
    <cellStyle name="汇总 4 13 2 3" xfId="27285"/>
    <cellStyle name="汇总 4 13 3" xfId="12639"/>
    <cellStyle name="汇总 4 13 3 2" xfId="27287"/>
    <cellStyle name="汇总 4 13 4" xfId="27284"/>
    <cellStyle name="汇总 4 14" xfId="3327"/>
    <cellStyle name="汇总 4 14 2" xfId="6069"/>
    <cellStyle name="汇总 4 14 2 2" xfId="14617"/>
    <cellStyle name="汇总 4 14 2 2 2" xfId="27290"/>
    <cellStyle name="汇总 4 14 2 3" xfId="27289"/>
    <cellStyle name="汇总 4 14 3" xfId="12737"/>
    <cellStyle name="汇总 4 14 3 2" xfId="27291"/>
    <cellStyle name="汇总 4 14 4" xfId="27288"/>
    <cellStyle name="汇总 4 15" xfId="3158"/>
    <cellStyle name="汇总 4 15 2" xfId="5900"/>
    <cellStyle name="汇总 4 15 2 2" xfId="14448"/>
    <cellStyle name="汇总 4 15 2 2 2" xfId="27295"/>
    <cellStyle name="汇总 4 15 2 3" xfId="27293"/>
    <cellStyle name="汇总 4 15 3" xfId="12568"/>
    <cellStyle name="汇总 4 15 3 2" xfId="27297"/>
    <cellStyle name="汇总 4 15 4" xfId="22802"/>
    <cellStyle name="汇总 4 16" xfId="3135"/>
    <cellStyle name="汇总 4 16 2" xfId="5877"/>
    <cellStyle name="汇总 4 16 2 2" xfId="14425"/>
    <cellStyle name="汇总 4 16 2 2 2" xfId="27303"/>
    <cellStyle name="汇总 4 16 2 3" xfId="27301"/>
    <cellStyle name="汇总 4 16 3" xfId="12545"/>
    <cellStyle name="汇总 4 16 3 2" xfId="24495"/>
    <cellStyle name="汇总 4 16 4" xfId="27299"/>
    <cellStyle name="汇总 4 17" xfId="3421"/>
    <cellStyle name="汇总 4 17 2" xfId="6163"/>
    <cellStyle name="汇总 4 17 2 2" xfId="14711"/>
    <cellStyle name="汇总 4 17 2 2 2" xfId="27305"/>
    <cellStyle name="汇总 4 17 2 3" xfId="21927"/>
    <cellStyle name="汇总 4 17 3" xfId="12831"/>
    <cellStyle name="汇总 4 17 3 2" xfId="24580"/>
    <cellStyle name="汇总 4 17 4" xfId="21923"/>
    <cellStyle name="汇总 4 18" xfId="3639"/>
    <cellStyle name="汇总 4 18 2" xfId="7389"/>
    <cellStyle name="汇总 4 18 2 2" xfId="15868"/>
    <cellStyle name="汇总 4 18 2 2 2" xfId="27309"/>
    <cellStyle name="汇总 4 18 2 3" xfId="27307"/>
    <cellStyle name="汇总 4 18 3" xfId="13048"/>
    <cellStyle name="汇总 4 18 3 2" xfId="24585"/>
    <cellStyle name="汇总 4 18 4" xfId="21931"/>
    <cellStyle name="汇总 4 19" xfId="3734"/>
    <cellStyle name="汇总 4 19 2" xfId="7484"/>
    <cellStyle name="汇总 4 19 2 2" xfId="15963"/>
    <cellStyle name="汇总 4 19 2 2 2" xfId="27312"/>
    <cellStyle name="汇总 4 19 2 3" xfId="27311"/>
    <cellStyle name="汇总 4 19 3" xfId="13143"/>
    <cellStyle name="汇总 4 19 3 2" xfId="27313"/>
    <cellStyle name="汇总 4 19 4" xfId="23476"/>
    <cellStyle name="汇总 4 2" xfId="646"/>
    <cellStyle name="汇总 4 2 10" xfId="2501"/>
    <cellStyle name="汇总 4 2 10 2" xfId="5243"/>
    <cellStyle name="汇总 4 2 10 2 2" xfId="8168"/>
    <cellStyle name="汇总 4 2 10 2 2 2" xfId="16647"/>
    <cellStyle name="汇总 4 2 10 2 2 2 2" xfId="27318"/>
    <cellStyle name="汇总 4 2 10 2 2 3" xfId="27317"/>
    <cellStyle name="汇总 4 2 10 2 3" xfId="13791"/>
    <cellStyle name="汇总 4 2 10 2 3 2" xfId="18438"/>
    <cellStyle name="汇总 4 2 10 2 4" xfId="27316"/>
    <cellStyle name="汇总 4 2 10 2 5" xfId="37658"/>
    <cellStyle name="汇总 4 2 10 3" xfId="6800"/>
    <cellStyle name="汇总 4 2 10 3 2" xfId="15279"/>
    <cellStyle name="汇总 4 2 10 3 2 2" xfId="27320"/>
    <cellStyle name="汇总 4 2 10 3 3" xfId="27319"/>
    <cellStyle name="汇总 4 2 10 4" xfId="11911"/>
    <cellStyle name="汇总 4 2 10 4 2" xfId="27321"/>
    <cellStyle name="汇总 4 2 10 5" xfId="27315"/>
    <cellStyle name="汇总 4 2 10 6" xfId="37657"/>
    <cellStyle name="汇总 4 2 11" xfId="3015"/>
    <cellStyle name="汇总 4 2 11 2" xfId="5757"/>
    <cellStyle name="汇总 4 2 11 2 2" xfId="14305"/>
    <cellStyle name="汇总 4 2 11 2 2 2" xfId="27322"/>
    <cellStyle name="汇总 4 2 11 2 3" xfId="21204"/>
    <cellStyle name="汇总 4 2 11 3" xfId="12425"/>
    <cellStyle name="汇总 4 2 11 3 2" xfId="27323"/>
    <cellStyle name="汇总 4 2 11 4" xfId="17618"/>
    <cellStyle name="汇总 4 2 11 5" xfId="37659"/>
    <cellStyle name="汇总 4 2 12" xfId="3279"/>
    <cellStyle name="汇总 4 2 12 2" xfId="6021"/>
    <cellStyle name="汇总 4 2 12 2 2" xfId="14569"/>
    <cellStyle name="汇总 4 2 12 2 2 2" xfId="27325"/>
    <cellStyle name="汇总 4 2 12 2 3" xfId="27324"/>
    <cellStyle name="汇总 4 2 12 3" xfId="12689"/>
    <cellStyle name="汇总 4 2 12 3 2" xfId="27326"/>
    <cellStyle name="汇总 4 2 12 4" xfId="21207"/>
    <cellStyle name="汇总 4 2 13" xfId="3354"/>
    <cellStyle name="汇总 4 2 13 2" xfId="6096"/>
    <cellStyle name="汇总 4 2 13 2 2" xfId="14644"/>
    <cellStyle name="汇总 4 2 13 2 2 2" xfId="27329"/>
    <cellStyle name="汇总 4 2 13 2 3" xfId="27328"/>
    <cellStyle name="汇总 4 2 13 3" xfId="12764"/>
    <cellStyle name="汇总 4 2 13 3 2" xfId="27330"/>
    <cellStyle name="汇总 4 2 13 4" xfId="27327"/>
    <cellStyle name="汇总 4 2 14" xfId="3418"/>
    <cellStyle name="汇总 4 2 14 2" xfId="6160"/>
    <cellStyle name="汇总 4 2 14 2 2" xfId="14708"/>
    <cellStyle name="汇总 4 2 14 2 2 2" xfId="25638"/>
    <cellStyle name="汇总 4 2 14 2 3" xfId="25636"/>
    <cellStyle name="汇总 4 2 14 3" xfId="12828"/>
    <cellStyle name="汇总 4 2 14 3 2" xfId="25655"/>
    <cellStyle name="汇总 4 2 14 4" xfId="17470"/>
    <cellStyle name="汇总 4 2 15" xfId="3484"/>
    <cellStyle name="汇总 4 2 15 2" xfId="6226"/>
    <cellStyle name="汇总 4 2 15 2 2" xfId="14774"/>
    <cellStyle name="汇总 4 2 15 2 2 2" xfId="27336"/>
    <cellStyle name="汇总 4 2 15 2 3" xfId="27334"/>
    <cellStyle name="汇总 4 2 15 3" xfId="12894"/>
    <cellStyle name="汇总 4 2 15 3 2" xfId="27338"/>
    <cellStyle name="汇总 4 2 15 4" xfId="27332"/>
    <cellStyle name="汇总 4 2 16" xfId="3263"/>
    <cellStyle name="汇总 4 2 16 2" xfId="6005"/>
    <cellStyle name="汇总 4 2 16 2 2" xfId="14553"/>
    <cellStyle name="汇总 4 2 16 2 2 2" xfId="24896"/>
    <cellStyle name="汇总 4 2 16 2 3" xfId="24892"/>
    <cellStyle name="汇总 4 2 16 3" xfId="12673"/>
    <cellStyle name="汇总 4 2 16 3 2" xfId="24899"/>
    <cellStyle name="汇总 4 2 16 4" xfId="24889"/>
    <cellStyle name="汇总 4 2 17" xfId="3675"/>
    <cellStyle name="汇总 4 2 17 2" xfId="7425"/>
    <cellStyle name="汇总 4 2 17 2 2" xfId="15904"/>
    <cellStyle name="汇总 4 2 17 2 2 2" xfId="25049"/>
    <cellStyle name="汇总 4 2 17 2 3" xfId="24905"/>
    <cellStyle name="汇总 4 2 17 3" xfId="13084"/>
    <cellStyle name="汇总 4 2 17 3 2" xfId="27340"/>
    <cellStyle name="汇总 4 2 17 4" xfId="24902"/>
    <cellStyle name="汇总 4 2 18" xfId="3728"/>
    <cellStyle name="汇总 4 2 18 2" xfId="7478"/>
    <cellStyle name="汇总 4 2 18 2 2" xfId="15957"/>
    <cellStyle name="汇总 4 2 18 2 2 2" xfId="27343"/>
    <cellStyle name="汇总 4 2 18 2 3" xfId="27342"/>
    <cellStyle name="汇总 4 2 18 3" xfId="13137"/>
    <cellStyle name="汇总 4 2 18 3 2" xfId="27344"/>
    <cellStyle name="汇总 4 2 18 4" xfId="24908"/>
    <cellStyle name="汇总 4 2 19" xfId="3850"/>
    <cellStyle name="汇总 4 2 19 2" xfId="7596"/>
    <cellStyle name="汇总 4 2 19 2 2" xfId="16075"/>
    <cellStyle name="汇总 4 2 19 2 2 2" xfId="18843"/>
    <cellStyle name="汇总 4 2 19 2 3" xfId="27345"/>
    <cellStyle name="汇总 4 2 19 3" xfId="13255"/>
    <cellStyle name="汇总 4 2 19 3 2" xfId="27346"/>
    <cellStyle name="汇总 4 2 19 4" xfId="26744"/>
    <cellStyle name="汇总 4 2 2" xfId="2354"/>
    <cellStyle name="汇总 4 2 2 10" xfId="37660"/>
    <cellStyle name="汇总 4 2 2 2" xfId="5096"/>
    <cellStyle name="汇总 4 2 2 2 2" xfId="8029"/>
    <cellStyle name="汇总 4 2 2 2 2 2" xfId="16508"/>
    <cellStyle name="汇总 4 2 2 2 2 2 2" xfId="27350"/>
    <cellStyle name="汇总 4 2 2 2 2 2 2 2" xfId="37664"/>
    <cellStyle name="汇总 4 2 2 2 2 2 3" xfId="37663"/>
    <cellStyle name="汇总 4 2 2 2 2 3" xfId="27349"/>
    <cellStyle name="汇总 4 2 2 2 2 3 2" xfId="37665"/>
    <cellStyle name="汇总 4 2 2 2 2 4" xfId="37662"/>
    <cellStyle name="汇总 4 2 2 2 3" xfId="13644"/>
    <cellStyle name="汇总 4 2 2 2 3 2" xfId="27351"/>
    <cellStyle name="汇总 4 2 2 2 3 2 2" xfId="37667"/>
    <cellStyle name="汇总 4 2 2 2 3 3" xfId="37666"/>
    <cellStyle name="汇总 4 2 2 2 4" xfId="27348"/>
    <cellStyle name="汇总 4 2 2 2 4 2" xfId="37669"/>
    <cellStyle name="汇总 4 2 2 2 4 3" xfId="37668"/>
    <cellStyle name="汇总 4 2 2 2 5" xfId="37670"/>
    <cellStyle name="汇总 4 2 2 2 5 2" xfId="37671"/>
    <cellStyle name="汇总 4 2 2 2 6" xfId="37672"/>
    <cellStyle name="汇总 4 2 2 2 6 2" xfId="37673"/>
    <cellStyle name="汇总 4 2 2 2 7" xfId="37674"/>
    <cellStyle name="汇总 4 2 2 2 7 2" xfId="37675"/>
    <cellStyle name="汇总 4 2 2 2 8" xfId="37676"/>
    <cellStyle name="汇总 4 2 2 2 9" xfId="37661"/>
    <cellStyle name="汇总 4 2 2 3" xfId="6661"/>
    <cellStyle name="汇总 4 2 2 3 2" xfId="15140"/>
    <cellStyle name="汇总 4 2 2 3 2 2" xfId="27353"/>
    <cellStyle name="汇总 4 2 2 3 2 2 2" xfId="37679"/>
    <cellStyle name="汇总 4 2 2 3 2 3" xfId="37678"/>
    <cellStyle name="汇总 4 2 2 3 3" xfId="27352"/>
    <cellStyle name="汇总 4 2 2 3 3 2" xfId="37680"/>
    <cellStyle name="汇总 4 2 2 3 4" xfId="37677"/>
    <cellStyle name="汇总 4 2 2 4" xfId="11764"/>
    <cellStyle name="汇总 4 2 2 4 2" xfId="27354"/>
    <cellStyle name="汇总 4 2 2 4 2 2" xfId="37682"/>
    <cellStyle name="汇总 4 2 2 4 3" xfId="37681"/>
    <cellStyle name="汇总 4 2 2 5" xfId="27347"/>
    <cellStyle name="汇总 4 2 2 5 2" xfId="37684"/>
    <cellStyle name="汇总 4 2 2 5 3" xfId="37683"/>
    <cellStyle name="汇总 4 2 2 6" xfId="37685"/>
    <cellStyle name="汇总 4 2 2 6 2" xfId="37686"/>
    <cellStyle name="汇总 4 2 2 7" xfId="37687"/>
    <cellStyle name="汇总 4 2 2 7 2" xfId="37688"/>
    <cellStyle name="汇总 4 2 2 8" xfId="37689"/>
    <cellStyle name="汇总 4 2 2 8 2" xfId="37690"/>
    <cellStyle name="汇总 4 2 2 9" xfId="37691"/>
    <cellStyle name="汇总 4 2 20" xfId="3603"/>
    <cellStyle name="汇总 4 2 20 2" xfId="7354"/>
    <cellStyle name="汇总 4 2 20 2 2" xfId="15833"/>
    <cellStyle name="汇总 4 2 20 2 2 2" xfId="27335"/>
    <cellStyle name="汇总 4 2 20 2 3" xfId="27333"/>
    <cellStyle name="汇总 4 2 20 3" xfId="13013"/>
    <cellStyle name="汇总 4 2 20 3 2" xfId="27337"/>
    <cellStyle name="汇总 4 2 20 4" xfId="27331"/>
    <cellStyle name="汇总 4 2 21" xfId="2158"/>
    <cellStyle name="汇总 4 2 21 2" xfId="6469"/>
    <cellStyle name="汇总 4 2 21 2 2" xfId="14948"/>
    <cellStyle name="汇总 4 2 21 2 2 2" xfId="24895"/>
    <cellStyle name="汇总 4 2 21 2 3" xfId="24891"/>
    <cellStyle name="汇总 4 2 21 3" xfId="11568"/>
    <cellStyle name="汇总 4 2 21 3 2" xfId="24898"/>
    <cellStyle name="汇总 4 2 21 4" xfId="24888"/>
    <cellStyle name="汇总 4 2 22" xfId="4604"/>
    <cellStyle name="汇总 4 2 22 2" xfId="7786"/>
    <cellStyle name="汇总 4 2 22 2 2" xfId="16265"/>
    <cellStyle name="汇总 4 2 22 2 2 2" xfId="25048"/>
    <cellStyle name="汇总 4 2 22 2 3" xfId="24904"/>
    <cellStyle name="汇总 4 2 22 3" xfId="13448"/>
    <cellStyle name="汇总 4 2 22 3 2" xfId="27339"/>
    <cellStyle name="汇总 4 2 22 4" xfId="24901"/>
    <cellStyle name="汇总 4 2 23" xfId="9352"/>
    <cellStyle name="汇总 4 2 23 2" xfId="17221"/>
    <cellStyle name="汇总 4 2 23 2 2" xfId="27341"/>
    <cellStyle name="汇总 4 2 23 3" xfId="24907"/>
    <cellStyle name="汇总 4 2 24" xfId="11433"/>
    <cellStyle name="汇总 4 2 24 2" xfId="26743"/>
    <cellStyle name="汇总 4 2 25" xfId="27314"/>
    <cellStyle name="汇总 4 2 26" xfId="30771"/>
    <cellStyle name="汇总 4 2 27" xfId="31749"/>
    <cellStyle name="汇总 4 2 28" xfId="1648"/>
    <cellStyle name="汇总 4 2 29" xfId="37656"/>
    <cellStyle name="汇总 4 2 3" xfId="2090"/>
    <cellStyle name="汇总 4 2 3 2" xfId="3984"/>
    <cellStyle name="汇总 4 2 3 2 2" xfId="7722"/>
    <cellStyle name="汇总 4 2 3 2 2 2" xfId="16201"/>
    <cellStyle name="汇总 4 2 3 2 2 2 2" xfId="27358"/>
    <cellStyle name="汇总 4 2 3 2 2 2 3" xfId="37695"/>
    <cellStyle name="汇总 4 2 3 2 2 3" xfId="27357"/>
    <cellStyle name="汇总 4 2 3 2 2 4" xfId="37694"/>
    <cellStyle name="汇总 4 2 3 2 3" xfId="13381"/>
    <cellStyle name="汇总 4 2 3 2 3 2" xfId="27359"/>
    <cellStyle name="汇总 4 2 3 2 3 3" xfId="37696"/>
    <cellStyle name="汇总 4 2 3 2 4" xfId="27356"/>
    <cellStyle name="汇总 4 2 3 2 5" xfId="37693"/>
    <cellStyle name="汇总 4 2 3 3" xfId="6406"/>
    <cellStyle name="汇总 4 2 3 3 2" xfId="14885"/>
    <cellStyle name="汇总 4 2 3 3 2 2" xfId="27361"/>
    <cellStyle name="汇总 4 2 3 3 2 3" xfId="37698"/>
    <cellStyle name="汇总 4 2 3 3 3" xfId="27360"/>
    <cellStyle name="汇总 4 2 3 3 4" xfId="37697"/>
    <cellStyle name="汇总 4 2 3 4" xfId="11501"/>
    <cellStyle name="汇总 4 2 3 4 2" xfId="27362"/>
    <cellStyle name="汇总 4 2 3 4 2 2" xfId="37700"/>
    <cellStyle name="汇总 4 2 3 4 3" xfId="37699"/>
    <cellStyle name="汇总 4 2 3 5" xfId="27355"/>
    <cellStyle name="汇总 4 2 3 5 2" xfId="37702"/>
    <cellStyle name="汇总 4 2 3 5 3" xfId="37701"/>
    <cellStyle name="汇总 4 2 3 6" xfId="37703"/>
    <cellStyle name="汇总 4 2 3 6 2" xfId="37704"/>
    <cellStyle name="汇总 4 2 3 7" xfId="37705"/>
    <cellStyle name="汇总 4 2 3 7 2" xfId="37706"/>
    <cellStyle name="汇总 4 2 3 8" xfId="37707"/>
    <cellStyle name="汇总 4 2 3 9" xfId="37692"/>
    <cellStyle name="汇总 4 2 4" xfId="2588"/>
    <cellStyle name="汇总 4 2 4 2" xfId="5330"/>
    <cellStyle name="汇总 4 2 4 2 2" xfId="8252"/>
    <cellStyle name="汇总 4 2 4 2 2 2" xfId="16731"/>
    <cellStyle name="汇总 4 2 4 2 2 2 2" xfId="27366"/>
    <cellStyle name="汇总 4 2 4 2 2 2 3" xfId="37711"/>
    <cellStyle name="汇总 4 2 4 2 2 3" xfId="27365"/>
    <cellStyle name="汇总 4 2 4 2 2 4" xfId="37710"/>
    <cellStyle name="汇总 4 2 4 2 3" xfId="13878"/>
    <cellStyle name="汇总 4 2 4 2 3 2" xfId="27367"/>
    <cellStyle name="汇总 4 2 4 2 3 3" xfId="37712"/>
    <cellStyle name="汇总 4 2 4 2 4" xfId="27364"/>
    <cellStyle name="汇总 4 2 4 2 5" xfId="37709"/>
    <cellStyle name="汇总 4 2 4 3" xfId="6884"/>
    <cellStyle name="汇总 4 2 4 3 2" xfId="15363"/>
    <cellStyle name="汇总 4 2 4 3 2 2" xfId="27369"/>
    <cellStyle name="汇总 4 2 4 3 2 3" xfId="37714"/>
    <cellStyle name="汇总 4 2 4 3 3" xfId="27368"/>
    <cellStyle name="汇总 4 2 4 3 4" xfId="37713"/>
    <cellStyle name="汇总 4 2 4 4" xfId="11998"/>
    <cellStyle name="汇总 4 2 4 4 2" xfId="27370"/>
    <cellStyle name="汇总 4 2 4 4 2 2" xfId="37716"/>
    <cellStyle name="汇总 4 2 4 4 3" xfId="37715"/>
    <cellStyle name="汇总 4 2 4 5" xfId="27363"/>
    <cellStyle name="汇总 4 2 4 5 2" xfId="37718"/>
    <cellStyle name="汇总 4 2 4 5 3" xfId="37717"/>
    <cellStyle name="汇总 4 2 4 6" xfId="37719"/>
    <cellStyle name="汇总 4 2 4 6 2" xfId="37720"/>
    <cellStyle name="汇总 4 2 4 7" xfId="37721"/>
    <cellStyle name="汇总 4 2 4 7 2" xfId="37722"/>
    <cellStyle name="汇总 4 2 4 8" xfId="37723"/>
    <cellStyle name="汇总 4 2 4 9" xfId="37708"/>
    <cellStyle name="汇总 4 2 5" xfId="2677"/>
    <cellStyle name="汇总 4 2 5 2" xfId="5419"/>
    <cellStyle name="汇总 4 2 5 2 2" xfId="8333"/>
    <cellStyle name="汇总 4 2 5 2 2 2" xfId="16812"/>
    <cellStyle name="汇总 4 2 5 2 2 2 2" xfId="25768"/>
    <cellStyle name="汇总 4 2 5 2 2 3" xfId="18259"/>
    <cellStyle name="汇总 4 2 5 2 2 4" xfId="37726"/>
    <cellStyle name="汇总 4 2 5 2 3" xfId="13967"/>
    <cellStyle name="汇总 4 2 5 2 3 2" xfId="18261"/>
    <cellStyle name="汇总 4 2 5 2 4" xfId="18255"/>
    <cellStyle name="汇总 4 2 5 2 5" xfId="37725"/>
    <cellStyle name="汇总 4 2 5 3" xfId="6965"/>
    <cellStyle name="汇总 4 2 5 3 2" xfId="15444"/>
    <cellStyle name="汇总 4 2 5 3 2 2" xfId="18268"/>
    <cellStyle name="汇总 4 2 5 3 3" xfId="18263"/>
    <cellStyle name="汇总 4 2 5 3 4" xfId="37727"/>
    <cellStyle name="汇总 4 2 5 4" xfId="12087"/>
    <cellStyle name="汇总 4 2 5 4 2" xfId="18275"/>
    <cellStyle name="汇总 4 2 5 5" xfId="27371"/>
    <cellStyle name="汇总 4 2 5 6" xfId="37724"/>
    <cellStyle name="汇总 4 2 6" xfId="2749"/>
    <cellStyle name="汇总 4 2 6 2" xfId="5491"/>
    <cellStyle name="汇总 4 2 6 2 2" xfId="8404"/>
    <cellStyle name="汇总 4 2 6 2 2 2" xfId="16883"/>
    <cellStyle name="汇总 4 2 6 2 2 2 2" xfId="27374"/>
    <cellStyle name="汇总 4 2 6 2 2 3" xfId="27373"/>
    <cellStyle name="汇总 4 2 6 2 3" xfId="14039"/>
    <cellStyle name="汇总 4 2 6 2 3 2" xfId="27375"/>
    <cellStyle name="汇总 4 2 6 2 4" xfId="18284"/>
    <cellStyle name="汇总 4 2 6 2 5" xfId="37729"/>
    <cellStyle name="汇总 4 2 6 3" xfId="7036"/>
    <cellStyle name="汇总 4 2 6 3 2" xfId="15515"/>
    <cellStyle name="汇总 4 2 6 3 2 2" xfId="27376"/>
    <cellStyle name="汇总 4 2 6 3 3" xfId="18285"/>
    <cellStyle name="汇总 4 2 6 4" xfId="12159"/>
    <cellStyle name="汇总 4 2 6 4 2" xfId="27377"/>
    <cellStyle name="汇总 4 2 6 5" xfId="27372"/>
    <cellStyle name="汇总 4 2 6 6" xfId="37728"/>
    <cellStyle name="汇总 4 2 7" xfId="2520"/>
    <cellStyle name="汇总 4 2 7 2" xfId="5262"/>
    <cellStyle name="汇总 4 2 7 2 2" xfId="8187"/>
    <cellStyle name="汇总 4 2 7 2 2 2" xfId="16666"/>
    <cellStyle name="汇总 4 2 7 2 2 2 2" xfId="27378"/>
    <cellStyle name="汇总 4 2 7 2 2 3" xfId="26146"/>
    <cellStyle name="汇总 4 2 7 2 3" xfId="13810"/>
    <cellStyle name="汇总 4 2 7 2 3 2" xfId="27379"/>
    <cellStyle name="汇总 4 2 7 2 4" xfId="18289"/>
    <cellStyle name="汇总 4 2 7 2 5" xfId="37731"/>
    <cellStyle name="汇总 4 2 7 3" xfId="6819"/>
    <cellStyle name="汇总 4 2 7 3 2" xfId="15298"/>
    <cellStyle name="汇总 4 2 7 3 2 2" xfId="26154"/>
    <cellStyle name="汇总 4 2 7 3 3" xfId="18227"/>
    <cellStyle name="汇总 4 2 7 4" xfId="11930"/>
    <cellStyle name="汇总 4 2 7 4 2" xfId="27380"/>
    <cellStyle name="汇总 4 2 7 5" xfId="25488"/>
    <cellStyle name="汇总 4 2 7 6" xfId="37730"/>
    <cellStyle name="汇总 4 2 8" xfId="2267"/>
    <cellStyle name="汇总 4 2 8 2" xfId="5009"/>
    <cellStyle name="汇总 4 2 8 2 2" xfId="7945"/>
    <cellStyle name="汇总 4 2 8 2 2 2" xfId="16424"/>
    <cellStyle name="汇总 4 2 8 2 2 2 2" xfId="25573"/>
    <cellStyle name="汇总 4 2 8 2 2 3" xfId="27381"/>
    <cellStyle name="汇总 4 2 8 2 3" xfId="13557"/>
    <cellStyle name="汇总 4 2 8 2 3 2" xfId="27382"/>
    <cellStyle name="汇总 4 2 8 2 4" xfId="18290"/>
    <cellStyle name="汇总 4 2 8 2 5" xfId="37733"/>
    <cellStyle name="汇总 4 2 8 3" xfId="6577"/>
    <cellStyle name="汇总 4 2 8 3 2" xfId="15056"/>
    <cellStyle name="汇总 4 2 8 3 2 2" xfId="27383"/>
    <cellStyle name="汇总 4 2 8 3 3" xfId="18242"/>
    <cellStyle name="汇总 4 2 8 4" xfId="11677"/>
    <cellStyle name="汇总 4 2 8 4 2" xfId="27384"/>
    <cellStyle name="汇总 4 2 8 5" xfId="25489"/>
    <cellStyle name="汇总 4 2 8 6" xfId="37732"/>
    <cellStyle name="汇总 4 2 9" xfId="2891"/>
    <cellStyle name="汇总 4 2 9 2" xfId="5633"/>
    <cellStyle name="汇总 4 2 9 2 2" xfId="8541"/>
    <cellStyle name="汇总 4 2 9 2 2 2" xfId="17020"/>
    <cellStyle name="汇总 4 2 9 2 2 2 2" xfId="27388"/>
    <cellStyle name="汇总 4 2 9 2 2 3" xfId="27387"/>
    <cellStyle name="汇总 4 2 9 2 3" xfId="14181"/>
    <cellStyle name="汇总 4 2 9 2 3 2" xfId="27389"/>
    <cellStyle name="汇总 4 2 9 2 4" xfId="27386"/>
    <cellStyle name="汇总 4 2 9 2 5" xfId="37735"/>
    <cellStyle name="汇总 4 2 9 3" xfId="7173"/>
    <cellStyle name="汇总 4 2 9 3 2" xfId="15652"/>
    <cellStyle name="汇总 4 2 9 3 2 2" xfId="27391"/>
    <cellStyle name="汇总 4 2 9 3 3" xfId="27390"/>
    <cellStyle name="汇总 4 2 9 4" xfId="12301"/>
    <cellStyle name="汇总 4 2 9 4 2" xfId="27392"/>
    <cellStyle name="汇总 4 2 9 5" xfId="27385"/>
    <cellStyle name="汇总 4 2 9 6" xfId="37734"/>
    <cellStyle name="汇总 4 20" xfId="3630"/>
    <cellStyle name="汇总 4 20 2" xfId="7380"/>
    <cellStyle name="汇总 4 20 2 2" xfId="15859"/>
    <cellStyle name="汇总 4 20 2 2 2" xfId="27294"/>
    <cellStyle name="汇总 4 20 2 3" xfId="27292"/>
    <cellStyle name="汇总 4 20 3" xfId="13039"/>
    <cellStyle name="汇总 4 20 3 2" xfId="27296"/>
    <cellStyle name="汇总 4 20 4" xfId="22801"/>
    <cellStyle name="汇总 4 21" xfId="3649"/>
    <cellStyle name="汇总 4 21 2" xfId="7399"/>
    <cellStyle name="汇总 4 21 2 2" xfId="15878"/>
    <cellStyle name="汇总 4 21 2 2 2" xfId="27302"/>
    <cellStyle name="汇总 4 21 2 3" xfId="27300"/>
    <cellStyle name="汇总 4 21 3" xfId="13058"/>
    <cellStyle name="汇总 4 21 3 2" xfId="24494"/>
    <cellStyle name="汇总 4 21 4" xfId="27298"/>
    <cellStyle name="汇总 4 22" xfId="2137"/>
    <cellStyle name="汇总 4 22 2" xfId="6448"/>
    <cellStyle name="汇总 4 22 2 2" xfId="14927"/>
    <cellStyle name="汇总 4 22 2 2 2" xfId="27304"/>
    <cellStyle name="汇总 4 22 2 3" xfId="21926"/>
    <cellStyle name="汇总 4 22 3" xfId="11547"/>
    <cellStyle name="汇总 4 22 3 2" xfId="24579"/>
    <cellStyle name="汇总 4 22 4" xfId="21922"/>
    <cellStyle name="汇总 4 23" xfId="4405"/>
    <cellStyle name="汇总 4 23 2" xfId="7765"/>
    <cellStyle name="汇总 4 23 2 2" xfId="16244"/>
    <cellStyle name="汇总 4 23 2 2 2" xfId="27308"/>
    <cellStyle name="汇总 4 23 2 3" xfId="27306"/>
    <cellStyle name="汇总 4 23 3" xfId="13427"/>
    <cellStyle name="汇总 4 23 3 2" xfId="24584"/>
    <cellStyle name="汇总 4 23 4" xfId="21930"/>
    <cellStyle name="汇总 4 24" xfId="9150"/>
    <cellStyle name="汇总 4 24 2" xfId="17199"/>
    <cellStyle name="汇总 4 24 2 2" xfId="27310"/>
    <cellStyle name="汇总 4 24 3" xfId="23475"/>
    <cellStyle name="汇总 4 25" xfId="10216"/>
    <cellStyle name="汇总 4 25 2" xfId="17324"/>
    <cellStyle name="汇总 4 26" xfId="11412"/>
    <cellStyle name="汇总 4 26 2" xfId="27393"/>
    <cellStyle name="汇总 4 27" xfId="27266"/>
    <cellStyle name="汇总 4 28" xfId="30572"/>
    <cellStyle name="汇总 4 29" xfId="31550"/>
    <cellStyle name="汇总 4 3" xfId="2278"/>
    <cellStyle name="汇总 4 3 2" xfId="5020"/>
    <cellStyle name="汇总 4 3 2 2" xfId="7956"/>
    <cellStyle name="汇总 4 3 2 2 2" xfId="16435"/>
    <cellStyle name="汇总 4 3 2 2 2 2" xfId="27397"/>
    <cellStyle name="汇总 4 3 2 2 2 3" xfId="37739"/>
    <cellStyle name="汇总 4 3 2 2 3" xfId="27396"/>
    <cellStyle name="汇总 4 3 2 2 4" xfId="37738"/>
    <cellStyle name="汇总 4 3 2 3" xfId="13568"/>
    <cellStyle name="汇总 4 3 2 3 2" xfId="27398"/>
    <cellStyle name="汇总 4 3 2 3 3" xfId="37740"/>
    <cellStyle name="汇总 4 3 2 4" xfId="27395"/>
    <cellStyle name="汇总 4 3 2 5" xfId="37737"/>
    <cellStyle name="汇总 4 3 3" xfId="6588"/>
    <cellStyle name="汇总 4 3 3 2" xfId="15067"/>
    <cellStyle name="汇总 4 3 3 2 2" xfId="27400"/>
    <cellStyle name="汇总 4 3 3 2 3" xfId="37742"/>
    <cellStyle name="汇总 4 3 3 3" xfId="27399"/>
    <cellStyle name="汇总 4 3 3 4" xfId="37741"/>
    <cellStyle name="汇总 4 3 4" xfId="11688"/>
    <cellStyle name="汇总 4 3 4 2" xfId="27401"/>
    <cellStyle name="汇总 4 3 4 2 2" xfId="37744"/>
    <cellStyle name="汇总 4 3 4 3" xfId="37743"/>
    <cellStyle name="汇总 4 3 5" xfId="27394"/>
    <cellStyle name="汇总 4 3 5 2" xfId="37746"/>
    <cellStyle name="汇总 4 3 5 3" xfId="37745"/>
    <cellStyle name="汇总 4 3 6" xfId="37747"/>
    <cellStyle name="汇总 4 3 6 2" xfId="37748"/>
    <cellStyle name="汇总 4 3 7" xfId="37749"/>
    <cellStyle name="汇总 4 3 7 2" xfId="37750"/>
    <cellStyle name="汇总 4 3 8" xfId="37751"/>
    <cellStyle name="汇总 4 3 9" xfId="37736"/>
    <cellStyle name="汇总 4 30" xfId="1449"/>
    <cellStyle name="汇总 4 31" xfId="32831"/>
    <cellStyle name="汇总 4 32" xfId="37654"/>
    <cellStyle name="汇总 4 4" xfId="2412"/>
    <cellStyle name="汇总 4 4 2" xfId="5154"/>
    <cellStyle name="汇总 4 4 2 2" xfId="8086"/>
    <cellStyle name="汇总 4 4 2 2 2" xfId="16565"/>
    <cellStyle name="汇总 4 4 2 2 2 2" xfId="25476"/>
    <cellStyle name="汇总 4 4 2 2 3" xfId="27404"/>
    <cellStyle name="汇总 4 4 2 2 4" xfId="37754"/>
    <cellStyle name="汇总 4 4 2 3" xfId="13702"/>
    <cellStyle name="汇总 4 4 2 3 2" xfId="27405"/>
    <cellStyle name="汇总 4 4 2 4" xfId="27403"/>
    <cellStyle name="汇总 4 4 2 5" xfId="37753"/>
    <cellStyle name="汇总 4 4 3" xfId="6718"/>
    <cellStyle name="汇总 4 4 3 2" xfId="15197"/>
    <cellStyle name="汇总 4 4 3 2 2" xfId="27407"/>
    <cellStyle name="汇总 4 4 3 3" xfId="27406"/>
    <cellStyle name="汇总 4 4 3 4" xfId="37755"/>
    <cellStyle name="汇总 4 4 4" xfId="11822"/>
    <cellStyle name="汇总 4 4 4 2" xfId="18956"/>
    <cellStyle name="汇总 4 4 5" xfId="27402"/>
    <cellStyle name="汇总 4 4 6" xfId="37752"/>
    <cellStyle name="汇总 4 5" xfId="2311"/>
    <cellStyle name="汇总 4 5 2" xfId="5053"/>
    <cellStyle name="汇总 4 5 2 2" xfId="7988"/>
    <cellStyle name="汇总 4 5 2 2 2" xfId="16467"/>
    <cellStyle name="汇总 4 5 2 2 2 2" xfId="27408"/>
    <cellStyle name="汇总 4 5 2 2 3" xfId="22080"/>
    <cellStyle name="汇总 4 5 2 3" xfId="13601"/>
    <cellStyle name="汇总 4 5 2 3 2" xfId="27409"/>
    <cellStyle name="汇总 4 5 2 4" xfId="22077"/>
    <cellStyle name="汇总 4 5 2 5" xfId="37757"/>
    <cellStyle name="汇总 4 5 3" xfId="6620"/>
    <cellStyle name="汇总 4 5 3 2" xfId="15099"/>
    <cellStyle name="汇总 4 5 3 2 2" xfId="20098"/>
    <cellStyle name="汇总 4 5 3 3" xfId="22083"/>
    <cellStyle name="汇总 4 5 4" xfId="11721"/>
    <cellStyle name="汇总 4 5 4 2" xfId="27410"/>
    <cellStyle name="汇总 4 5 5" xfId="22074"/>
    <cellStyle name="汇总 4 5 6" xfId="37756"/>
    <cellStyle name="汇总 4 6" xfId="2631"/>
    <cellStyle name="汇总 4 6 2" xfId="5373"/>
    <cellStyle name="汇总 4 6 2 2" xfId="8290"/>
    <cellStyle name="汇总 4 6 2 2 2" xfId="16769"/>
    <cellStyle name="汇总 4 6 2 2 2 2" xfId="25367"/>
    <cellStyle name="汇总 4 6 2 2 3" xfId="25366"/>
    <cellStyle name="汇总 4 6 2 3" xfId="13921"/>
    <cellStyle name="汇总 4 6 2 3 2" xfId="25370"/>
    <cellStyle name="汇总 4 6 2 4" xfId="22091"/>
    <cellStyle name="汇总 4 6 2 5" xfId="37759"/>
    <cellStyle name="汇总 4 6 3" xfId="6922"/>
    <cellStyle name="汇总 4 6 3 2" xfId="15401"/>
    <cellStyle name="汇总 4 6 3 2 2" xfId="25375"/>
    <cellStyle name="汇总 4 6 3 3" xfId="27411"/>
    <cellStyle name="汇总 4 6 4" xfId="12041"/>
    <cellStyle name="汇总 4 6 4 2" xfId="27412"/>
    <cellStyle name="汇总 4 6 5" xfId="22087"/>
    <cellStyle name="汇总 4 6 6" xfId="37758"/>
    <cellStyle name="汇总 4 7" xfId="2485"/>
    <cellStyle name="汇总 4 7 2" xfId="5227"/>
    <cellStyle name="汇总 4 7 2 2" xfId="8153"/>
    <cellStyle name="汇总 4 7 2 2 2" xfId="16632"/>
    <cellStyle name="汇总 4 7 2 2 2 2" xfId="27414"/>
    <cellStyle name="汇总 4 7 2 2 3" xfId="25610"/>
    <cellStyle name="汇总 4 7 2 3" xfId="13775"/>
    <cellStyle name="汇总 4 7 2 3 2" xfId="25611"/>
    <cellStyle name="汇总 4 7 2 4" xfId="27413"/>
    <cellStyle name="汇总 4 7 2 5" xfId="37761"/>
    <cellStyle name="汇总 4 7 3" xfId="6785"/>
    <cellStyle name="汇总 4 7 3 2" xfId="15264"/>
    <cellStyle name="汇总 4 7 3 2 2" xfId="25612"/>
    <cellStyle name="汇总 4 7 3 3" xfId="21310"/>
    <cellStyle name="汇总 4 7 4" xfId="11895"/>
    <cellStyle name="汇总 4 7 4 2" xfId="27415"/>
    <cellStyle name="汇总 4 7 5" xfId="22096"/>
    <cellStyle name="汇总 4 7 6" xfId="37760"/>
    <cellStyle name="汇总 4 8" xfId="2647"/>
    <cellStyle name="汇总 4 8 2" xfId="5389"/>
    <cellStyle name="汇总 4 8 2 2" xfId="8303"/>
    <cellStyle name="汇总 4 8 2 2 2" xfId="16782"/>
    <cellStyle name="汇总 4 8 2 2 2 2" xfId="27419"/>
    <cellStyle name="汇总 4 8 2 2 3" xfId="27418"/>
    <cellStyle name="汇总 4 8 2 3" xfId="13937"/>
    <cellStyle name="汇总 4 8 2 3 2" xfId="27420"/>
    <cellStyle name="汇总 4 8 2 4" xfId="27417"/>
    <cellStyle name="汇总 4 8 2 5" xfId="37763"/>
    <cellStyle name="汇总 4 8 3" xfId="6935"/>
    <cellStyle name="汇总 4 8 3 2" xfId="15414"/>
    <cellStyle name="汇总 4 8 3 2 2" xfId="27422"/>
    <cellStyle name="汇总 4 8 3 3" xfId="27421"/>
    <cellStyle name="汇总 4 8 4" xfId="12057"/>
    <cellStyle name="汇总 4 8 4 2" xfId="27423"/>
    <cellStyle name="汇总 4 8 5" xfId="27416"/>
    <cellStyle name="汇总 4 8 6" xfId="37762"/>
    <cellStyle name="汇总 4 9" xfId="2484"/>
    <cellStyle name="汇总 4 9 2" xfId="5226"/>
    <cellStyle name="汇总 4 9 2 2" xfId="8152"/>
    <cellStyle name="汇总 4 9 2 2 2" xfId="16631"/>
    <cellStyle name="汇总 4 9 2 2 2 2" xfId="21469"/>
    <cellStyle name="汇总 4 9 2 2 3" xfId="21466"/>
    <cellStyle name="汇总 4 9 2 3" xfId="13774"/>
    <cellStyle name="汇总 4 9 2 3 2" xfId="21472"/>
    <cellStyle name="汇总 4 9 2 4" xfId="27425"/>
    <cellStyle name="汇总 4 9 2 5" xfId="37765"/>
    <cellStyle name="汇总 4 9 3" xfId="6784"/>
    <cellStyle name="汇总 4 9 3 2" xfId="15263"/>
    <cellStyle name="汇总 4 9 3 2 2" xfId="21485"/>
    <cellStyle name="汇总 4 9 3 3" xfId="27426"/>
    <cellStyle name="汇总 4 9 4" xfId="11894"/>
    <cellStyle name="汇总 4 9 4 2" xfId="27427"/>
    <cellStyle name="汇总 4 9 5" xfId="27424"/>
    <cellStyle name="汇总 4 9 6" xfId="37764"/>
    <cellStyle name="汇总 5" xfId="434"/>
    <cellStyle name="汇总 5 10" xfId="2530"/>
    <cellStyle name="汇总 5 10 2" xfId="5272"/>
    <cellStyle name="汇总 5 10 2 2" xfId="8197"/>
    <cellStyle name="汇总 5 10 2 2 2" xfId="16676"/>
    <cellStyle name="汇总 5 10 2 2 2 2" xfId="27431"/>
    <cellStyle name="汇总 5 10 2 2 3" xfId="27430"/>
    <cellStyle name="汇总 5 10 2 3" xfId="13820"/>
    <cellStyle name="汇总 5 10 2 3 2" xfId="25723"/>
    <cellStyle name="汇总 5 10 2 4" xfId="27429"/>
    <cellStyle name="汇总 5 10 3" xfId="6829"/>
    <cellStyle name="汇总 5 10 3 2" xfId="15308"/>
    <cellStyle name="汇总 5 10 3 2 2" xfId="27433"/>
    <cellStyle name="汇总 5 10 3 3" xfId="27432"/>
    <cellStyle name="汇总 5 10 4" xfId="11940"/>
    <cellStyle name="汇总 5 10 4 2" xfId="27434"/>
    <cellStyle name="汇总 5 10 5" xfId="27428"/>
    <cellStyle name="汇总 5 10 6" xfId="37767"/>
    <cellStyle name="汇总 5 11" xfId="2597"/>
    <cellStyle name="汇总 5 11 2" xfId="5339"/>
    <cellStyle name="汇总 5 11 2 2" xfId="8260"/>
    <cellStyle name="汇总 5 11 2 2 2" xfId="16739"/>
    <cellStyle name="汇总 5 11 2 2 2 2" xfId="27439"/>
    <cellStyle name="汇总 5 11 2 2 3" xfId="27437"/>
    <cellStyle name="汇总 5 11 2 3" xfId="13887"/>
    <cellStyle name="汇总 5 11 2 3 2" xfId="25732"/>
    <cellStyle name="汇总 5 11 2 4" xfId="27436"/>
    <cellStyle name="汇总 5 11 3" xfId="6892"/>
    <cellStyle name="汇总 5 11 3 2" xfId="15371"/>
    <cellStyle name="汇总 5 11 3 2 2" xfId="27441"/>
    <cellStyle name="汇总 5 11 3 3" xfId="27440"/>
    <cellStyle name="汇总 5 11 4" xfId="12007"/>
    <cellStyle name="汇总 5 11 4 2" xfId="27442"/>
    <cellStyle name="汇总 5 11 5" xfId="27435"/>
    <cellStyle name="汇总 5 12" xfId="2633"/>
    <cellStyle name="汇总 5 12 2" xfId="5375"/>
    <cellStyle name="汇总 5 12 2 2" xfId="13923"/>
    <cellStyle name="汇总 5 12 2 2 2" xfId="27445"/>
    <cellStyle name="汇总 5 12 2 3" xfId="27444"/>
    <cellStyle name="汇总 5 12 3" xfId="12043"/>
    <cellStyle name="汇总 5 12 3 2" xfId="27446"/>
    <cellStyle name="汇总 5 12 4" xfId="27443"/>
    <cellStyle name="汇总 5 13" xfId="3221"/>
    <cellStyle name="汇总 5 13 2" xfId="5963"/>
    <cellStyle name="汇总 5 13 2 2" xfId="14511"/>
    <cellStyle name="汇总 5 13 2 2 2" xfId="27449"/>
    <cellStyle name="汇总 5 13 2 3" xfId="27448"/>
    <cellStyle name="汇总 5 13 3" xfId="12631"/>
    <cellStyle name="汇总 5 13 3 2" xfId="27450"/>
    <cellStyle name="汇总 5 13 4" xfId="27447"/>
    <cellStyle name="汇总 5 14" xfId="3319"/>
    <cellStyle name="汇总 5 14 2" xfId="6061"/>
    <cellStyle name="汇总 5 14 2 2" xfId="14609"/>
    <cellStyle name="汇总 5 14 2 2 2" xfId="27452"/>
    <cellStyle name="汇总 5 14 2 3" xfId="27451"/>
    <cellStyle name="汇总 5 14 3" xfId="12729"/>
    <cellStyle name="汇总 5 14 3 2" xfId="27453"/>
    <cellStyle name="汇总 5 14 4" xfId="24235"/>
    <cellStyle name="汇总 5 15" xfId="3166"/>
    <cellStyle name="汇总 5 15 2" xfId="5908"/>
    <cellStyle name="汇总 5 15 2 2" xfId="14456"/>
    <cellStyle name="汇总 5 15 2 2 2" xfId="27459"/>
    <cellStyle name="汇总 5 15 2 3" xfId="27457"/>
    <cellStyle name="汇总 5 15 3" xfId="12576"/>
    <cellStyle name="汇总 5 15 3 2" xfId="27461"/>
    <cellStyle name="汇总 5 15 4" xfId="27455"/>
    <cellStyle name="汇总 5 16" xfId="3270"/>
    <cellStyle name="汇总 5 16 2" xfId="6012"/>
    <cellStyle name="汇总 5 16 2 2" xfId="14560"/>
    <cellStyle name="汇总 5 16 2 2 2" xfId="27467"/>
    <cellStyle name="汇总 5 16 2 3" xfId="27465"/>
    <cellStyle name="汇总 5 16 3" xfId="12680"/>
    <cellStyle name="汇总 5 16 3 2" xfId="27469"/>
    <cellStyle name="汇总 5 16 4" xfId="27463"/>
    <cellStyle name="汇总 5 17" xfId="3212"/>
    <cellStyle name="汇总 5 17 2" xfId="5954"/>
    <cellStyle name="汇总 5 17 2 2" xfId="14502"/>
    <cellStyle name="汇总 5 17 2 2 2" xfId="27471"/>
    <cellStyle name="汇总 5 17 2 3" xfId="21989"/>
    <cellStyle name="汇总 5 17 3" xfId="12622"/>
    <cellStyle name="汇总 5 17 3 2" xfId="27473"/>
    <cellStyle name="汇总 5 17 4" xfId="21983"/>
    <cellStyle name="汇总 5 18" xfId="3631"/>
    <cellStyle name="汇总 5 18 2" xfId="7381"/>
    <cellStyle name="汇总 5 18 2 2" xfId="15860"/>
    <cellStyle name="汇总 5 18 2 2 2" xfId="25889"/>
    <cellStyle name="汇总 5 18 2 3" xfId="27475"/>
    <cellStyle name="汇总 5 18 3" xfId="13040"/>
    <cellStyle name="汇总 5 18 3 2" xfId="27477"/>
    <cellStyle name="汇总 5 18 4" xfId="21995"/>
    <cellStyle name="汇总 5 19" xfId="3693"/>
    <cellStyle name="汇总 5 19 2" xfId="7443"/>
    <cellStyle name="汇总 5 19 2 2" xfId="15922"/>
    <cellStyle name="汇总 5 19 2 2 2" xfId="27482"/>
    <cellStyle name="汇总 5 19 2 3" xfId="27481"/>
    <cellStyle name="汇总 5 19 3" xfId="13102"/>
    <cellStyle name="汇总 5 19 3 2" xfId="27483"/>
    <cellStyle name="汇总 5 19 4" xfId="27479"/>
    <cellStyle name="汇总 5 2" xfId="638"/>
    <cellStyle name="汇总 5 2 10" xfId="2425"/>
    <cellStyle name="汇总 5 2 10 2" xfId="5167"/>
    <cellStyle name="汇总 5 2 10 2 2" xfId="8098"/>
    <cellStyle name="汇总 5 2 10 2 2 2" xfId="16577"/>
    <cellStyle name="汇总 5 2 10 2 2 2 2" xfId="18796"/>
    <cellStyle name="汇总 5 2 10 2 2 3" xfId="27487"/>
    <cellStyle name="汇总 5 2 10 2 3" xfId="13715"/>
    <cellStyle name="汇总 5 2 10 2 3 2" xfId="27488"/>
    <cellStyle name="汇总 5 2 10 2 4" xfId="27486"/>
    <cellStyle name="汇总 5 2 10 2 5" xfId="37770"/>
    <cellStyle name="汇总 5 2 10 3" xfId="6730"/>
    <cellStyle name="汇总 5 2 10 3 2" xfId="15209"/>
    <cellStyle name="汇总 5 2 10 3 2 2" xfId="27491"/>
    <cellStyle name="汇总 5 2 10 3 3" xfId="27490"/>
    <cellStyle name="汇总 5 2 10 4" xfId="11835"/>
    <cellStyle name="汇总 5 2 10 4 2" xfId="27492"/>
    <cellStyle name="汇总 5 2 10 5" xfId="27485"/>
    <cellStyle name="汇总 5 2 10 6" xfId="37769"/>
    <cellStyle name="汇总 5 2 11" xfId="2314"/>
    <cellStyle name="汇总 5 2 11 2" xfId="5056"/>
    <cellStyle name="汇总 5 2 11 2 2" xfId="13604"/>
    <cellStyle name="汇总 5 2 11 2 2 2" xfId="27493"/>
    <cellStyle name="汇总 5 2 11 2 3" xfId="21264"/>
    <cellStyle name="汇总 5 2 11 3" xfId="11724"/>
    <cellStyle name="汇总 5 2 11 3 2" xfId="27495"/>
    <cellStyle name="汇总 5 2 11 4" xfId="21261"/>
    <cellStyle name="汇总 5 2 11 5" xfId="37771"/>
    <cellStyle name="汇总 5 2 12" xfId="3271"/>
    <cellStyle name="汇总 5 2 12 2" xfId="6013"/>
    <cellStyle name="汇总 5 2 12 2 2" xfId="14561"/>
    <cellStyle name="汇总 5 2 12 2 2 2" xfId="27498"/>
    <cellStyle name="汇总 5 2 12 2 3" xfId="27497"/>
    <cellStyle name="汇总 5 2 12 3" xfId="12681"/>
    <cellStyle name="汇总 5 2 12 3 2" xfId="27499"/>
    <cellStyle name="汇总 5 2 12 4" xfId="21267"/>
    <cellStyle name="汇总 5 2 13" xfId="3139"/>
    <cellStyle name="汇总 5 2 13 2" xfId="5881"/>
    <cellStyle name="汇总 5 2 13 2 2" xfId="14429"/>
    <cellStyle name="汇总 5 2 13 2 2 2" xfId="27502"/>
    <cellStyle name="汇总 5 2 13 2 3" xfId="27501"/>
    <cellStyle name="汇总 5 2 13 3" xfId="12549"/>
    <cellStyle name="汇总 5 2 13 3 2" xfId="27503"/>
    <cellStyle name="汇总 5 2 13 4" xfId="27500"/>
    <cellStyle name="汇总 5 2 14" xfId="3237"/>
    <cellStyle name="汇总 5 2 14 2" xfId="5979"/>
    <cellStyle name="汇总 5 2 14 2 2" xfId="14527"/>
    <cellStyle name="汇总 5 2 14 2 2 2" xfId="27506"/>
    <cellStyle name="汇总 5 2 14 2 3" xfId="27505"/>
    <cellStyle name="汇总 5 2 14 3" xfId="12647"/>
    <cellStyle name="汇总 5 2 14 3 2" xfId="27507"/>
    <cellStyle name="汇总 5 2 14 4" xfId="27504"/>
    <cellStyle name="汇总 5 2 15" xfId="3341"/>
    <cellStyle name="汇总 5 2 15 2" xfId="6083"/>
    <cellStyle name="汇总 5 2 15 2 2" xfId="14631"/>
    <cellStyle name="汇总 5 2 15 2 2 2" xfId="27514"/>
    <cellStyle name="汇总 5 2 15 2 3" xfId="27512"/>
    <cellStyle name="汇总 5 2 15 3" xfId="12751"/>
    <cellStyle name="汇总 5 2 15 3 2" xfId="27195"/>
    <cellStyle name="汇总 5 2 15 4" xfId="27510"/>
    <cellStyle name="汇总 5 2 16" xfId="3147"/>
    <cellStyle name="汇总 5 2 16 2" xfId="5889"/>
    <cellStyle name="汇总 5 2 16 2 2" xfId="14437"/>
    <cellStyle name="汇总 5 2 16 2 2 2" xfId="27520"/>
    <cellStyle name="汇总 5 2 16 2 3" xfId="27518"/>
    <cellStyle name="汇总 5 2 16 3" xfId="12557"/>
    <cellStyle name="汇总 5 2 16 3 2" xfId="27522"/>
    <cellStyle name="汇总 5 2 16 4" xfId="27516"/>
    <cellStyle name="汇总 5 2 17" xfId="3667"/>
    <cellStyle name="汇总 5 2 17 2" xfId="7417"/>
    <cellStyle name="汇总 5 2 17 2 2" xfId="15896"/>
    <cellStyle name="汇总 5 2 17 2 2 2" xfId="27528"/>
    <cellStyle name="汇总 5 2 17 2 3" xfId="27526"/>
    <cellStyle name="汇总 5 2 17 3" xfId="13076"/>
    <cellStyle name="汇总 5 2 17 3 2" xfId="27530"/>
    <cellStyle name="汇总 5 2 17 4" xfId="27524"/>
    <cellStyle name="汇总 5 2 18" xfId="3698"/>
    <cellStyle name="汇总 5 2 18 2" xfId="7448"/>
    <cellStyle name="汇总 5 2 18 2 2" xfId="15927"/>
    <cellStyle name="汇总 5 2 18 2 2 2" xfId="27536"/>
    <cellStyle name="汇总 5 2 18 2 3" xfId="27535"/>
    <cellStyle name="汇总 5 2 18 3" xfId="13107"/>
    <cellStyle name="汇总 5 2 18 3 2" xfId="27537"/>
    <cellStyle name="汇总 5 2 18 4" xfId="27533"/>
    <cellStyle name="汇总 5 2 19" xfId="3844"/>
    <cellStyle name="汇总 5 2 19 2" xfId="7590"/>
    <cellStyle name="汇总 5 2 19 2 2" xfId="16069"/>
    <cellStyle name="汇总 5 2 19 2 2 2" xfId="27539"/>
    <cellStyle name="汇总 5 2 19 2 3" xfId="27538"/>
    <cellStyle name="汇总 5 2 19 3" xfId="13249"/>
    <cellStyle name="汇总 5 2 19 3 2" xfId="27540"/>
    <cellStyle name="汇总 5 2 19 4" xfId="18299"/>
    <cellStyle name="汇总 5 2 2" xfId="2459"/>
    <cellStyle name="汇总 5 2 2 10" xfId="37772"/>
    <cellStyle name="汇总 5 2 2 2" xfId="5201"/>
    <cellStyle name="汇总 5 2 2 2 2" xfId="8130"/>
    <cellStyle name="汇总 5 2 2 2 2 2" xfId="16609"/>
    <cellStyle name="汇总 5 2 2 2 2 2 2" xfId="27544"/>
    <cellStyle name="汇总 5 2 2 2 2 2 2 2" xfId="37776"/>
    <cellStyle name="汇总 5 2 2 2 2 2 3" xfId="37775"/>
    <cellStyle name="汇总 5 2 2 2 2 3" xfId="27543"/>
    <cellStyle name="汇总 5 2 2 2 2 3 2" xfId="37777"/>
    <cellStyle name="汇总 5 2 2 2 2 4" xfId="37774"/>
    <cellStyle name="汇总 5 2 2 2 3" xfId="13749"/>
    <cellStyle name="汇总 5 2 2 2 3 2" xfId="27545"/>
    <cellStyle name="汇总 5 2 2 2 3 2 2" xfId="37779"/>
    <cellStyle name="汇总 5 2 2 2 3 3" xfId="37778"/>
    <cellStyle name="汇总 5 2 2 2 4" xfId="27542"/>
    <cellStyle name="汇总 5 2 2 2 4 2" xfId="37781"/>
    <cellStyle name="汇总 5 2 2 2 4 3" xfId="37780"/>
    <cellStyle name="汇总 5 2 2 2 5" xfId="37782"/>
    <cellStyle name="汇总 5 2 2 2 5 2" xfId="37783"/>
    <cellStyle name="汇总 5 2 2 2 6" xfId="37784"/>
    <cellStyle name="汇总 5 2 2 2 6 2" xfId="37785"/>
    <cellStyle name="汇总 5 2 2 2 7" xfId="37786"/>
    <cellStyle name="汇总 5 2 2 2 7 2" xfId="37787"/>
    <cellStyle name="汇总 5 2 2 2 8" xfId="37788"/>
    <cellStyle name="汇总 5 2 2 2 9" xfId="37773"/>
    <cellStyle name="汇总 5 2 2 3" xfId="6762"/>
    <cellStyle name="汇总 5 2 2 3 2" xfId="15241"/>
    <cellStyle name="汇总 5 2 2 3 2 2" xfId="23592"/>
    <cellStyle name="汇总 5 2 2 3 2 2 2" xfId="37791"/>
    <cellStyle name="汇总 5 2 2 3 2 3" xfId="37790"/>
    <cellStyle name="汇总 5 2 2 3 3" xfId="23589"/>
    <cellStyle name="汇总 5 2 2 3 3 2" xfId="37792"/>
    <cellStyle name="汇总 5 2 2 3 4" xfId="37789"/>
    <cellStyle name="汇总 5 2 2 4" xfId="11869"/>
    <cellStyle name="汇总 5 2 2 4 2" xfId="23599"/>
    <cellStyle name="汇总 5 2 2 4 2 2" xfId="37794"/>
    <cellStyle name="汇总 5 2 2 4 3" xfId="37793"/>
    <cellStyle name="汇总 5 2 2 5" xfId="27541"/>
    <cellStyle name="汇总 5 2 2 5 2" xfId="37796"/>
    <cellStyle name="汇总 5 2 2 5 3" xfId="37795"/>
    <cellStyle name="汇总 5 2 2 6" xfId="37797"/>
    <cellStyle name="汇总 5 2 2 6 2" xfId="37798"/>
    <cellStyle name="汇总 5 2 2 7" xfId="37799"/>
    <cellStyle name="汇总 5 2 2 7 2" xfId="37800"/>
    <cellStyle name="汇总 5 2 2 8" xfId="37801"/>
    <cellStyle name="汇总 5 2 2 8 2" xfId="37802"/>
    <cellStyle name="汇总 5 2 2 9" xfId="37803"/>
    <cellStyle name="汇总 5 2 20" xfId="3716"/>
    <cellStyle name="汇总 5 2 20 2" xfId="7466"/>
    <cellStyle name="汇总 5 2 20 2 2" xfId="15945"/>
    <cellStyle name="汇总 5 2 20 2 2 2" xfId="27513"/>
    <cellStyle name="汇总 5 2 20 2 3" xfId="27511"/>
    <cellStyle name="汇总 5 2 20 3" xfId="13125"/>
    <cellStyle name="汇总 5 2 20 3 2" xfId="27194"/>
    <cellStyle name="汇总 5 2 20 4" xfId="27509"/>
    <cellStyle name="汇总 5 2 21" xfId="2150"/>
    <cellStyle name="汇总 5 2 21 2" xfId="6461"/>
    <cellStyle name="汇总 5 2 21 2 2" xfId="14940"/>
    <cellStyle name="汇总 5 2 21 2 2 2" xfId="27519"/>
    <cellStyle name="汇总 5 2 21 2 3" xfId="27517"/>
    <cellStyle name="汇总 5 2 21 3" xfId="11560"/>
    <cellStyle name="汇总 5 2 21 3 2" xfId="27521"/>
    <cellStyle name="汇总 5 2 21 4" xfId="27515"/>
    <cellStyle name="汇总 5 2 22" xfId="4596"/>
    <cellStyle name="汇总 5 2 22 2" xfId="7778"/>
    <cellStyle name="汇总 5 2 22 2 2" xfId="16257"/>
    <cellStyle name="汇总 5 2 22 2 2 2" xfId="27527"/>
    <cellStyle name="汇总 5 2 22 2 3" xfId="27525"/>
    <cellStyle name="汇总 5 2 22 3" xfId="13440"/>
    <cellStyle name="汇总 5 2 22 3 2" xfId="27529"/>
    <cellStyle name="汇总 5 2 22 4" xfId="27523"/>
    <cellStyle name="汇总 5 2 23" xfId="9344"/>
    <cellStyle name="汇总 5 2 23 2" xfId="17213"/>
    <cellStyle name="汇总 5 2 23 2 2" xfId="27534"/>
    <cellStyle name="汇总 5 2 23 3" xfId="27532"/>
    <cellStyle name="汇总 5 2 24" xfId="11425"/>
    <cellStyle name="汇总 5 2 24 2" xfId="18298"/>
    <cellStyle name="汇总 5 2 25" xfId="27484"/>
    <cellStyle name="汇总 5 2 26" xfId="30763"/>
    <cellStyle name="汇总 5 2 27" xfId="31741"/>
    <cellStyle name="汇总 5 2 28" xfId="1640"/>
    <cellStyle name="汇总 5 2 29" xfId="37768"/>
    <cellStyle name="汇总 5 2 3" xfId="2236"/>
    <cellStyle name="汇总 5 2 3 2" xfId="4978"/>
    <cellStyle name="汇总 5 2 3 2 2" xfId="7915"/>
    <cellStyle name="汇总 5 2 3 2 2 2" xfId="16394"/>
    <cellStyle name="汇总 5 2 3 2 2 2 2" xfId="25194"/>
    <cellStyle name="汇总 5 2 3 2 2 2 3" xfId="37807"/>
    <cellStyle name="汇总 5 2 3 2 2 3" xfId="27548"/>
    <cellStyle name="汇总 5 2 3 2 2 4" xfId="37806"/>
    <cellStyle name="汇总 5 2 3 2 3" xfId="13526"/>
    <cellStyle name="汇总 5 2 3 2 3 2" xfId="27549"/>
    <cellStyle name="汇总 5 2 3 2 3 3" xfId="37808"/>
    <cellStyle name="汇总 5 2 3 2 4" xfId="27547"/>
    <cellStyle name="汇总 5 2 3 2 5" xfId="37805"/>
    <cellStyle name="汇总 5 2 3 3" xfId="6547"/>
    <cellStyle name="汇总 5 2 3 3 2" xfId="15026"/>
    <cellStyle name="汇总 5 2 3 3 2 2" xfId="23611"/>
    <cellStyle name="汇总 5 2 3 3 2 3" xfId="37810"/>
    <cellStyle name="汇总 5 2 3 3 3" xfId="23608"/>
    <cellStyle name="汇总 5 2 3 3 4" xfId="37809"/>
    <cellStyle name="汇总 5 2 3 4" xfId="11646"/>
    <cellStyle name="汇总 5 2 3 4 2" xfId="23614"/>
    <cellStyle name="汇总 5 2 3 4 2 2" xfId="37812"/>
    <cellStyle name="汇总 5 2 3 4 3" xfId="37811"/>
    <cellStyle name="汇总 5 2 3 5" xfId="27546"/>
    <cellStyle name="汇总 5 2 3 5 2" xfId="37814"/>
    <cellStyle name="汇总 5 2 3 5 3" xfId="37813"/>
    <cellStyle name="汇总 5 2 3 6" xfId="37815"/>
    <cellStyle name="汇总 5 2 3 6 2" xfId="37816"/>
    <cellStyle name="汇总 5 2 3 7" xfId="37817"/>
    <cellStyle name="汇总 5 2 3 7 2" xfId="37818"/>
    <cellStyle name="汇总 5 2 3 8" xfId="37819"/>
    <cellStyle name="汇总 5 2 3 9" xfId="37804"/>
    <cellStyle name="汇总 5 2 4" xfId="2328"/>
    <cellStyle name="汇总 5 2 4 2" xfId="5070"/>
    <cellStyle name="汇总 5 2 4 2 2" xfId="8004"/>
    <cellStyle name="汇总 5 2 4 2 2 2" xfId="16483"/>
    <cellStyle name="汇总 5 2 4 2 2 2 2" xfId="27553"/>
    <cellStyle name="汇总 5 2 4 2 2 2 3" xfId="37823"/>
    <cellStyle name="汇总 5 2 4 2 2 3" xfId="27552"/>
    <cellStyle name="汇总 5 2 4 2 2 4" xfId="37822"/>
    <cellStyle name="汇总 5 2 4 2 3" xfId="13618"/>
    <cellStyle name="汇总 5 2 4 2 3 2" xfId="27554"/>
    <cellStyle name="汇总 5 2 4 2 3 3" xfId="37824"/>
    <cellStyle name="汇总 5 2 4 2 4" xfId="27551"/>
    <cellStyle name="汇总 5 2 4 2 5" xfId="37821"/>
    <cellStyle name="汇总 5 2 4 3" xfId="6636"/>
    <cellStyle name="汇总 5 2 4 3 2" xfId="15115"/>
    <cellStyle name="汇总 5 2 4 3 2 2" xfId="23622"/>
    <cellStyle name="汇总 5 2 4 3 2 3" xfId="37826"/>
    <cellStyle name="汇总 5 2 4 3 3" xfId="23619"/>
    <cellStyle name="汇总 5 2 4 3 4" xfId="37825"/>
    <cellStyle name="汇总 5 2 4 4" xfId="11738"/>
    <cellStyle name="汇总 5 2 4 4 2" xfId="23625"/>
    <cellStyle name="汇总 5 2 4 4 2 2" xfId="37828"/>
    <cellStyle name="汇总 5 2 4 4 3" xfId="37827"/>
    <cellStyle name="汇总 5 2 4 5" xfId="27550"/>
    <cellStyle name="汇总 5 2 4 5 2" xfId="37830"/>
    <cellStyle name="汇总 5 2 4 5 3" xfId="37829"/>
    <cellStyle name="汇总 5 2 4 6" xfId="37831"/>
    <cellStyle name="汇总 5 2 4 6 2" xfId="37832"/>
    <cellStyle name="汇总 5 2 4 7" xfId="37833"/>
    <cellStyle name="汇总 5 2 4 7 2" xfId="37834"/>
    <cellStyle name="汇总 5 2 4 8" xfId="37835"/>
    <cellStyle name="汇总 5 2 4 9" xfId="37820"/>
    <cellStyle name="汇总 5 2 5" xfId="2649"/>
    <cellStyle name="汇总 5 2 5 2" xfId="5391"/>
    <cellStyle name="汇总 5 2 5 2 2" xfId="8305"/>
    <cellStyle name="汇总 5 2 5 2 2 2" xfId="16784"/>
    <cellStyle name="汇总 5 2 5 2 2 2 2" xfId="27558"/>
    <cellStyle name="汇总 5 2 5 2 2 3" xfId="27557"/>
    <cellStyle name="汇总 5 2 5 2 2 4" xfId="37838"/>
    <cellStyle name="汇总 5 2 5 2 3" xfId="13939"/>
    <cellStyle name="汇总 5 2 5 2 3 2" xfId="27559"/>
    <cellStyle name="汇总 5 2 5 2 4" xfId="27556"/>
    <cellStyle name="汇总 5 2 5 2 5" xfId="37837"/>
    <cellStyle name="汇总 5 2 5 3" xfId="6937"/>
    <cellStyle name="汇总 5 2 5 3 2" xfId="15416"/>
    <cellStyle name="汇总 5 2 5 3 2 2" xfId="23633"/>
    <cellStyle name="汇总 5 2 5 3 3" xfId="23630"/>
    <cellStyle name="汇总 5 2 5 3 4" xfId="37839"/>
    <cellStyle name="汇总 5 2 5 4" xfId="12059"/>
    <cellStyle name="汇总 5 2 5 4 2" xfId="23636"/>
    <cellStyle name="汇总 5 2 5 5" xfId="27555"/>
    <cellStyle name="汇总 5 2 5 6" xfId="37836"/>
    <cellStyle name="汇总 5 2 6" xfId="2439"/>
    <cellStyle name="汇总 5 2 6 2" xfId="5181"/>
    <cellStyle name="汇总 5 2 6 2 2" xfId="8112"/>
    <cellStyle name="汇总 5 2 6 2 2 2" xfId="16591"/>
    <cellStyle name="汇总 5 2 6 2 2 2 2" xfId="27563"/>
    <cellStyle name="汇总 5 2 6 2 2 3" xfId="27562"/>
    <cellStyle name="汇总 5 2 6 2 3" xfId="13729"/>
    <cellStyle name="汇总 5 2 6 2 3 2" xfId="27564"/>
    <cellStyle name="汇总 5 2 6 2 4" xfId="27561"/>
    <cellStyle name="汇总 5 2 6 2 5" xfId="37841"/>
    <cellStyle name="汇总 5 2 6 3" xfId="6744"/>
    <cellStyle name="汇总 5 2 6 3 2" xfId="15223"/>
    <cellStyle name="汇总 5 2 6 3 2 2" xfId="23644"/>
    <cellStyle name="汇总 5 2 6 3 3" xfId="23641"/>
    <cellStyle name="汇总 5 2 6 4" xfId="11849"/>
    <cellStyle name="汇总 5 2 6 4 2" xfId="23647"/>
    <cellStyle name="汇总 5 2 6 5" xfId="27560"/>
    <cellStyle name="汇总 5 2 6 6" xfId="37840"/>
    <cellStyle name="汇总 5 2 7" xfId="2596"/>
    <cellStyle name="汇总 5 2 7 2" xfId="5338"/>
    <cellStyle name="汇总 5 2 7 2 2" xfId="8259"/>
    <cellStyle name="汇总 5 2 7 2 2 2" xfId="16738"/>
    <cellStyle name="汇总 5 2 7 2 2 2 2" xfId="27568"/>
    <cellStyle name="汇总 5 2 7 2 2 3" xfId="27567"/>
    <cellStyle name="汇总 5 2 7 2 3" xfId="13886"/>
    <cellStyle name="汇总 5 2 7 2 3 2" xfId="27569"/>
    <cellStyle name="汇总 5 2 7 2 4" xfId="27566"/>
    <cellStyle name="汇总 5 2 7 2 5" xfId="37843"/>
    <cellStyle name="汇总 5 2 7 3" xfId="6891"/>
    <cellStyle name="汇总 5 2 7 3 2" xfId="15370"/>
    <cellStyle name="汇总 5 2 7 3 2 2" xfId="23659"/>
    <cellStyle name="汇总 5 2 7 3 3" xfId="23654"/>
    <cellStyle name="汇总 5 2 7 4" xfId="12006"/>
    <cellStyle name="汇总 5 2 7 4 2" xfId="23664"/>
    <cellStyle name="汇总 5 2 7 5" xfId="27565"/>
    <cellStyle name="汇总 5 2 7 6" xfId="37842"/>
    <cellStyle name="汇总 5 2 8" xfId="2371"/>
    <cellStyle name="汇总 5 2 8 2" xfId="5113"/>
    <cellStyle name="汇总 5 2 8 2 2" xfId="8046"/>
    <cellStyle name="汇总 5 2 8 2 2 2" xfId="16525"/>
    <cellStyle name="汇总 5 2 8 2 2 2 2" xfId="27573"/>
    <cellStyle name="汇总 5 2 8 2 2 3" xfId="27572"/>
    <cellStyle name="汇总 5 2 8 2 3" xfId="13661"/>
    <cellStyle name="汇总 5 2 8 2 3 2" xfId="27574"/>
    <cellStyle name="汇总 5 2 8 2 4" xfId="27571"/>
    <cellStyle name="汇总 5 2 8 2 5" xfId="37845"/>
    <cellStyle name="汇总 5 2 8 3" xfId="6678"/>
    <cellStyle name="汇总 5 2 8 3 2" xfId="15157"/>
    <cellStyle name="汇总 5 2 8 3 2 2" xfId="23678"/>
    <cellStyle name="汇总 5 2 8 3 3" xfId="23673"/>
    <cellStyle name="汇总 5 2 8 4" xfId="11781"/>
    <cellStyle name="汇总 5 2 8 4 2" xfId="23684"/>
    <cellStyle name="汇总 5 2 8 5" xfId="27570"/>
    <cellStyle name="汇总 5 2 8 6" xfId="37844"/>
    <cellStyle name="汇总 5 2 9" xfId="2416"/>
    <cellStyle name="汇总 5 2 9 2" xfId="5158"/>
    <cellStyle name="汇总 5 2 9 2 2" xfId="8089"/>
    <cellStyle name="汇总 5 2 9 2 2 2" xfId="16568"/>
    <cellStyle name="汇总 5 2 9 2 2 2 2" xfId="27579"/>
    <cellStyle name="汇总 5 2 9 2 2 3" xfId="27577"/>
    <cellStyle name="汇总 5 2 9 2 3" xfId="13706"/>
    <cellStyle name="汇总 5 2 9 2 3 2" xfId="27580"/>
    <cellStyle name="汇总 5 2 9 2 4" xfId="27576"/>
    <cellStyle name="汇总 5 2 9 2 5" xfId="37847"/>
    <cellStyle name="汇总 5 2 9 3" xfId="6721"/>
    <cellStyle name="汇总 5 2 9 3 2" xfId="15200"/>
    <cellStyle name="汇总 5 2 9 3 2 2" xfId="23698"/>
    <cellStyle name="汇总 5 2 9 3 3" xfId="23693"/>
    <cellStyle name="汇总 5 2 9 4" xfId="11826"/>
    <cellStyle name="汇总 5 2 9 4 2" xfId="23704"/>
    <cellStyle name="汇总 5 2 9 5" xfId="27575"/>
    <cellStyle name="汇总 5 2 9 6" xfId="37846"/>
    <cellStyle name="汇总 5 20" xfId="3849"/>
    <cellStyle name="汇总 5 20 2" xfId="7595"/>
    <cellStyle name="汇总 5 20 2 2" xfId="16074"/>
    <cellStyle name="汇总 5 20 2 2 2" xfId="27458"/>
    <cellStyle name="汇总 5 20 2 3" xfId="27456"/>
    <cellStyle name="汇总 5 20 3" xfId="13254"/>
    <cellStyle name="汇总 5 20 3 2" xfId="27460"/>
    <cellStyle name="汇总 5 20 4" xfId="27454"/>
    <cellStyle name="汇总 5 21" xfId="3605"/>
    <cellStyle name="汇总 5 21 2" xfId="7356"/>
    <cellStyle name="汇总 5 21 2 2" xfId="15835"/>
    <cellStyle name="汇总 5 21 2 2 2" xfId="27466"/>
    <cellStyle name="汇总 5 21 2 3" xfId="27464"/>
    <cellStyle name="汇总 5 21 3" xfId="13015"/>
    <cellStyle name="汇总 5 21 3 2" xfId="27468"/>
    <cellStyle name="汇总 5 21 4" xfId="27462"/>
    <cellStyle name="汇总 5 22" xfId="2129"/>
    <cellStyle name="汇总 5 22 2" xfId="6440"/>
    <cellStyle name="汇总 5 22 2 2" xfId="14919"/>
    <cellStyle name="汇总 5 22 2 2 2" xfId="27470"/>
    <cellStyle name="汇总 5 22 2 3" xfId="21988"/>
    <cellStyle name="汇总 5 22 3" xfId="11539"/>
    <cellStyle name="汇总 5 22 3 2" xfId="27472"/>
    <cellStyle name="汇总 5 22 4" xfId="21982"/>
    <cellStyle name="汇总 5 23" xfId="4397"/>
    <cellStyle name="汇总 5 23 2" xfId="7757"/>
    <cellStyle name="汇总 5 23 2 2" xfId="16236"/>
    <cellStyle name="汇总 5 23 2 2 2" xfId="25888"/>
    <cellStyle name="汇总 5 23 2 3" xfId="27474"/>
    <cellStyle name="汇总 5 23 3" xfId="13419"/>
    <cellStyle name="汇总 5 23 3 2" xfId="27476"/>
    <cellStyle name="汇总 5 23 4" xfId="21994"/>
    <cellStyle name="汇总 5 24" xfId="9142"/>
    <cellStyle name="汇总 5 24 2" xfId="17191"/>
    <cellStyle name="汇总 5 24 2 2" xfId="27480"/>
    <cellStyle name="汇总 5 24 3" xfId="27478"/>
    <cellStyle name="汇总 5 25" xfId="9879"/>
    <cellStyle name="汇总 5 25 2" xfId="17319"/>
    <cellStyle name="汇总 5 26" xfId="11404"/>
    <cellStyle name="汇总 5 26 2" xfId="21887"/>
    <cellStyle name="汇总 5 27" xfId="25433"/>
    <cellStyle name="汇总 5 28" xfId="30564"/>
    <cellStyle name="汇总 5 29" xfId="31542"/>
    <cellStyle name="汇总 5 3" xfId="2579"/>
    <cellStyle name="汇总 5 3 2" xfId="5321"/>
    <cellStyle name="汇总 5 3 2 2" xfId="8245"/>
    <cellStyle name="汇总 5 3 2 2 2" xfId="16724"/>
    <cellStyle name="汇总 5 3 2 2 2 2" xfId="27584"/>
    <cellStyle name="汇总 5 3 2 2 2 3" xfId="37851"/>
    <cellStyle name="汇总 5 3 2 2 3" xfId="27583"/>
    <cellStyle name="汇总 5 3 2 2 4" xfId="37850"/>
    <cellStyle name="汇总 5 3 2 3" xfId="13869"/>
    <cellStyle name="汇总 5 3 2 3 2" xfId="27585"/>
    <cellStyle name="汇总 5 3 2 3 3" xfId="37852"/>
    <cellStyle name="汇总 5 3 2 4" xfId="27582"/>
    <cellStyle name="汇总 5 3 2 5" xfId="37849"/>
    <cellStyle name="汇总 5 3 3" xfId="6877"/>
    <cellStyle name="汇总 5 3 3 2" xfId="15356"/>
    <cellStyle name="汇总 5 3 3 2 2" xfId="27587"/>
    <cellStyle name="汇总 5 3 3 2 3" xfId="37854"/>
    <cellStyle name="汇总 5 3 3 3" xfId="27586"/>
    <cellStyle name="汇总 5 3 3 4" xfId="37853"/>
    <cellStyle name="汇总 5 3 4" xfId="11989"/>
    <cellStyle name="汇总 5 3 4 2" xfId="27588"/>
    <cellStyle name="汇总 5 3 4 2 2" xfId="37856"/>
    <cellStyle name="汇总 5 3 4 3" xfId="37855"/>
    <cellStyle name="汇总 5 3 5" xfId="27581"/>
    <cellStyle name="汇总 5 3 5 2" xfId="37858"/>
    <cellStyle name="汇总 5 3 5 3" xfId="37857"/>
    <cellStyle name="汇总 5 3 6" xfId="37859"/>
    <cellStyle name="汇总 5 3 6 2" xfId="37860"/>
    <cellStyle name="汇总 5 3 7" xfId="37861"/>
    <cellStyle name="汇总 5 3 7 2" xfId="37862"/>
    <cellStyle name="汇总 5 3 8" xfId="37863"/>
    <cellStyle name="汇总 5 3 9" xfId="37848"/>
    <cellStyle name="汇总 5 30" xfId="1441"/>
    <cellStyle name="汇总 5 31" xfId="32832"/>
    <cellStyle name="汇总 5 32" xfId="37766"/>
    <cellStyle name="汇总 5 4" xfId="2396"/>
    <cellStyle name="汇总 5 4 2" xfId="5138"/>
    <cellStyle name="汇总 5 4 2 2" xfId="8070"/>
    <cellStyle name="汇总 5 4 2 2 2" xfId="16549"/>
    <cellStyle name="汇总 5 4 2 2 2 2" xfId="27592"/>
    <cellStyle name="汇总 5 4 2 2 3" xfId="27591"/>
    <cellStyle name="汇总 5 4 2 2 4" xfId="37866"/>
    <cellStyle name="汇总 5 4 2 3" xfId="13686"/>
    <cellStyle name="汇总 5 4 2 3 2" xfId="27593"/>
    <cellStyle name="汇总 5 4 2 4" xfId="27590"/>
    <cellStyle name="汇总 5 4 2 5" xfId="37865"/>
    <cellStyle name="汇总 5 4 3" xfId="6702"/>
    <cellStyle name="汇总 5 4 3 2" xfId="15181"/>
    <cellStyle name="汇总 5 4 3 2 2" xfId="27595"/>
    <cellStyle name="汇总 5 4 3 3" xfId="27594"/>
    <cellStyle name="汇总 5 4 3 4" xfId="37867"/>
    <cellStyle name="汇总 5 4 4" xfId="11806"/>
    <cellStyle name="汇总 5 4 4 2" xfId="27596"/>
    <cellStyle name="汇总 5 4 5" xfId="27589"/>
    <cellStyle name="汇总 5 4 6" xfId="37864"/>
    <cellStyle name="汇总 5 5" xfId="2562"/>
    <cellStyle name="汇总 5 5 2" xfId="5304"/>
    <cellStyle name="汇总 5 5 2 2" xfId="8229"/>
    <cellStyle name="汇总 5 5 2 2 2" xfId="16708"/>
    <cellStyle name="汇总 5 5 2 2 2 2" xfId="27597"/>
    <cellStyle name="汇总 5 5 2 2 3" xfId="22107"/>
    <cellStyle name="汇总 5 5 2 3" xfId="13852"/>
    <cellStyle name="汇总 5 5 2 3 2" xfId="27598"/>
    <cellStyle name="汇总 5 5 2 4" xfId="22104"/>
    <cellStyle name="汇总 5 5 2 5" xfId="37869"/>
    <cellStyle name="汇总 5 5 3" xfId="6861"/>
    <cellStyle name="汇总 5 5 3 2" xfId="15340"/>
    <cellStyle name="汇总 5 5 3 2 2" xfId="21136"/>
    <cellStyle name="汇总 5 5 3 3" xfId="22110"/>
    <cellStyle name="汇总 5 5 4" xfId="11972"/>
    <cellStyle name="汇总 5 5 4 2" xfId="27599"/>
    <cellStyle name="汇总 5 5 5" xfId="22101"/>
    <cellStyle name="汇总 5 5 6" xfId="37868"/>
    <cellStyle name="汇总 5 6" xfId="2517"/>
    <cellStyle name="汇总 5 6 2" xfId="5259"/>
    <cellStyle name="汇总 5 6 2 2" xfId="8184"/>
    <cellStyle name="汇总 5 6 2 2 2" xfId="16663"/>
    <cellStyle name="汇总 5 6 2 2 2 2" xfId="27605"/>
    <cellStyle name="汇总 5 6 2 2 3" xfId="27602"/>
    <cellStyle name="汇总 5 6 2 3" xfId="13807"/>
    <cellStyle name="汇总 5 6 2 3 2" xfId="27608"/>
    <cellStyle name="汇总 5 6 2 4" xfId="22119"/>
    <cellStyle name="汇总 5 6 2 5" xfId="37871"/>
    <cellStyle name="汇总 5 6 3" xfId="6816"/>
    <cellStyle name="汇总 5 6 3 2" xfId="15295"/>
    <cellStyle name="汇总 5 6 3 2 2" xfId="27614"/>
    <cellStyle name="汇总 5 6 3 3" xfId="27611"/>
    <cellStyle name="汇总 5 6 4" xfId="11927"/>
    <cellStyle name="汇总 5 6 4 2" xfId="27617"/>
    <cellStyle name="汇总 5 6 5" xfId="22114"/>
    <cellStyle name="汇总 5 6 6" xfId="37870"/>
    <cellStyle name="汇总 5 7" xfId="2256"/>
    <cellStyle name="汇总 5 7 2" xfId="4998"/>
    <cellStyle name="汇总 5 7 2 2" xfId="7934"/>
    <cellStyle name="汇总 5 7 2 2 2" xfId="16413"/>
    <cellStyle name="汇总 5 7 2 2 2 2" xfId="25912"/>
    <cellStyle name="汇总 5 7 2 2 3" xfId="27619"/>
    <cellStyle name="汇总 5 7 2 3" xfId="13546"/>
    <cellStyle name="汇总 5 7 2 3 2" xfId="27620"/>
    <cellStyle name="汇总 5 7 2 4" xfId="27618"/>
    <cellStyle name="汇总 5 7 2 5" xfId="37873"/>
    <cellStyle name="汇总 5 7 3" xfId="6566"/>
    <cellStyle name="汇总 5 7 3 2" xfId="15045"/>
    <cellStyle name="汇总 5 7 3 2 2" xfId="27622"/>
    <cellStyle name="汇总 5 7 3 3" xfId="27621"/>
    <cellStyle name="汇总 5 7 4" xfId="11666"/>
    <cellStyle name="汇总 5 7 4 2" xfId="27623"/>
    <cellStyle name="汇总 5 7 5" xfId="22122"/>
    <cellStyle name="汇总 5 7 6" xfId="37872"/>
    <cellStyle name="汇总 5 8" xfId="2680"/>
    <cellStyle name="汇总 5 8 2" xfId="5422"/>
    <cellStyle name="汇总 5 8 2 2" xfId="8336"/>
    <cellStyle name="汇总 5 8 2 2 2" xfId="16815"/>
    <cellStyle name="汇总 5 8 2 2 2 2" xfId="27627"/>
    <cellStyle name="汇总 5 8 2 2 3" xfId="27626"/>
    <cellStyle name="汇总 5 8 2 3" xfId="13970"/>
    <cellStyle name="汇总 5 8 2 3 2" xfId="27628"/>
    <cellStyle name="汇总 5 8 2 4" xfId="27625"/>
    <cellStyle name="汇总 5 8 2 5" xfId="37875"/>
    <cellStyle name="汇总 5 8 3" xfId="6968"/>
    <cellStyle name="汇总 5 8 3 2" xfId="15447"/>
    <cellStyle name="汇总 5 8 3 2 2" xfId="27630"/>
    <cellStyle name="汇总 5 8 3 3" xfId="27629"/>
    <cellStyle name="汇总 5 8 4" xfId="12090"/>
    <cellStyle name="汇总 5 8 4 2" xfId="27631"/>
    <cellStyle name="汇总 5 8 5" xfId="27624"/>
    <cellStyle name="汇总 5 8 6" xfId="37874"/>
    <cellStyle name="汇总 5 9" xfId="2445"/>
    <cellStyle name="汇总 5 9 2" xfId="5187"/>
    <cellStyle name="汇总 5 9 2 2" xfId="8116"/>
    <cellStyle name="汇总 5 9 2 2 2" xfId="16595"/>
    <cellStyle name="汇总 5 9 2 2 2 2" xfId="21585"/>
    <cellStyle name="汇总 5 9 2 2 3" xfId="18687"/>
    <cellStyle name="汇总 5 9 2 3" xfId="13735"/>
    <cellStyle name="汇总 5 9 2 3 2" xfId="18690"/>
    <cellStyle name="汇总 5 9 2 4" xfId="27633"/>
    <cellStyle name="汇总 5 9 2 5" xfId="37877"/>
    <cellStyle name="汇总 5 9 3" xfId="6748"/>
    <cellStyle name="汇总 5 9 3 2" xfId="15227"/>
    <cellStyle name="汇总 5 9 3 2 2" xfId="21594"/>
    <cellStyle name="汇总 5 9 3 3" xfId="27634"/>
    <cellStyle name="汇总 5 9 4" xfId="11855"/>
    <cellStyle name="汇总 5 9 4 2" xfId="27635"/>
    <cellStyle name="汇总 5 9 5" xfId="27632"/>
    <cellStyle name="汇总 5 9 6" xfId="37876"/>
    <cellStyle name="汇总 6" xfId="9878"/>
    <cellStyle name="汇总 6 10" xfId="37879"/>
    <cellStyle name="汇总 6 11" xfId="37878"/>
    <cellStyle name="汇总 6 2" xfId="17318"/>
    <cellStyle name="汇总 6 2 10" xfId="37881"/>
    <cellStyle name="汇总 6 2 10 2" xfId="37882"/>
    <cellStyle name="汇总 6 2 11" xfId="37883"/>
    <cellStyle name="汇总 6 2 12" xfId="37880"/>
    <cellStyle name="汇总 6 2 2" xfId="37884"/>
    <cellStyle name="汇总 6 2 2 2" xfId="37885"/>
    <cellStyle name="汇总 6 2 2 2 2" xfId="37886"/>
    <cellStyle name="汇总 6 2 2 2 2 2" xfId="37887"/>
    <cellStyle name="汇总 6 2 2 2 2 2 2" xfId="37888"/>
    <cellStyle name="汇总 6 2 2 2 2 3" xfId="37889"/>
    <cellStyle name="汇总 6 2 2 2 3" xfId="37890"/>
    <cellStyle name="汇总 6 2 2 2 3 2" xfId="37891"/>
    <cellStyle name="汇总 6 2 2 2 4" xfId="37892"/>
    <cellStyle name="汇总 6 2 2 2 4 2" xfId="37893"/>
    <cellStyle name="汇总 6 2 2 2 5" xfId="37894"/>
    <cellStyle name="汇总 6 2 2 2 5 2" xfId="37895"/>
    <cellStyle name="汇总 6 2 2 2 6" xfId="37896"/>
    <cellStyle name="汇总 6 2 2 2 6 2" xfId="37897"/>
    <cellStyle name="汇总 6 2 2 2 7" xfId="37898"/>
    <cellStyle name="汇总 6 2 2 2 7 2" xfId="37899"/>
    <cellStyle name="汇总 6 2 2 2 8" xfId="37900"/>
    <cellStyle name="汇总 6 2 2 3" xfId="37901"/>
    <cellStyle name="汇总 6 2 2 3 2" xfId="37902"/>
    <cellStyle name="汇总 6 2 2 3 2 2" xfId="37903"/>
    <cellStyle name="汇总 6 2 2 3 3" xfId="37904"/>
    <cellStyle name="汇总 6 2 2 4" xfId="37905"/>
    <cellStyle name="汇总 6 2 2 4 2" xfId="37906"/>
    <cellStyle name="汇总 6 2 2 5" xfId="37907"/>
    <cellStyle name="汇总 6 2 2 5 2" xfId="37908"/>
    <cellStyle name="汇总 6 2 2 6" xfId="37909"/>
    <cellStyle name="汇总 6 2 2 6 2" xfId="37910"/>
    <cellStyle name="汇总 6 2 2 7" xfId="37911"/>
    <cellStyle name="汇总 6 2 2 7 2" xfId="37912"/>
    <cellStyle name="汇总 6 2 2 8" xfId="37913"/>
    <cellStyle name="汇总 6 2 2 8 2" xfId="37914"/>
    <cellStyle name="汇总 6 2 2 9" xfId="37915"/>
    <cellStyle name="汇总 6 2 3" xfId="37916"/>
    <cellStyle name="汇总 6 2 3 2" xfId="37917"/>
    <cellStyle name="汇总 6 2 3 2 2" xfId="37918"/>
    <cellStyle name="汇总 6 2 3 2 2 2" xfId="37919"/>
    <cellStyle name="汇总 6 2 3 2 2 2 2" xfId="37920"/>
    <cellStyle name="汇总 6 2 3 2 2 3" xfId="37921"/>
    <cellStyle name="汇总 6 2 3 2 3" xfId="37922"/>
    <cellStyle name="汇总 6 2 3 2 3 2" xfId="37923"/>
    <cellStyle name="汇总 6 2 3 2 4" xfId="37924"/>
    <cellStyle name="汇总 6 2 3 3" xfId="37925"/>
    <cellStyle name="汇总 6 2 3 3 2" xfId="37926"/>
    <cellStyle name="汇总 6 2 3 3 2 2" xfId="37927"/>
    <cellStyle name="汇总 6 2 3 3 3" xfId="37928"/>
    <cellStyle name="汇总 6 2 3 4" xfId="37929"/>
    <cellStyle name="汇总 6 2 3 4 2" xfId="37930"/>
    <cellStyle name="汇总 6 2 3 4 2 2" xfId="37931"/>
    <cellStyle name="汇总 6 2 3 4 3" xfId="37932"/>
    <cellStyle name="汇总 6 2 3 5" xfId="37933"/>
    <cellStyle name="汇总 6 2 3 5 2" xfId="37934"/>
    <cellStyle name="汇总 6 2 3 5 2 2" xfId="37935"/>
    <cellStyle name="汇总 6 2 3 5 3" xfId="37936"/>
    <cellStyle name="汇总 6 2 3 6" xfId="37937"/>
    <cellStyle name="汇总 6 2 3 6 2" xfId="37938"/>
    <cellStyle name="汇总 6 2 3 6 2 2" xfId="37939"/>
    <cellStyle name="汇总 6 2 3 6 3" xfId="37940"/>
    <cellStyle name="汇总 6 2 3 7" xfId="37941"/>
    <cellStyle name="汇总 6 2 3 7 2" xfId="37942"/>
    <cellStyle name="汇总 6 2 3 8" xfId="37943"/>
    <cellStyle name="汇总 6 2 3 8 2" xfId="37944"/>
    <cellStyle name="汇总 6 2 3 9" xfId="37945"/>
    <cellStyle name="汇总 6 2 4" xfId="37946"/>
    <cellStyle name="汇总 6 2 4 2" xfId="37947"/>
    <cellStyle name="汇总 6 2 4 2 2" xfId="37948"/>
    <cellStyle name="汇总 6 2 4 2 2 2" xfId="37949"/>
    <cellStyle name="汇总 6 2 4 2 2 2 2" xfId="37950"/>
    <cellStyle name="汇总 6 2 4 2 2 3" xfId="37951"/>
    <cellStyle name="汇总 6 2 4 2 3" xfId="37952"/>
    <cellStyle name="汇总 6 2 4 2 3 2" xfId="37953"/>
    <cellStyle name="汇总 6 2 4 2 4" xfId="37954"/>
    <cellStyle name="汇总 6 2 4 3" xfId="37955"/>
    <cellStyle name="汇总 6 2 4 3 2" xfId="37956"/>
    <cellStyle name="汇总 6 2 4 3 2 2" xfId="37957"/>
    <cellStyle name="汇总 6 2 4 3 3" xfId="37958"/>
    <cellStyle name="汇总 6 2 4 4" xfId="37959"/>
    <cellStyle name="汇总 6 2 4 4 2" xfId="37960"/>
    <cellStyle name="汇总 6 2 4 4 2 2" xfId="37961"/>
    <cellStyle name="汇总 6 2 4 4 3" xfId="37962"/>
    <cellStyle name="汇总 6 2 4 5" xfId="37963"/>
    <cellStyle name="汇总 6 2 4 5 2" xfId="37964"/>
    <cellStyle name="汇总 6 2 4 5 2 2" xfId="37965"/>
    <cellStyle name="汇总 6 2 4 5 3" xfId="37966"/>
    <cellStyle name="汇总 6 2 4 6" xfId="37967"/>
    <cellStyle name="汇总 6 2 4 6 2" xfId="37968"/>
    <cellStyle name="汇总 6 2 4 6 2 2" xfId="37969"/>
    <cellStyle name="汇总 6 2 4 6 3" xfId="37970"/>
    <cellStyle name="汇总 6 2 4 7" xfId="37971"/>
    <cellStyle name="汇总 6 2 4 7 2" xfId="37972"/>
    <cellStyle name="汇总 6 2 4 8" xfId="37973"/>
    <cellStyle name="汇总 6 2 4 8 2" xfId="37974"/>
    <cellStyle name="汇总 6 2 4 9" xfId="37975"/>
    <cellStyle name="汇总 6 2 5" xfId="37976"/>
    <cellStyle name="汇总 6 2 5 2" xfId="37977"/>
    <cellStyle name="汇总 6 2 5 2 2" xfId="37978"/>
    <cellStyle name="汇总 6 2 5 2 2 2" xfId="37979"/>
    <cellStyle name="汇总 6 2 5 2 3" xfId="37980"/>
    <cellStyle name="汇总 6 2 5 3" xfId="37981"/>
    <cellStyle name="汇总 6 2 5 3 2" xfId="37982"/>
    <cellStyle name="汇总 6 2 5 4" xfId="37983"/>
    <cellStyle name="汇总 6 2 6" xfId="37984"/>
    <cellStyle name="汇总 6 2 6 2" xfId="37985"/>
    <cellStyle name="汇总 6 2 6 2 2" xfId="37986"/>
    <cellStyle name="汇总 6 2 6 3" xfId="37987"/>
    <cellStyle name="汇总 6 2 7" xfId="37988"/>
    <cellStyle name="汇总 6 2 7 2" xfId="37989"/>
    <cellStyle name="汇总 6 2 7 2 2" xfId="37990"/>
    <cellStyle name="汇总 6 2 7 3" xfId="37991"/>
    <cellStyle name="汇总 6 2 8" xfId="37992"/>
    <cellStyle name="汇总 6 2 8 2" xfId="37993"/>
    <cellStyle name="汇总 6 2 8 2 2" xfId="37994"/>
    <cellStyle name="汇总 6 2 8 3" xfId="37995"/>
    <cellStyle name="汇总 6 2 9" xfId="37996"/>
    <cellStyle name="汇总 6 2 9 2" xfId="37997"/>
    <cellStyle name="汇总 6 2 9 2 2" xfId="37998"/>
    <cellStyle name="汇总 6 2 9 3" xfId="37999"/>
    <cellStyle name="汇总 6 3" xfId="32833"/>
    <cellStyle name="汇总 6 3 10" xfId="38000"/>
    <cellStyle name="汇总 6 3 2" xfId="38001"/>
    <cellStyle name="汇总 6 3 2 2" xfId="38002"/>
    <cellStyle name="汇总 6 3 2 2 2" xfId="38003"/>
    <cellStyle name="汇总 6 3 2 2 2 2" xfId="38004"/>
    <cellStyle name="汇总 6 3 2 2 3" xfId="38005"/>
    <cellStyle name="汇总 6 3 2 3" xfId="38006"/>
    <cellStyle name="汇总 6 3 2 3 2" xfId="38007"/>
    <cellStyle name="汇总 6 3 2 4" xfId="38008"/>
    <cellStyle name="汇总 6 3 3" xfId="38009"/>
    <cellStyle name="汇总 6 3 3 2" xfId="38010"/>
    <cellStyle name="汇总 6 3 3 2 2" xfId="38011"/>
    <cellStyle name="汇总 6 3 3 3" xfId="38012"/>
    <cellStyle name="汇总 6 3 4" xfId="38013"/>
    <cellStyle name="汇总 6 3 4 2" xfId="38014"/>
    <cellStyle name="汇总 6 3 4 2 2" xfId="38015"/>
    <cellStyle name="汇总 6 3 4 3" xfId="38016"/>
    <cellStyle name="汇总 6 3 5" xfId="38017"/>
    <cellStyle name="汇总 6 3 5 2" xfId="38018"/>
    <cellStyle name="汇总 6 3 5 2 2" xfId="38019"/>
    <cellStyle name="汇总 6 3 5 3" xfId="38020"/>
    <cellStyle name="汇总 6 3 6" xfId="38021"/>
    <cellStyle name="汇总 6 3 6 2" xfId="38022"/>
    <cellStyle name="汇总 6 3 6 2 2" xfId="38023"/>
    <cellStyle name="汇总 6 3 6 3" xfId="38024"/>
    <cellStyle name="汇总 6 3 7" xfId="38025"/>
    <cellStyle name="汇总 6 3 7 2" xfId="38026"/>
    <cellStyle name="汇总 6 3 8" xfId="38027"/>
    <cellStyle name="汇总 6 3 8 2" xfId="38028"/>
    <cellStyle name="汇总 6 3 9" xfId="38029"/>
    <cellStyle name="汇总 6 4" xfId="38030"/>
    <cellStyle name="汇总 6 4 2" xfId="38031"/>
    <cellStyle name="汇总 6 4 2 2" xfId="38032"/>
    <cellStyle name="汇总 6 4 2 2 2" xfId="38033"/>
    <cellStyle name="汇总 6 4 2 3" xfId="38034"/>
    <cellStyle name="汇总 6 4 3" xfId="38035"/>
    <cellStyle name="汇总 6 4 3 2" xfId="38036"/>
    <cellStyle name="汇总 6 4 4" xfId="38037"/>
    <cellStyle name="汇总 6 5" xfId="38038"/>
    <cellStyle name="汇总 6 5 2" xfId="38039"/>
    <cellStyle name="汇总 6 5 2 2" xfId="38040"/>
    <cellStyle name="汇总 6 5 3" xfId="38041"/>
    <cellStyle name="汇总 6 6" xfId="38042"/>
    <cellStyle name="汇总 6 6 2" xfId="38043"/>
    <cellStyle name="汇总 6 6 2 2" xfId="38044"/>
    <cellStyle name="汇总 6 6 3" xfId="38045"/>
    <cellStyle name="汇总 6 7" xfId="38046"/>
    <cellStyle name="汇总 6 7 2" xfId="38047"/>
    <cellStyle name="汇总 6 7 2 2" xfId="38048"/>
    <cellStyle name="汇总 6 7 3" xfId="38049"/>
    <cellStyle name="汇总 6 8" xfId="38050"/>
    <cellStyle name="汇总 6 8 2" xfId="38051"/>
    <cellStyle name="汇总 6 8 2 2" xfId="38052"/>
    <cellStyle name="汇总 6 8 3" xfId="38053"/>
    <cellStyle name="汇总 6 9" xfId="38054"/>
    <cellStyle name="汇总 6 9 2" xfId="38055"/>
    <cellStyle name="汇总 7" xfId="9884"/>
    <cellStyle name="汇总 7 10" xfId="38057"/>
    <cellStyle name="汇总 7 10 2" xfId="38058"/>
    <cellStyle name="汇总 7 10 2 2" xfId="38059"/>
    <cellStyle name="汇总 7 10 3" xfId="38060"/>
    <cellStyle name="汇总 7 11" xfId="38061"/>
    <cellStyle name="汇总 7 11 2" xfId="38062"/>
    <cellStyle name="汇总 7 11 2 2" xfId="38063"/>
    <cellStyle name="汇总 7 11 3" xfId="38064"/>
    <cellStyle name="汇总 7 12" xfId="38065"/>
    <cellStyle name="汇总 7 12 2" xfId="38066"/>
    <cellStyle name="汇总 7 12 2 2" xfId="38067"/>
    <cellStyle name="汇总 7 12 3" xfId="38068"/>
    <cellStyle name="汇总 7 13" xfId="38069"/>
    <cellStyle name="汇总 7 13 2" xfId="38070"/>
    <cellStyle name="汇总 7 14" xfId="38071"/>
    <cellStyle name="汇总 7 14 2" xfId="38072"/>
    <cellStyle name="汇总 7 15" xfId="38073"/>
    <cellStyle name="汇总 7 16" xfId="38056"/>
    <cellStyle name="汇总 7 2" xfId="17323"/>
    <cellStyle name="汇总 7 2 10" xfId="38075"/>
    <cellStyle name="汇总 7 2 10 2" xfId="38076"/>
    <cellStyle name="汇总 7 2 11" xfId="38077"/>
    <cellStyle name="汇总 7 2 12" xfId="38074"/>
    <cellStyle name="汇总 7 2 2" xfId="38078"/>
    <cellStyle name="汇总 7 2 2 2" xfId="38079"/>
    <cellStyle name="汇总 7 2 2 2 2" xfId="38080"/>
    <cellStyle name="汇总 7 2 2 2 2 2" xfId="38081"/>
    <cellStyle name="汇总 7 2 2 2 2 2 2" xfId="38082"/>
    <cellStyle name="汇总 7 2 2 2 2 3" xfId="38083"/>
    <cellStyle name="汇总 7 2 2 2 3" xfId="38084"/>
    <cellStyle name="汇总 7 2 2 2 3 2" xfId="38085"/>
    <cellStyle name="汇总 7 2 2 2 4" xfId="38086"/>
    <cellStyle name="汇总 7 2 2 3" xfId="38087"/>
    <cellStyle name="汇总 7 2 2 3 2" xfId="38088"/>
    <cellStyle name="汇总 7 2 2 3 2 2" xfId="38089"/>
    <cellStyle name="汇总 7 2 2 3 3" xfId="38090"/>
    <cellStyle name="汇总 7 2 2 4" xfId="38091"/>
    <cellStyle name="汇总 7 2 2 4 2" xfId="38092"/>
    <cellStyle name="汇总 7 2 2 4 2 2" xfId="38093"/>
    <cellStyle name="汇总 7 2 2 4 3" xfId="38094"/>
    <cellStyle name="汇总 7 2 2 5" xfId="38095"/>
    <cellStyle name="汇总 7 2 2 5 2" xfId="38096"/>
    <cellStyle name="汇总 7 2 2 5 2 2" xfId="38097"/>
    <cellStyle name="汇总 7 2 2 5 3" xfId="38098"/>
    <cellStyle name="汇总 7 2 2 6" xfId="38099"/>
    <cellStyle name="汇总 7 2 2 6 2" xfId="38100"/>
    <cellStyle name="汇总 7 2 2 6 2 2" xfId="38101"/>
    <cellStyle name="汇总 7 2 2 6 3" xfId="38102"/>
    <cellStyle name="汇总 7 2 2 7" xfId="38103"/>
    <cellStyle name="汇总 7 2 2 7 2" xfId="38104"/>
    <cellStyle name="汇总 7 2 2 8" xfId="38105"/>
    <cellStyle name="汇总 7 2 2 8 2" xfId="38106"/>
    <cellStyle name="汇总 7 2 2 9" xfId="38107"/>
    <cellStyle name="汇总 7 2 3" xfId="38108"/>
    <cellStyle name="汇总 7 2 3 2" xfId="38109"/>
    <cellStyle name="汇总 7 2 3 2 2" xfId="38110"/>
    <cellStyle name="汇总 7 2 3 2 2 2" xfId="38111"/>
    <cellStyle name="汇总 7 2 3 2 2 2 2" xfId="38112"/>
    <cellStyle name="汇总 7 2 3 2 2 3" xfId="38113"/>
    <cellStyle name="汇总 7 2 3 2 3" xfId="38114"/>
    <cellStyle name="汇总 7 2 3 2 3 2" xfId="38115"/>
    <cellStyle name="汇总 7 2 3 2 4" xfId="38116"/>
    <cellStyle name="汇总 7 2 3 3" xfId="38117"/>
    <cellStyle name="汇总 7 2 3 3 2" xfId="38118"/>
    <cellStyle name="汇总 7 2 3 3 2 2" xfId="38119"/>
    <cellStyle name="汇总 7 2 3 3 3" xfId="38120"/>
    <cellStyle name="汇总 7 2 3 4" xfId="38121"/>
    <cellStyle name="汇总 7 2 3 4 2" xfId="38122"/>
    <cellStyle name="汇总 7 2 3 4 2 2" xfId="38123"/>
    <cellStyle name="汇总 7 2 3 4 3" xfId="38124"/>
    <cellStyle name="汇总 7 2 3 5" xfId="38125"/>
    <cellStyle name="汇总 7 2 3 5 2" xfId="38126"/>
    <cellStyle name="汇总 7 2 3 5 2 2" xfId="38127"/>
    <cellStyle name="汇总 7 2 3 5 3" xfId="38128"/>
    <cellStyle name="汇总 7 2 3 6" xfId="38129"/>
    <cellStyle name="汇总 7 2 3 6 2" xfId="38130"/>
    <cellStyle name="汇总 7 2 3 6 2 2" xfId="38131"/>
    <cellStyle name="汇总 7 2 3 6 3" xfId="38132"/>
    <cellStyle name="汇总 7 2 3 7" xfId="38133"/>
    <cellStyle name="汇总 7 2 3 7 2" xfId="38134"/>
    <cellStyle name="汇总 7 2 3 8" xfId="38135"/>
    <cellStyle name="汇总 7 2 3 8 2" xfId="38136"/>
    <cellStyle name="汇总 7 2 3 9" xfId="38137"/>
    <cellStyle name="汇总 7 2 4" xfId="38138"/>
    <cellStyle name="汇总 7 2 4 2" xfId="38139"/>
    <cellStyle name="汇总 7 2 4 2 2" xfId="38140"/>
    <cellStyle name="汇总 7 2 4 2 2 2" xfId="38141"/>
    <cellStyle name="汇总 7 2 4 2 3" xfId="38142"/>
    <cellStyle name="汇总 7 2 4 3" xfId="38143"/>
    <cellStyle name="汇总 7 2 4 3 2" xfId="38144"/>
    <cellStyle name="汇总 7 2 4 4" xfId="38145"/>
    <cellStyle name="汇总 7 2 5" xfId="38146"/>
    <cellStyle name="汇总 7 2 5 2" xfId="38147"/>
    <cellStyle name="汇总 7 2 5 2 2" xfId="38148"/>
    <cellStyle name="汇总 7 2 5 3" xfId="38149"/>
    <cellStyle name="汇总 7 2 6" xfId="38150"/>
    <cellStyle name="汇总 7 2 6 2" xfId="38151"/>
    <cellStyle name="汇总 7 2 6 2 2" xfId="38152"/>
    <cellStyle name="汇总 7 2 6 3" xfId="38153"/>
    <cellStyle name="汇总 7 2 7" xfId="38154"/>
    <cellStyle name="汇总 7 2 7 2" xfId="38155"/>
    <cellStyle name="汇总 7 2 7 2 2" xfId="38156"/>
    <cellStyle name="汇总 7 2 7 3" xfId="38157"/>
    <cellStyle name="汇总 7 2 8" xfId="38158"/>
    <cellStyle name="汇总 7 2 8 2" xfId="38159"/>
    <cellStyle name="汇总 7 2 8 2 2" xfId="38160"/>
    <cellStyle name="汇总 7 2 8 3" xfId="38161"/>
    <cellStyle name="汇总 7 2 9" xfId="38162"/>
    <cellStyle name="汇总 7 2 9 2" xfId="38163"/>
    <cellStyle name="汇总 7 3" xfId="32834"/>
    <cellStyle name="汇总 7 3 2" xfId="38165"/>
    <cellStyle name="汇总 7 3 2 2" xfId="38166"/>
    <cellStyle name="汇总 7 3 2 2 2" xfId="38167"/>
    <cellStyle name="汇总 7 3 2 3" xfId="38168"/>
    <cellStyle name="汇总 7 3 2 3 2" xfId="38169"/>
    <cellStyle name="汇总 7 3 2 4" xfId="38170"/>
    <cellStyle name="汇总 7 3 3" xfId="38171"/>
    <cellStyle name="汇总 7 3 3 2" xfId="38172"/>
    <cellStyle name="汇总 7 3 4" xfId="38173"/>
    <cellStyle name="汇总 7 3 4 2" xfId="38174"/>
    <cellStyle name="汇总 7 3 5" xfId="38175"/>
    <cellStyle name="汇总 7 3 6" xfId="38164"/>
    <cellStyle name="汇总 7 4" xfId="38176"/>
    <cellStyle name="汇总 7 4 2" xfId="38177"/>
    <cellStyle name="汇总 7 4 2 2" xfId="38178"/>
    <cellStyle name="汇总 7 4 2 2 2" xfId="38179"/>
    <cellStyle name="汇总 7 4 2 3" xfId="38180"/>
    <cellStyle name="汇总 7 4 2 3 2" xfId="38181"/>
    <cellStyle name="汇总 7 4 2 4" xfId="38182"/>
    <cellStyle name="汇总 7 4 3" xfId="38183"/>
    <cellStyle name="汇总 7 4 3 2" xfId="38184"/>
    <cellStyle name="汇总 7 4 4" xfId="38185"/>
    <cellStyle name="汇总 7 4 4 2" xfId="38186"/>
    <cellStyle name="汇总 7 4 5" xfId="38187"/>
    <cellStyle name="汇总 7 5" xfId="38188"/>
    <cellStyle name="汇总 7 5 10" xfId="38189"/>
    <cellStyle name="汇总 7 5 2" xfId="38190"/>
    <cellStyle name="汇总 7 5 2 2" xfId="38191"/>
    <cellStyle name="汇总 7 5 2 2 2" xfId="38192"/>
    <cellStyle name="汇总 7 5 2 2 2 2" xfId="38193"/>
    <cellStyle name="汇总 7 5 2 2 2 2 2" xfId="38194"/>
    <cellStyle name="汇总 7 5 2 2 2 3" xfId="38195"/>
    <cellStyle name="汇总 7 5 2 2 3" xfId="38196"/>
    <cellStyle name="汇总 7 5 2 2 3 2" xfId="38197"/>
    <cellStyle name="汇总 7 5 2 2 4" xfId="38198"/>
    <cellStyle name="汇总 7 5 2 3" xfId="38199"/>
    <cellStyle name="汇总 7 5 2 3 2" xfId="38200"/>
    <cellStyle name="汇总 7 5 2 3 2 2" xfId="38201"/>
    <cellStyle name="汇总 7 5 2 3 3" xfId="38202"/>
    <cellStyle name="汇总 7 5 2 4" xfId="38203"/>
    <cellStyle name="汇总 7 5 2 4 2" xfId="38204"/>
    <cellStyle name="汇总 7 5 2 4 2 2" xfId="38205"/>
    <cellStyle name="汇总 7 5 2 4 3" xfId="38206"/>
    <cellStyle name="汇总 7 5 2 5" xfId="38207"/>
    <cellStyle name="汇总 7 5 2 5 2" xfId="38208"/>
    <cellStyle name="汇总 7 5 2 5 2 2" xfId="38209"/>
    <cellStyle name="汇总 7 5 2 5 3" xfId="38210"/>
    <cellStyle name="汇总 7 5 2 6" xfId="38211"/>
    <cellStyle name="汇总 7 5 2 6 2" xfId="38212"/>
    <cellStyle name="汇总 7 5 2 6 2 2" xfId="38213"/>
    <cellStyle name="汇总 7 5 2 6 3" xfId="38214"/>
    <cellStyle name="汇总 7 5 2 7" xfId="38215"/>
    <cellStyle name="汇总 7 5 2 7 2" xfId="38216"/>
    <cellStyle name="汇总 7 5 2 8" xfId="38217"/>
    <cellStyle name="汇总 7 5 2 8 2" xfId="38218"/>
    <cellStyle name="汇总 7 5 2 9" xfId="38219"/>
    <cellStyle name="汇总 7 5 3" xfId="38220"/>
    <cellStyle name="汇总 7 5 3 2" xfId="38221"/>
    <cellStyle name="汇总 7 5 3 2 2" xfId="38222"/>
    <cellStyle name="汇总 7 5 3 2 2 2" xfId="38223"/>
    <cellStyle name="汇总 7 5 3 2 3" xfId="38224"/>
    <cellStyle name="汇总 7 5 3 3" xfId="38225"/>
    <cellStyle name="汇总 7 5 3 3 2" xfId="38226"/>
    <cellStyle name="汇总 7 5 3 4" xfId="38227"/>
    <cellStyle name="汇总 7 5 4" xfId="38228"/>
    <cellStyle name="汇总 7 5 4 2" xfId="38229"/>
    <cellStyle name="汇总 7 5 4 2 2" xfId="38230"/>
    <cellStyle name="汇总 7 5 4 3" xfId="38231"/>
    <cellStyle name="汇总 7 5 5" xfId="38232"/>
    <cellStyle name="汇总 7 5 5 2" xfId="38233"/>
    <cellStyle name="汇总 7 5 5 2 2" xfId="38234"/>
    <cellStyle name="汇总 7 5 5 3" xfId="38235"/>
    <cellStyle name="汇总 7 5 6" xfId="38236"/>
    <cellStyle name="汇总 7 5 6 2" xfId="38237"/>
    <cellStyle name="汇总 7 5 6 2 2" xfId="38238"/>
    <cellStyle name="汇总 7 5 6 3" xfId="38239"/>
    <cellStyle name="汇总 7 5 7" xfId="38240"/>
    <cellStyle name="汇总 7 5 7 2" xfId="38241"/>
    <cellStyle name="汇总 7 5 7 2 2" xfId="38242"/>
    <cellStyle name="汇总 7 5 7 3" xfId="38243"/>
    <cellStyle name="汇总 7 5 8" xfId="38244"/>
    <cellStyle name="汇总 7 5 8 2" xfId="38245"/>
    <cellStyle name="汇总 7 5 9" xfId="38246"/>
    <cellStyle name="汇总 7 5 9 2" xfId="38247"/>
    <cellStyle name="汇总 7 6" xfId="38248"/>
    <cellStyle name="汇总 7 6 2" xfId="38249"/>
    <cellStyle name="汇总 7 6 2 2" xfId="38250"/>
    <cellStyle name="汇总 7 6 2 2 2" xfId="38251"/>
    <cellStyle name="汇总 7 6 2 2 2 2" xfId="38252"/>
    <cellStyle name="汇总 7 6 2 2 3" xfId="38253"/>
    <cellStyle name="汇总 7 6 2 3" xfId="38254"/>
    <cellStyle name="汇总 7 6 2 3 2" xfId="38255"/>
    <cellStyle name="汇总 7 6 2 4" xfId="38256"/>
    <cellStyle name="汇总 7 6 3" xfId="38257"/>
    <cellStyle name="汇总 7 6 3 2" xfId="38258"/>
    <cellStyle name="汇总 7 6 3 2 2" xfId="38259"/>
    <cellStyle name="汇总 7 6 3 3" xfId="38260"/>
    <cellStyle name="汇总 7 6 4" xfId="38261"/>
    <cellStyle name="汇总 7 6 4 2" xfId="38262"/>
    <cellStyle name="汇总 7 6 4 2 2" xfId="38263"/>
    <cellStyle name="汇总 7 6 4 3" xfId="38264"/>
    <cellStyle name="汇总 7 6 5" xfId="38265"/>
    <cellStyle name="汇总 7 6 5 2" xfId="38266"/>
    <cellStyle name="汇总 7 6 5 2 2" xfId="38267"/>
    <cellStyle name="汇总 7 6 5 3" xfId="38268"/>
    <cellStyle name="汇总 7 6 6" xfId="38269"/>
    <cellStyle name="汇总 7 6 6 2" xfId="38270"/>
    <cellStyle name="汇总 7 6 6 2 2" xfId="38271"/>
    <cellStyle name="汇总 7 6 6 3" xfId="38272"/>
    <cellStyle name="汇总 7 6 7" xfId="38273"/>
    <cellStyle name="汇总 7 6 7 2" xfId="38274"/>
    <cellStyle name="汇总 7 6 8" xfId="38275"/>
    <cellStyle name="汇总 7 6 8 2" xfId="38276"/>
    <cellStyle name="汇总 7 6 9" xfId="38277"/>
    <cellStyle name="汇总 7 7" xfId="38278"/>
    <cellStyle name="汇总 7 7 2" xfId="38279"/>
    <cellStyle name="汇总 7 7 2 2" xfId="38280"/>
    <cellStyle name="汇总 7 7 2 2 2" xfId="38281"/>
    <cellStyle name="汇总 7 7 2 2 2 2" xfId="38282"/>
    <cellStyle name="汇总 7 7 2 2 3" xfId="38283"/>
    <cellStyle name="汇总 7 7 2 3" xfId="38284"/>
    <cellStyle name="汇总 7 7 2 3 2" xfId="38285"/>
    <cellStyle name="汇总 7 7 2 4" xfId="38286"/>
    <cellStyle name="汇总 7 7 3" xfId="38287"/>
    <cellStyle name="汇总 7 7 3 2" xfId="38288"/>
    <cellStyle name="汇总 7 7 3 2 2" xfId="38289"/>
    <cellStyle name="汇总 7 7 3 3" xfId="38290"/>
    <cellStyle name="汇总 7 7 4" xfId="38291"/>
    <cellStyle name="汇总 7 7 4 2" xfId="38292"/>
    <cellStyle name="汇总 7 7 4 2 2" xfId="38293"/>
    <cellStyle name="汇总 7 7 4 3" xfId="38294"/>
    <cellStyle name="汇总 7 7 5" xfId="38295"/>
    <cellStyle name="汇总 7 7 5 2" xfId="38296"/>
    <cellStyle name="汇总 7 7 5 2 2" xfId="38297"/>
    <cellStyle name="汇总 7 7 5 3" xfId="38298"/>
    <cellStyle name="汇总 7 7 6" xfId="38299"/>
    <cellStyle name="汇总 7 7 6 2" xfId="38300"/>
    <cellStyle name="汇总 7 7 6 2 2" xfId="38301"/>
    <cellStyle name="汇总 7 7 6 3" xfId="38302"/>
    <cellStyle name="汇总 7 7 7" xfId="38303"/>
    <cellStyle name="汇总 7 7 7 2" xfId="38304"/>
    <cellStyle name="汇总 7 7 8" xfId="38305"/>
    <cellStyle name="汇总 7 7 8 2" xfId="38306"/>
    <cellStyle name="汇总 7 7 9" xfId="38307"/>
    <cellStyle name="汇总 7 8" xfId="38308"/>
    <cellStyle name="汇总 7 8 2" xfId="38309"/>
    <cellStyle name="汇总 7 8 2 2" xfId="38310"/>
    <cellStyle name="汇总 7 8 2 2 2" xfId="38311"/>
    <cellStyle name="汇总 7 8 2 3" xfId="38312"/>
    <cellStyle name="汇总 7 8 3" xfId="38313"/>
    <cellStyle name="汇总 7 8 3 2" xfId="38314"/>
    <cellStyle name="汇总 7 8 4" xfId="38315"/>
    <cellStyle name="汇总 7 9" xfId="38316"/>
    <cellStyle name="汇总 7 9 2" xfId="38317"/>
    <cellStyle name="汇总 7 9 2 2" xfId="38318"/>
    <cellStyle name="汇总 7 9 3" xfId="38319"/>
    <cellStyle name="汇总 8" xfId="38320"/>
    <cellStyle name="汇总 8 2" xfId="38321"/>
    <cellStyle name="汇总 8 2 2" xfId="38322"/>
    <cellStyle name="汇总 8 2 2 2" xfId="38323"/>
    <cellStyle name="汇总 8 2 3" xfId="38324"/>
    <cellStyle name="汇总 8 2 3 2" xfId="38325"/>
    <cellStyle name="汇总 8 2 4" xfId="38326"/>
    <cellStyle name="汇总 8 3" xfId="38327"/>
    <cellStyle name="汇总 8 3 2" xfId="38328"/>
    <cellStyle name="汇总 8 4" xfId="38329"/>
    <cellStyle name="汇总 8 4 2" xfId="38330"/>
    <cellStyle name="汇总 8 5" xfId="38331"/>
    <cellStyle name="汇总 9" xfId="38332"/>
    <cellStyle name="汇总 9 10" xfId="38333"/>
    <cellStyle name="汇总 9 10 2" xfId="38334"/>
    <cellStyle name="汇总 9 11" xfId="38335"/>
    <cellStyle name="汇总 9 2" xfId="38336"/>
    <cellStyle name="汇总 9 2 2" xfId="38337"/>
    <cellStyle name="汇总 9 2 2 2" xfId="38338"/>
    <cellStyle name="汇总 9 2 2 2 2" xfId="38339"/>
    <cellStyle name="汇总 9 2 2 2 2 2" xfId="38340"/>
    <cellStyle name="汇总 9 2 2 2 3" xfId="38341"/>
    <cellStyle name="汇总 9 2 2 3" xfId="38342"/>
    <cellStyle name="汇总 9 2 2 3 2" xfId="38343"/>
    <cellStyle name="汇总 9 2 2 4" xfId="38344"/>
    <cellStyle name="汇总 9 2 3" xfId="38345"/>
    <cellStyle name="汇总 9 2 3 2" xfId="38346"/>
    <cellStyle name="汇总 9 2 3 2 2" xfId="38347"/>
    <cellStyle name="汇总 9 2 3 3" xfId="38348"/>
    <cellStyle name="汇总 9 2 4" xfId="38349"/>
    <cellStyle name="汇总 9 2 4 2" xfId="38350"/>
    <cellStyle name="汇总 9 2 4 2 2" xfId="38351"/>
    <cellStyle name="汇总 9 2 4 3" xfId="38352"/>
    <cellStyle name="汇总 9 2 5" xfId="38353"/>
    <cellStyle name="汇总 9 2 5 2" xfId="38354"/>
    <cellStyle name="汇总 9 2 5 2 2" xfId="38355"/>
    <cellStyle name="汇总 9 2 5 3" xfId="38356"/>
    <cellStyle name="汇总 9 2 6" xfId="38357"/>
    <cellStyle name="汇总 9 2 6 2" xfId="38358"/>
    <cellStyle name="汇总 9 2 6 2 2" xfId="38359"/>
    <cellStyle name="汇总 9 2 6 3" xfId="38360"/>
    <cellStyle name="汇总 9 2 7" xfId="38361"/>
    <cellStyle name="汇总 9 2 7 2" xfId="38362"/>
    <cellStyle name="汇总 9 2 8" xfId="38363"/>
    <cellStyle name="汇总 9 2 8 2" xfId="38364"/>
    <cellStyle name="汇总 9 2 9" xfId="38365"/>
    <cellStyle name="汇总 9 3" xfId="38366"/>
    <cellStyle name="汇总 9 3 2" xfId="38367"/>
    <cellStyle name="汇总 9 3 2 2" xfId="38368"/>
    <cellStyle name="汇总 9 3 2 2 2" xfId="38369"/>
    <cellStyle name="汇总 9 3 2 2 2 2" xfId="38370"/>
    <cellStyle name="汇总 9 3 2 2 3" xfId="38371"/>
    <cellStyle name="汇总 9 3 2 3" xfId="38372"/>
    <cellStyle name="汇总 9 3 2 3 2" xfId="38373"/>
    <cellStyle name="汇总 9 3 2 4" xfId="38374"/>
    <cellStyle name="汇总 9 3 3" xfId="38375"/>
    <cellStyle name="汇总 9 3 3 2" xfId="38376"/>
    <cellStyle name="汇总 9 3 3 2 2" xfId="38377"/>
    <cellStyle name="汇总 9 3 3 3" xfId="38378"/>
    <cellStyle name="汇总 9 3 4" xfId="38379"/>
    <cellStyle name="汇总 9 3 4 2" xfId="38380"/>
    <cellStyle name="汇总 9 3 4 2 2" xfId="38381"/>
    <cellStyle name="汇总 9 3 4 3" xfId="38382"/>
    <cellStyle name="汇总 9 3 5" xfId="38383"/>
    <cellStyle name="汇总 9 3 5 2" xfId="38384"/>
    <cellStyle name="汇总 9 3 5 2 2" xfId="38385"/>
    <cellStyle name="汇总 9 3 5 3" xfId="38386"/>
    <cellStyle name="汇总 9 3 6" xfId="38387"/>
    <cellStyle name="汇总 9 3 6 2" xfId="38388"/>
    <cellStyle name="汇总 9 3 6 2 2" xfId="38389"/>
    <cellStyle name="汇总 9 3 6 3" xfId="38390"/>
    <cellStyle name="汇总 9 3 7" xfId="38391"/>
    <cellStyle name="汇总 9 3 7 2" xfId="38392"/>
    <cellStyle name="汇总 9 3 8" xfId="38393"/>
    <cellStyle name="汇总 9 3 8 2" xfId="38394"/>
    <cellStyle name="汇总 9 3 9" xfId="38395"/>
    <cellStyle name="汇总 9 4" xfId="38396"/>
    <cellStyle name="汇总 9 4 2" xfId="38397"/>
    <cellStyle name="汇总 9 4 2 2" xfId="38398"/>
    <cellStyle name="汇总 9 4 2 2 2" xfId="38399"/>
    <cellStyle name="汇总 9 4 2 3" xfId="38400"/>
    <cellStyle name="汇总 9 4 3" xfId="38401"/>
    <cellStyle name="汇总 9 4 3 2" xfId="38402"/>
    <cellStyle name="汇总 9 4 4" xfId="38403"/>
    <cellStyle name="汇总 9 5" xfId="38404"/>
    <cellStyle name="汇总 9 5 2" xfId="38405"/>
    <cellStyle name="汇总 9 5 2 2" xfId="38406"/>
    <cellStyle name="汇总 9 5 3" xfId="38407"/>
    <cellStyle name="汇总 9 6" xfId="38408"/>
    <cellStyle name="汇总 9 6 2" xfId="38409"/>
    <cellStyle name="汇总 9 6 2 2" xfId="38410"/>
    <cellStyle name="汇总 9 6 3" xfId="38411"/>
    <cellStyle name="汇总 9 7" xfId="38412"/>
    <cellStyle name="汇总 9 7 2" xfId="38413"/>
    <cellStyle name="汇总 9 7 2 2" xfId="38414"/>
    <cellStyle name="汇总 9 7 3" xfId="38415"/>
    <cellStyle name="汇总 9 8" xfId="38416"/>
    <cellStyle name="汇总 9 8 2" xfId="38417"/>
    <cellStyle name="汇总 9 8 2 2" xfId="38418"/>
    <cellStyle name="汇总 9 8 3" xfId="38419"/>
    <cellStyle name="汇总 9 9" xfId="38420"/>
    <cellStyle name="汇总 9 9 2" xfId="38421"/>
    <cellStyle name="货币 2" xfId="443"/>
    <cellStyle name="货币 3" xfId="444"/>
    <cellStyle name="货币 4" xfId="445"/>
    <cellStyle name="货币 5" xfId="8714"/>
    <cellStyle name="货币 6" xfId="32069"/>
    <cellStyle name="集計" xfId="38422"/>
    <cellStyle name="集計 2" xfId="38423"/>
    <cellStyle name="集計 2 2" xfId="38424"/>
    <cellStyle name="集計 2 2 2" xfId="38425"/>
    <cellStyle name="集計 2 2 2 2" xfId="38426"/>
    <cellStyle name="集計 2 2 3" xfId="38427"/>
    <cellStyle name="集計 2 2 3 2" xfId="38428"/>
    <cellStyle name="集計 2 2 4" xfId="38429"/>
    <cellStyle name="集計 2 3" xfId="38430"/>
    <cellStyle name="集計 2 3 2" xfId="38431"/>
    <cellStyle name="集計 2 3 2 2" xfId="38432"/>
    <cellStyle name="集計 2 3 3" xfId="38433"/>
    <cellStyle name="集計 2 3 3 2" xfId="38434"/>
    <cellStyle name="集計 2 3 4" xfId="38435"/>
    <cellStyle name="集計 2 4" xfId="38436"/>
    <cellStyle name="集計 2 4 2" xfId="38437"/>
    <cellStyle name="集計 2 5" xfId="38438"/>
    <cellStyle name="集計 2 5 2" xfId="38439"/>
    <cellStyle name="集計 2 6" xfId="38440"/>
    <cellStyle name="集計 3" xfId="38441"/>
    <cellStyle name="集計 3 2" xfId="38442"/>
    <cellStyle name="集計 3 2 2" xfId="38443"/>
    <cellStyle name="集計 3 3" xfId="38444"/>
    <cellStyle name="集計 3 3 2" xfId="38445"/>
    <cellStyle name="集計 3 4" xfId="38446"/>
    <cellStyle name="集計 4" xfId="38447"/>
    <cellStyle name="集計 4 2" xfId="38448"/>
    <cellStyle name="集計 4 2 2" xfId="38449"/>
    <cellStyle name="集計 4 3" xfId="38450"/>
    <cellStyle name="集計 4 3 2" xfId="38451"/>
    <cellStyle name="集計 4 4" xfId="38452"/>
    <cellStyle name="集計 5" xfId="38453"/>
    <cellStyle name="集計 5 2" xfId="38454"/>
    <cellStyle name="集計 6" xfId="38455"/>
    <cellStyle name="集計 6 2" xfId="38456"/>
    <cellStyle name="集計 7" xfId="38457"/>
    <cellStyle name="计算 10" xfId="38458"/>
    <cellStyle name="计算 10 2" xfId="38459"/>
    <cellStyle name="计算 10 2 2" xfId="38460"/>
    <cellStyle name="计算 10 2 2 2" xfId="38461"/>
    <cellStyle name="计算 10 2 2 2 2" xfId="38462"/>
    <cellStyle name="计算 10 2 2 3" xfId="38463"/>
    <cellStyle name="计算 10 2 3" xfId="38464"/>
    <cellStyle name="计算 10 2 3 2" xfId="38465"/>
    <cellStyle name="计算 10 2 4" xfId="38466"/>
    <cellStyle name="计算 10 3" xfId="38467"/>
    <cellStyle name="计算 10 3 2" xfId="38468"/>
    <cellStyle name="计算 10 3 2 2" xfId="38469"/>
    <cellStyle name="计算 10 3 3" xfId="38470"/>
    <cellStyle name="计算 10 4" xfId="38471"/>
    <cellStyle name="计算 10 4 2" xfId="38472"/>
    <cellStyle name="计算 10 4 2 2" xfId="38473"/>
    <cellStyle name="计算 10 4 3" xfId="38474"/>
    <cellStyle name="计算 10 5" xfId="38475"/>
    <cellStyle name="计算 10 5 2" xfId="38476"/>
    <cellStyle name="计算 10 5 2 2" xfId="38477"/>
    <cellStyle name="计算 10 5 3" xfId="38478"/>
    <cellStyle name="计算 10 6" xfId="38479"/>
    <cellStyle name="计算 10 6 2" xfId="38480"/>
    <cellStyle name="计算 10 6 2 2" xfId="38481"/>
    <cellStyle name="计算 10 6 3" xfId="38482"/>
    <cellStyle name="计算 10 7" xfId="38483"/>
    <cellStyle name="计算 10 7 2" xfId="38484"/>
    <cellStyle name="计算 10 8" xfId="38485"/>
    <cellStyle name="计算 10 8 2" xfId="38486"/>
    <cellStyle name="计算 10 9" xfId="38487"/>
    <cellStyle name="计算 11" xfId="38488"/>
    <cellStyle name="计算 11 2" xfId="38489"/>
    <cellStyle name="计算 11 2 2" xfId="38490"/>
    <cellStyle name="计算 11 2 2 2" xfId="38491"/>
    <cellStyle name="计算 11 2 2 2 2" xfId="38492"/>
    <cellStyle name="计算 11 2 2 3" xfId="38493"/>
    <cellStyle name="计算 11 2 3" xfId="38494"/>
    <cellStyle name="计算 11 2 3 2" xfId="38495"/>
    <cellStyle name="计算 11 2 4" xfId="38496"/>
    <cellStyle name="计算 11 3" xfId="38497"/>
    <cellStyle name="计算 11 3 2" xfId="38498"/>
    <cellStyle name="计算 11 3 2 2" xfId="38499"/>
    <cellStyle name="计算 11 3 3" xfId="38500"/>
    <cellStyle name="计算 11 4" xfId="38501"/>
    <cellStyle name="计算 11 4 2" xfId="38502"/>
    <cellStyle name="计算 11 4 2 2" xfId="38503"/>
    <cellStyle name="计算 11 4 3" xfId="38504"/>
    <cellStyle name="计算 11 5" xfId="38505"/>
    <cellStyle name="计算 11 5 2" xfId="38506"/>
    <cellStyle name="计算 11 5 2 2" xfId="38507"/>
    <cellStyle name="计算 11 5 3" xfId="38508"/>
    <cellStyle name="计算 11 6" xfId="38509"/>
    <cellStyle name="计算 11 6 2" xfId="38510"/>
    <cellStyle name="计算 11 6 2 2" xfId="38511"/>
    <cellStyle name="计算 11 6 3" xfId="38512"/>
    <cellStyle name="计算 11 7" xfId="38513"/>
    <cellStyle name="计算 11 7 2" xfId="38514"/>
    <cellStyle name="计算 11 8" xfId="38515"/>
    <cellStyle name="计算 11 8 2" xfId="38516"/>
    <cellStyle name="计算 11 9" xfId="38517"/>
    <cellStyle name="计算 12" xfId="38518"/>
    <cellStyle name="计算 12 2" xfId="38519"/>
    <cellStyle name="计算 12 2 2" xfId="38520"/>
    <cellStyle name="计算 12 3" xfId="38521"/>
    <cellStyle name="计算 2" xfId="447"/>
    <cellStyle name="计算 2 10" xfId="11160"/>
    <cellStyle name="计算 2 10 2" xfId="38524"/>
    <cellStyle name="计算 2 10 3" xfId="38523"/>
    <cellStyle name="计算 2 11" xfId="27637"/>
    <cellStyle name="计算 2 11 2" xfId="38525"/>
    <cellStyle name="计算 2 12" xfId="30574"/>
    <cellStyle name="计算 2 13" xfId="31552"/>
    <cellStyle name="计算 2 14" xfId="1451"/>
    <cellStyle name="计算 2 15" xfId="32835"/>
    <cellStyle name="计算 2 16" xfId="38522"/>
    <cellStyle name="计算 2 2" xfId="448"/>
    <cellStyle name="计算 2 2 10" xfId="27638"/>
    <cellStyle name="计算 2 2 10 2" xfId="38528"/>
    <cellStyle name="计算 2 2 10 3" xfId="38527"/>
    <cellStyle name="计算 2 2 11" xfId="30575"/>
    <cellStyle name="计算 2 2 11 2" xfId="38530"/>
    <cellStyle name="计算 2 2 11 3" xfId="38529"/>
    <cellStyle name="计算 2 2 12" xfId="31553"/>
    <cellStyle name="计算 2 2 12 2" xfId="38531"/>
    <cellStyle name="计算 2 2 13" xfId="1452"/>
    <cellStyle name="计算 2 2 14" xfId="32836"/>
    <cellStyle name="计算 2 2 15" xfId="38526"/>
    <cellStyle name="计算 2 2 2" xfId="449"/>
    <cellStyle name="计算 2 2 2 10" xfId="38533"/>
    <cellStyle name="计算 2 2 2 11" xfId="38532"/>
    <cellStyle name="计算 2 2 2 2" xfId="4409"/>
    <cellStyle name="计算 2 2 2 2 10" xfId="38534"/>
    <cellStyle name="计算 2 2 2 2 2" xfId="27642"/>
    <cellStyle name="计算 2 2 2 2 2 2" xfId="38536"/>
    <cellStyle name="计算 2 2 2 2 2 2 2" xfId="38537"/>
    <cellStyle name="计算 2 2 2 2 2 2 2 2" xfId="38538"/>
    <cellStyle name="计算 2 2 2 2 2 2 3" xfId="38539"/>
    <cellStyle name="计算 2 2 2 2 2 3" xfId="38540"/>
    <cellStyle name="计算 2 2 2 2 2 3 2" xfId="38541"/>
    <cellStyle name="计算 2 2 2 2 2 4" xfId="38542"/>
    <cellStyle name="计算 2 2 2 2 2 5" xfId="38535"/>
    <cellStyle name="计算 2 2 2 2 3" xfId="38543"/>
    <cellStyle name="计算 2 2 2 2 3 2" xfId="38544"/>
    <cellStyle name="计算 2 2 2 2 3 2 2" xfId="38545"/>
    <cellStyle name="计算 2 2 2 2 3 3" xfId="38546"/>
    <cellStyle name="计算 2 2 2 2 4" xfId="38547"/>
    <cellStyle name="计算 2 2 2 2 4 2" xfId="38548"/>
    <cellStyle name="计算 2 2 2 2 4 2 2" xfId="38549"/>
    <cellStyle name="计算 2 2 2 2 4 3" xfId="38550"/>
    <cellStyle name="计算 2 2 2 2 5" xfId="38551"/>
    <cellStyle name="计算 2 2 2 2 5 2" xfId="38552"/>
    <cellStyle name="计算 2 2 2 2 5 2 2" xfId="38553"/>
    <cellStyle name="计算 2 2 2 2 5 3" xfId="38554"/>
    <cellStyle name="计算 2 2 2 2 6" xfId="38555"/>
    <cellStyle name="计算 2 2 2 2 6 2" xfId="38556"/>
    <cellStyle name="计算 2 2 2 2 6 2 2" xfId="38557"/>
    <cellStyle name="计算 2 2 2 2 6 3" xfId="38558"/>
    <cellStyle name="计算 2 2 2 2 7" xfId="38559"/>
    <cellStyle name="计算 2 2 2 2 7 2" xfId="38560"/>
    <cellStyle name="计算 2 2 2 2 8" xfId="38561"/>
    <cellStyle name="计算 2 2 2 2 8 2" xfId="38562"/>
    <cellStyle name="计算 2 2 2 2 9" xfId="38563"/>
    <cellStyle name="计算 2 2 2 3" xfId="9156"/>
    <cellStyle name="计算 2 2 2 3 2" xfId="27644"/>
    <cellStyle name="计算 2 2 2 3 2 2" xfId="38566"/>
    <cellStyle name="计算 2 2 2 3 2 2 2" xfId="38567"/>
    <cellStyle name="计算 2 2 2 3 2 3" xfId="38568"/>
    <cellStyle name="计算 2 2 2 3 2 4" xfId="38565"/>
    <cellStyle name="计算 2 2 2 3 3" xfId="38569"/>
    <cellStyle name="计算 2 2 2 3 3 2" xfId="38570"/>
    <cellStyle name="计算 2 2 2 3 4" xfId="38571"/>
    <cellStyle name="计算 2 2 2 3 5" xfId="38564"/>
    <cellStyle name="计算 2 2 2 4" xfId="27640"/>
    <cellStyle name="计算 2 2 2 4 2" xfId="38573"/>
    <cellStyle name="计算 2 2 2 4 2 2" xfId="38574"/>
    <cellStyle name="计算 2 2 2 4 3" xfId="38575"/>
    <cellStyle name="计算 2 2 2 4 4" xfId="38572"/>
    <cellStyle name="计算 2 2 2 5" xfId="30576"/>
    <cellStyle name="计算 2 2 2 5 2" xfId="38577"/>
    <cellStyle name="计算 2 2 2 5 2 2" xfId="38578"/>
    <cellStyle name="计算 2 2 2 5 3" xfId="38579"/>
    <cellStyle name="计算 2 2 2 5 4" xfId="38576"/>
    <cellStyle name="计算 2 2 2 6" xfId="31554"/>
    <cellStyle name="计算 2 2 2 6 2" xfId="38581"/>
    <cellStyle name="计算 2 2 2 6 2 2" xfId="38582"/>
    <cellStyle name="计算 2 2 2 6 3" xfId="38583"/>
    <cellStyle name="计算 2 2 2 6 4" xfId="38580"/>
    <cellStyle name="计算 2 2 2 7" xfId="1453"/>
    <cellStyle name="计算 2 2 2 7 2" xfId="38585"/>
    <cellStyle name="计算 2 2 2 7 2 2" xfId="38586"/>
    <cellStyle name="计算 2 2 2 7 3" xfId="38587"/>
    <cellStyle name="计算 2 2 2 7 4" xfId="38584"/>
    <cellStyle name="计算 2 2 2 8" xfId="38588"/>
    <cellStyle name="计算 2 2 2 8 2" xfId="38589"/>
    <cellStyle name="计算 2 2 2 9" xfId="38590"/>
    <cellStyle name="计算 2 2 2 9 2" xfId="38591"/>
    <cellStyle name="计算 2 2 3" xfId="450"/>
    <cellStyle name="计算 2 2 3 10" xfId="38592"/>
    <cellStyle name="计算 2 2 3 2" xfId="4410"/>
    <cellStyle name="计算 2 2 3 2 2" xfId="27646"/>
    <cellStyle name="计算 2 2 3 2 2 2" xfId="38595"/>
    <cellStyle name="计算 2 2 3 2 2 2 2" xfId="38596"/>
    <cellStyle name="计算 2 2 3 2 2 3" xfId="38597"/>
    <cellStyle name="计算 2 2 3 2 2 4" xfId="38594"/>
    <cellStyle name="计算 2 2 3 2 3" xfId="38598"/>
    <cellStyle name="计算 2 2 3 2 3 2" xfId="38599"/>
    <cellStyle name="计算 2 2 3 2 4" xfId="38600"/>
    <cellStyle name="计算 2 2 3 2 5" xfId="38593"/>
    <cellStyle name="计算 2 2 3 3" xfId="9157"/>
    <cellStyle name="计算 2 2 3 3 2" xfId="27647"/>
    <cellStyle name="计算 2 2 3 3 2 2" xfId="38603"/>
    <cellStyle name="计算 2 2 3 3 2 3" xfId="38602"/>
    <cellStyle name="计算 2 2 3 3 3" xfId="38604"/>
    <cellStyle name="计算 2 2 3 3 4" xfId="38601"/>
    <cellStyle name="计算 2 2 3 4" xfId="27645"/>
    <cellStyle name="计算 2 2 3 4 2" xfId="38606"/>
    <cellStyle name="计算 2 2 3 4 2 2" xfId="38607"/>
    <cellStyle name="计算 2 2 3 4 3" xfId="38608"/>
    <cellStyle name="计算 2 2 3 4 4" xfId="38605"/>
    <cellStyle name="计算 2 2 3 5" xfId="30577"/>
    <cellStyle name="计算 2 2 3 5 2" xfId="38610"/>
    <cellStyle name="计算 2 2 3 5 2 2" xfId="38611"/>
    <cellStyle name="计算 2 2 3 5 3" xfId="38612"/>
    <cellStyle name="计算 2 2 3 5 4" xfId="38609"/>
    <cellStyle name="计算 2 2 3 6" xfId="31555"/>
    <cellStyle name="计算 2 2 3 6 2" xfId="38614"/>
    <cellStyle name="计算 2 2 3 6 2 2" xfId="38615"/>
    <cellStyle name="计算 2 2 3 6 3" xfId="38616"/>
    <cellStyle name="计算 2 2 3 6 4" xfId="38613"/>
    <cellStyle name="计算 2 2 3 7" xfId="1454"/>
    <cellStyle name="计算 2 2 3 7 2" xfId="38618"/>
    <cellStyle name="计算 2 2 3 7 3" xfId="38617"/>
    <cellStyle name="计算 2 2 3 8" xfId="38619"/>
    <cellStyle name="计算 2 2 3 8 2" xfId="38620"/>
    <cellStyle name="计算 2 2 3 9" xfId="38621"/>
    <cellStyle name="计算 2 2 4" xfId="4408"/>
    <cellStyle name="计算 2 2 4 10" xfId="38622"/>
    <cellStyle name="计算 2 2 4 2" xfId="27648"/>
    <cellStyle name="计算 2 2 4 2 2" xfId="38624"/>
    <cellStyle name="计算 2 2 4 2 2 2" xfId="38625"/>
    <cellStyle name="计算 2 2 4 2 2 2 2" xfId="38626"/>
    <cellStyle name="计算 2 2 4 2 2 3" xfId="38627"/>
    <cellStyle name="计算 2 2 4 2 3" xfId="38628"/>
    <cellStyle name="计算 2 2 4 2 3 2" xfId="38629"/>
    <cellStyle name="计算 2 2 4 2 4" xfId="38630"/>
    <cellStyle name="计算 2 2 4 2 5" xfId="38623"/>
    <cellStyle name="计算 2 2 4 3" xfId="38631"/>
    <cellStyle name="计算 2 2 4 3 2" xfId="38632"/>
    <cellStyle name="计算 2 2 4 3 2 2" xfId="38633"/>
    <cellStyle name="计算 2 2 4 3 3" xfId="38634"/>
    <cellStyle name="计算 2 2 4 4" xfId="38635"/>
    <cellStyle name="计算 2 2 4 4 2" xfId="38636"/>
    <cellStyle name="计算 2 2 4 4 2 2" xfId="38637"/>
    <cellStyle name="计算 2 2 4 4 3" xfId="38638"/>
    <cellStyle name="计算 2 2 4 5" xfId="38639"/>
    <cellStyle name="计算 2 2 4 5 2" xfId="38640"/>
    <cellStyle name="计算 2 2 4 5 2 2" xfId="38641"/>
    <cellStyle name="计算 2 2 4 5 3" xfId="38642"/>
    <cellStyle name="计算 2 2 4 6" xfId="38643"/>
    <cellStyle name="计算 2 2 4 6 2" xfId="38644"/>
    <cellStyle name="计算 2 2 4 6 2 2" xfId="38645"/>
    <cellStyle name="计算 2 2 4 6 3" xfId="38646"/>
    <cellStyle name="计算 2 2 4 7" xfId="38647"/>
    <cellStyle name="计算 2 2 4 7 2" xfId="38648"/>
    <cellStyle name="计算 2 2 4 8" xfId="38649"/>
    <cellStyle name="计算 2 2 4 8 2" xfId="38650"/>
    <cellStyle name="计算 2 2 4 9" xfId="38651"/>
    <cellStyle name="计算 2 2 5" xfId="9155"/>
    <cellStyle name="计算 2 2 5 2" xfId="24930"/>
    <cellStyle name="计算 2 2 5 2 2" xfId="38654"/>
    <cellStyle name="计算 2 2 5 2 2 2" xfId="38655"/>
    <cellStyle name="计算 2 2 5 2 3" xfId="38656"/>
    <cellStyle name="计算 2 2 5 2 4" xfId="38653"/>
    <cellStyle name="计算 2 2 5 3" xfId="38657"/>
    <cellStyle name="计算 2 2 5 3 2" xfId="38658"/>
    <cellStyle name="计算 2 2 5 4" xfId="38659"/>
    <cellStyle name="计算 2 2 5 5" xfId="38652"/>
    <cellStyle name="计算 2 2 6" xfId="9875"/>
    <cellStyle name="计算 2 2 6 2" xfId="17315"/>
    <cellStyle name="计算 2 2 6 2 2" xfId="27650"/>
    <cellStyle name="计算 2 2 6 2 2 2" xfId="38662"/>
    <cellStyle name="计算 2 2 6 2 3" xfId="38661"/>
    <cellStyle name="计算 2 2 6 3" xfId="27649"/>
    <cellStyle name="计算 2 2 6 3 2" xfId="38663"/>
    <cellStyle name="计算 2 2 6 4" xfId="38660"/>
    <cellStyle name="计算 2 2 7" xfId="11127"/>
    <cellStyle name="计算 2 2 7 2" xfId="17381"/>
    <cellStyle name="计算 2 2 7 2 2" xfId="27652"/>
    <cellStyle name="计算 2 2 7 2 2 2" xfId="38666"/>
    <cellStyle name="计算 2 2 7 2 3" xfId="38665"/>
    <cellStyle name="计算 2 2 7 3" xfId="27651"/>
    <cellStyle name="计算 2 2 7 3 2" xfId="38667"/>
    <cellStyle name="计算 2 2 7 4" xfId="38664"/>
    <cellStyle name="计算 2 2 8" xfId="11269"/>
    <cellStyle name="计算 2 2 8 2" xfId="19129"/>
    <cellStyle name="计算 2 2 8 2 2" xfId="38670"/>
    <cellStyle name="计算 2 2 8 2 3" xfId="38669"/>
    <cellStyle name="计算 2 2 8 3" xfId="38671"/>
    <cellStyle name="计算 2 2 8 4" xfId="38668"/>
    <cellStyle name="计算 2 2 9" xfId="11190"/>
    <cellStyle name="计算 2 2 9 2" xfId="38673"/>
    <cellStyle name="计算 2 2 9 2 2" xfId="38674"/>
    <cellStyle name="计算 2 2 9 3" xfId="38675"/>
    <cellStyle name="计算 2 2 9 4" xfId="38672"/>
    <cellStyle name="计算 2 3" xfId="451"/>
    <cellStyle name="计算 2 3 10" xfId="38676"/>
    <cellStyle name="计算 2 3 2" xfId="4411"/>
    <cellStyle name="计算 2 3 2 2" xfId="27654"/>
    <cellStyle name="计算 2 3 2 2 2" xfId="38679"/>
    <cellStyle name="计算 2 3 2 2 2 2" xfId="38680"/>
    <cellStyle name="计算 2 3 2 2 3" xfId="38681"/>
    <cellStyle name="计算 2 3 2 2 4" xfId="38678"/>
    <cellStyle name="计算 2 3 2 3" xfId="38682"/>
    <cellStyle name="计算 2 3 2 3 2" xfId="38683"/>
    <cellStyle name="计算 2 3 2 4" xfId="38684"/>
    <cellStyle name="计算 2 3 2 5" xfId="38677"/>
    <cellStyle name="计算 2 3 3" xfId="9158"/>
    <cellStyle name="计算 2 3 3 2" xfId="27655"/>
    <cellStyle name="计算 2 3 3 2 2" xfId="38687"/>
    <cellStyle name="计算 2 3 3 2 3" xfId="38686"/>
    <cellStyle name="计算 2 3 3 3" xfId="38688"/>
    <cellStyle name="计算 2 3 3 4" xfId="38685"/>
    <cellStyle name="计算 2 3 4" xfId="27653"/>
    <cellStyle name="计算 2 3 4 2" xfId="38690"/>
    <cellStyle name="计算 2 3 4 2 2" xfId="38691"/>
    <cellStyle name="计算 2 3 4 3" xfId="38692"/>
    <cellStyle name="计算 2 3 4 4" xfId="38689"/>
    <cellStyle name="计算 2 3 5" xfId="30578"/>
    <cellStyle name="计算 2 3 5 2" xfId="38694"/>
    <cellStyle name="计算 2 3 5 2 2" xfId="38695"/>
    <cellStyle name="计算 2 3 5 3" xfId="38696"/>
    <cellStyle name="计算 2 3 5 4" xfId="38693"/>
    <cellStyle name="计算 2 3 6" xfId="31556"/>
    <cellStyle name="计算 2 3 6 2" xfId="38698"/>
    <cellStyle name="计算 2 3 6 2 2" xfId="38699"/>
    <cellStyle name="计算 2 3 6 3" xfId="38700"/>
    <cellStyle name="计算 2 3 6 4" xfId="38697"/>
    <cellStyle name="计算 2 3 7" xfId="1455"/>
    <cellStyle name="计算 2 3 7 2" xfId="38702"/>
    <cellStyle name="计算 2 3 7 3" xfId="38701"/>
    <cellStyle name="计算 2 3 8" xfId="32837"/>
    <cellStyle name="计算 2 3 8 2" xfId="38704"/>
    <cellStyle name="计算 2 3 8 3" xfId="38703"/>
    <cellStyle name="计算 2 3 9" xfId="38705"/>
    <cellStyle name="计算 2 4" xfId="452"/>
    <cellStyle name="计算 2 4 2" xfId="4412"/>
    <cellStyle name="计算 2 4 2 2" xfId="27657"/>
    <cellStyle name="计算 2 4 2 2 2" xfId="38709"/>
    <cellStyle name="计算 2 4 2 2 3" xfId="38708"/>
    <cellStyle name="计算 2 4 2 3" xfId="38710"/>
    <cellStyle name="计算 2 4 2 4" xfId="38707"/>
    <cellStyle name="计算 2 4 3" xfId="9159"/>
    <cellStyle name="计算 2 4 3 2" xfId="25078"/>
    <cellStyle name="计算 2 4 3 2 2" xfId="38712"/>
    <cellStyle name="计算 2 4 3 3" xfId="38711"/>
    <cellStyle name="计算 2 4 4" xfId="27656"/>
    <cellStyle name="计算 2 4 4 2" xfId="38713"/>
    <cellStyle name="计算 2 4 5" xfId="30579"/>
    <cellStyle name="计算 2 4 6" xfId="31557"/>
    <cellStyle name="计算 2 4 7" xfId="1456"/>
    <cellStyle name="计算 2 4 8" xfId="38706"/>
    <cellStyle name="计算 2 5" xfId="983"/>
    <cellStyle name="计算 2 5 2" xfId="27658"/>
    <cellStyle name="计算 2 5 2 2" xfId="38716"/>
    <cellStyle name="计算 2 5 2 3" xfId="38715"/>
    <cellStyle name="计算 2 5 3" xfId="31108"/>
    <cellStyle name="计算 2 5 3 2" xfId="38717"/>
    <cellStyle name="计算 2 5 4" xfId="4407"/>
    <cellStyle name="计算 2 5 5" xfId="38714"/>
    <cellStyle name="计算 2 6" xfId="9154"/>
    <cellStyle name="计算 2 6 2" xfId="27659"/>
    <cellStyle name="计算 2 6 2 2" xfId="38720"/>
    <cellStyle name="计算 2 6 2 3" xfId="38719"/>
    <cellStyle name="计算 2 6 3" xfId="38721"/>
    <cellStyle name="计算 2 6 4" xfId="38718"/>
    <cellStyle name="计算 2 7" xfId="9876"/>
    <cellStyle name="计算 2 7 2" xfId="17316"/>
    <cellStyle name="计算 2 7 2 2" xfId="27660"/>
    <cellStyle name="计算 2 7 2 2 2" xfId="38724"/>
    <cellStyle name="计算 2 7 2 3" xfId="38723"/>
    <cellStyle name="计算 2 7 3" xfId="21558"/>
    <cellStyle name="计算 2 7 3 2" xfId="38725"/>
    <cellStyle name="计算 2 7 4" xfId="38722"/>
    <cellStyle name="计算 2 8" xfId="11080"/>
    <cellStyle name="计算 2 8 2" xfId="17351"/>
    <cellStyle name="计算 2 8 2 2" xfId="18898"/>
    <cellStyle name="计算 2 8 2 2 2" xfId="38728"/>
    <cellStyle name="计算 2 8 2 3" xfId="38727"/>
    <cellStyle name="计算 2 8 3" xfId="27661"/>
    <cellStyle name="计算 2 8 3 2" xfId="38729"/>
    <cellStyle name="计算 2 8 4" xfId="38726"/>
    <cellStyle name="计算 2 9" xfId="11268"/>
    <cellStyle name="计算 2 9 2" xfId="26043"/>
    <cellStyle name="计算 2 9 2 2" xfId="38731"/>
    <cellStyle name="计算 2 9 3" xfId="38730"/>
    <cellStyle name="计算 3" xfId="453"/>
    <cellStyle name="计算 3 10" xfId="2893"/>
    <cellStyle name="计算 3 10 2" xfId="5635"/>
    <cellStyle name="计算 3 10 2 2" xfId="8543"/>
    <cellStyle name="计算 3 10 2 2 2" xfId="17022"/>
    <cellStyle name="计算 3 10 2 2 2 2" xfId="27666"/>
    <cellStyle name="计算 3 10 2 2 3" xfId="27665"/>
    <cellStyle name="计算 3 10 2 3" xfId="14183"/>
    <cellStyle name="计算 3 10 2 3 2" xfId="27667"/>
    <cellStyle name="计算 3 10 2 4" xfId="27664"/>
    <cellStyle name="计算 3 10 2 5" xfId="38734"/>
    <cellStyle name="计算 3 10 3" xfId="7175"/>
    <cellStyle name="计算 3 10 3 2" xfId="15654"/>
    <cellStyle name="计算 3 10 3 2 2" xfId="27669"/>
    <cellStyle name="计算 3 10 3 3" xfId="27668"/>
    <cellStyle name="计算 3 10 4" xfId="12303"/>
    <cellStyle name="计算 3 10 4 2" xfId="27670"/>
    <cellStyle name="计算 3 10 5" xfId="27663"/>
    <cellStyle name="计算 3 10 6" xfId="38733"/>
    <cellStyle name="计算 3 11" xfId="2953"/>
    <cellStyle name="计算 3 11 2" xfId="5695"/>
    <cellStyle name="计算 3 11 2 2" xfId="8603"/>
    <cellStyle name="计算 3 11 2 2 2" xfId="17082"/>
    <cellStyle name="计算 3 11 2 2 2 2" xfId="23993"/>
    <cellStyle name="计算 3 11 2 2 3" xfId="27673"/>
    <cellStyle name="计算 3 11 2 3" xfId="14243"/>
    <cellStyle name="计算 3 11 2 3 2" xfId="24927"/>
    <cellStyle name="计算 3 11 2 4" xfId="27672"/>
    <cellStyle name="计算 3 11 3" xfId="7235"/>
    <cellStyle name="计算 3 11 3 2" xfId="15714"/>
    <cellStyle name="计算 3 11 3 2 2" xfId="27674"/>
    <cellStyle name="计算 3 11 3 3" xfId="27578"/>
    <cellStyle name="计算 3 11 4" xfId="12363"/>
    <cellStyle name="计算 3 11 4 2" xfId="27675"/>
    <cellStyle name="计算 3 11 5" xfId="27671"/>
    <cellStyle name="计算 3 11 6" xfId="38735"/>
    <cellStyle name="计算 3 12" xfId="3017"/>
    <cellStyle name="计算 3 12 2" xfId="5759"/>
    <cellStyle name="计算 3 12 2 2" xfId="14307"/>
    <cellStyle name="计算 3 12 2 2 2" xfId="27678"/>
    <cellStyle name="计算 3 12 2 3" xfId="27677"/>
    <cellStyle name="计算 3 12 3" xfId="12427"/>
    <cellStyle name="计算 3 12 3 2" xfId="27679"/>
    <cellStyle name="计算 3 12 4" xfId="27676"/>
    <cellStyle name="计算 3 13" xfId="3231"/>
    <cellStyle name="计算 3 13 2" xfId="5973"/>
    <cellStyle name="计算 3 13 2 2" xfId="14521"/>
    <cellStyle name="计算 3 13 2 2 2" xfId="27682"/>
    <cellStyle name="计算 3 13 2 3" xfId="27681"/>
    <cellStyle name="计算 3 13 3" xfId="12641"/>
    <cellStyle name="计算 3 13 3 2" xfId="27683"/>
    <cellStyle name="计算 3 13 4" xfId="27680"/>
    <cellStyle name="计算 3 14" xfId="3356"/>
    <cellStyle name="计算 3 14 2" xfId="6098"/>
    <cellStyle name="计算 3 14 2 2" xfId="14646"/>
    <cellStyle name="计算 3 14 2 2 2" xfId="27687"/>
    <cellStyle name="计算 3 14 2 3" xfId="27686"/>
    <cellStyle name="计算 3 14 3" xfId="12766"/>
    <cellStyle name="计算 3 14 3 2" xfId="27688"/>
    <cellStyle name="计算 3 14 4" xfId="27685"/>
    <cellStyle name="计算 3 15" xfId="3420"/>
    <cellStyle name="计算 3 15 2" xfId="6162"/>
    <cellStyle name="计算 3 15 2 2" xfId="14710"/>
    <cellStyle name="计算 3 15 2 2 2" xfId="25495"/>
    <cellStyle name="计算 3 15 2 3" xfId="25493"/>
    <cellStyle name="计算 3 15 3" xfId="12830"/>
    <cellStyle name="计算 3 15 3 2" xfId="25497"/>
    <cellStyle name="计算 3 15 4" xfId="27690"/>
    <cellStyle name="计算 3 16" xfId="3486"/>
    <cellStyle name="计算 3 16 2" xfId="6228"/>
    <cellStyle name="计算 3 16 2 2" xfId="14776"/>
    <cellStyle name="计算 3 16 2 2 2" xfId="25521"/>
    <cellStyle name="计算 3 16 2 3" xfId="25519"/>
    <cellStyle name="计算 3 16 3" xfId="12896"/>
    <cellStyle name="计算 3 16 3 2" xfId="25523"/>
    <cellStyle name="计算 3 16 4" xfId="27692"/>
    <cellStyle name="计算 3 17" xfId="3132"/>
    <cellStyle name="计算 3 17 2" xfId="5874"/>
    <cellStyle name="计算 3 17 2 2" xfId="14422"/>
    <cellStyle name="计算 3 17 2 2 2" xfId="27696"/>
    <cellStyle name="计算 3 17 2 3" xfId="25530"/>
    <cellStyle name="计算 3 17 3" xfId="12542"/>
    <cellStyle name="计算 3 17 3 2" xfId="25532"/>
    <cellStyle name="计算 3 17 4" xfId="27694"/>
    <cellStyle name="计算 3 18" xfId="3642"/>
    <cellStyle name="计算 3 18 2" xfId="7392"/>
    <cellStyle name="计算 3 18 2 2" xfId="15871"/>
    <cellStyle name="计算 3 18 2 2 2" xfId="27700"/>
    <cellStyle name="计算 3 18 2 3" xfId="25534"/>
    <cellStyle name="计算 3 18 3" xfId="13051"/>
    <cellStyle name="计算 3 18 3 2" xfId="27702"/>
    <cellStyle name="计算 3 18 4" xfId="27698"/>
    <cellStyle name="计算 3 19" xfId="3729"/>
    <cellStyle name="计算 3 19 2" xfId="7479"/>
    <cellStyle name="计算 3 19 2 2" xfId="15958"/>
    <cellStyle name="计算 3 19 2 2 2" xfId="27705"/>
    <cellStyle name="计算 3 19 2 3" xfId="25541"/>
    <cellStyle name="计算 3 19 3" xfId="13138"/>
    <cellStyle name="计算 3 19 3 2" xfId="27706"/>
    <cellStyle name="计算 3 19 4" xfId="27704"/>
    <cellStyle name="计算 3 2" xfId="648"/>
    <cellStyle name="计算 3 2 10" xfId="2952"/>
    <cellStyle name="计算 3 2 10 2" xfId="5694"/>
    <cellStyle name="计算 3 2 10 2 2" xfId="8602"/>
    <cellStyle name="计算 3 2 10 2 2 2" xfId="17081"/>
    <cellStyle name="计算 3 2 10 2 2 2 2" xfId="18324"/>
    <cellStyle name="计算 3 2 10 2 2 3" xfId="25325"/>
    <cellStyle name="计算 3 2 10 2 3" xfId="14242"/>
    <cellStyle name="计算 3 2 10 2 3 2" xfId="25326"/>
    <cellStyle name="计算 3 2 10 2 4" xfId="27709"/>
    <cellStyle name="计算 3 2 10 2 5" xfId="38738"/>
    <cellStyle name="计算 3 2 10 3" xfId="7234"/>
    <cellStyle name="计算 3 2 10 3 2" xfId="15713"/>
    <cellStyle name="计算 3 2 10 3 2 2" xfId="25327"/>
    <cellStyle name="计算 3 2 10 3 3" xfId="27710"/>
    <cellStyle name="计算 3 2 10 4" xfId="12362"/>
    <cellStyle name="计算 3 2 10 4 2" xfId="27711"/>
    <cellStyle name="计算 3 2 10 5" xfId="27708"/>
    <cellStyle name="计算 3 2 10 6" xfId="38737"/>
    <cellStyle name="计算 3 2 11" xfId="2107"/>
    <cellStyle name="计算 3 2 11 2" xfId="4001"/>
    <cellStyle name="计算 3 2 11 2 2" xfId="13398"/>
    <cellStyle name="计算 3 2 11 2 2 2" xfId="25333"/>
    <cellStyle name="计算 3 2 11 2 3" xfId="27713"/>
    <cellStyle name="计算 3 2 11 2 4" xfId="38740"/>
    <cellStyle name="计算 3 2 11 3" xfId="11518"/>
    <cellStyle name="计算 3 2 11 3 2" xfId="27714"/>
    <cellStyle name="计算 3 2 11 4" xfId="27712"/>
    <cellStyle name="计算 3 2 11 5" xfId="38739"/>
    <cellStyle name="计算 3 2 12" xfId="3281"/>
    <cellStyle name="计算 3 2 12 2" xfId="6023"/>
    <cellStyle name="计算 3 2 12 2 2" xfId="14571"/>
    <cellStyle name="计算 3 2 12 2 2 2" xfId="27717"/>
    <cellStyle name="计算 3 2 12 2 3" xfId="27716"/>
    <cellStyle name="计算 3 2 12 3" xfId="12691"/>
    <cellStyle name="计算 3 2 12 3 2" xfId="27718"/>
    <cellStyle name="计算 3 2 12 4" xfId="27715"/>
    <cellStyle name="计算 3 2 12 5" xfId="38741"/>
    <cellStyle name="计算 3 2 13" xfId="3343"/>
    <cellStyle name="计算 3 2 13 2" xfId="6085"/>
    <cellStyle name="计算 3 2 13 2 2" xfId="14633"/>
    <cellStyle name="计算 3 2 13 2 2 2" xfId="27721"/>
    <cellStyle name="计算 3 2 13 2 3" xfId="27720"/>
    <cellStyle name="计算 3 2 13 3" xfId="12753"/>
    <cellStyle name="计算 3 2 13 3 2" xfId="27722"/>
    <cellStyle name="计算 3 2 13 4" xfId="27719"/>
    <cellStyle name="计算 3 2 14" xfId="3124"/>
    <cellStyle name="计算 3 2 14 2" xfId="5866"/>
    <cellStyle name="计算 3 2 14 2 2" xfId="14414"/>
    <cellStyle name="计算 3 2 14 2 2 2" xfId="27725"/>
    <cellStyle name="计算 3 2 14 2 3" xfId="27724"/>
    <cellStyle name="计算 3 2 14 3" xfId="12534"/>
    <cellStyle name="计算 3 2 14 3 2" xfId="27726"/>
    <cellStyle name="计算 3 2 14 4" xfId="27723"/>
    <cellStyle name="计算 3 2 15" xfId="3255"/>
    <cellStyle name="计算 3 2 15 2" xfId="5997"/>
    <cellStyle name="计算 3 2 15 2 2" xfId="14545"/>
    <cellStyle name="计算 3 2 15 2 2 2" xfId="27732"/>
    <cellStyle name="计算 3 2 15 2 3" xfId="27730"/>
    <cellStyle name="计算 3 2 15 3" xfId="12665"/>
    <cellStyle name="计算 3 2 15 3 2" xfId="27734"/>
    <cellStyle name="计算 3 2 15 4" xfId="27728"/>
    <cellStyle name="计算 3 2 16" xfId="3220"/>
    <cellStyle name="计算 3 2 16 2" xfId="5962"/>
    <cellStyle name="计算 3 2 16 2 2" xfId="14510"/>
    <cellStyle name="计算 3 2 16 2 2 2" xfId="27740"/>
    <cellStyle name="计算 3 2 16 2 3" xfId="27738"/>
    <cellStyle name="计算 3 2 16 3" xfId="12630"/>
    <cellStyle name="计算 3 2 16 3 2" xfId="27742"/>
    <cellStyle name="计算 3 2 16 4" xfId="27736"/>
    <cellStyle name="计算 3 2 17" xfId="3677"/>
    <cellStyle name="计算 3 2 17 2" xfId="7427"/>
    <cellStyle name="计算 3 2 17 2 2" xfId="15906"/>
    <cellStyle name="计算 3 2 17 2 2 2" xfId="24518"/>
    <cellStyle name="计算 3 2 17 2 3" xfId="27746"/>
    <cellStyle name="计算 3 2 17 3" xfId="13086"/>
    <cellStyle name="计算 3 2 17 3 2" xfId="27748"/>
    <cellStyle name="计算 3 2 17 4" xfId="27744"/>
    <cellStyle name="计算 3 2 18" xfId="3727"/>
    <cellStyle name="计算 3 2 18 2" xfId="7477"/>
    <cellStyle name="计算 3 2 18 2 2" xfId="15956"/>
    <cellStyle name="计算 3 2 18 2 2 2" xfId="27753"/>
    <cellStyle name="计算 3 2 18 2 3" xfId="27752"/>
    <cellStyle name="计算 3 2 18 3" xfId="13136"/>
    <cellStyle name="计算 3 2 18 3 2" xfId="27754"/>
    <cellStyle name="计算 3 2 18 4" xfId="27750"/>
    <cellStyle name="计算 3 2 19" xfId="3598"/>
    <cellStyle name="计算 3 2 19 2" xfId="7349"/>
    <cellStyle name="计算 3 2 19 2 2" xfId="15828"/>
    <cellStyle name="计算 3 2 19 2 2 2" xfId="27757"/>
    <cellStyle name="计算 3 2 19 2 3" xfId="27756"/>
    <cellStyle name="计算 3 2 19 3" xfId="13008"/>
    <cellStyle name="计算 3 2 19 3 2" xfId="27758"/>
    <cellStyle name="计算 3 2 19 4" xfId="23879"/>
    <cellStyle name="计算 3 2 2" xfId="2357"/>
    <cellStyle name="计算 3 2 2 10" xfId="38743"/>
    <cellStyle name="计算 3 2 2 11" xfId="38742"/>
    <cellStyle name="计算 3 2 2 2" xfId="5099"/>
    <cellStyle name="计算 3 2 2 2 10" xfId="38744"/>
    <cellStyle name="计算 3 2 2 2 2" xfId="8032"/>
    <cellStyle name="计算 3 2 2 2 2 2" xfId="16511"/>
    <cellStyle name="计算 3 2 2 2 2 2 2" xfId="27762"/>
    <cellStyle name="计算 3 2 2 2 2 2 2 2" xfId="38748"/>
    <cellStyle name="计算 3 2 2 2 2 2 2 3" xfId="38747"/>
    <cellStyle name="计算 3 2 2 2 2 2 3" xfId="38749"/>
    <cellStyle name="计算 3 2 2 2 2 2 4" xfId="38746"/>
    <cellStyle name="计算 3 2 2 2 2 3" xfId="27761"/>
    <cellStyle name="计算 3 2 2 2 2 3 2" xfId="38751"/>
    <cellStyle name="计算 3 2 2 2 2 3 3" xfId="38750"/>
    <cellStyle name="计算 3 2 2 2 2 4" xfId="38752"/>
    <cellStyle name="计算 3 2 2 2 2 5" xfId="38745"/>
    <cellStyle name="计算 3 2 2 2 3" xfId="13647"/>
    <cellStyle name="计算 3 2 2 2 3 2" xfId="27763"/>
    <cellStyle name="计算 3 2 2 2 3 2 2" xfId="38755"/>
    <cellStyle name="计算 3 2 2 2 3 2 3" xfId="38754"/>
    <cellStyle name="计算 3 2 2 2 3 3" xfId="38756"/>
    <cellStyle name="计算 3 2 2 2 3 4" xfId="38753"/>
    <cellStyle name="计算 3 2 2 2 4" xfId="27760"/>
    <cellStyle name="计算 3 2 2 2 4 2" xfId="38758"/>
    <cellStyle name="计算 3 2 2 2 4 2 2" xfId="38759"/>
    <cellStyle name="计算 3 2 2 2 4 3" xfId="38760"/>
    <cellStyle name="计算 3 2 2 2 4 4" xfId="38757"/>
    <cellStyle name="计算 3 2 2 2 5" xfId="38761"/>
    <cellStyle name="计算 3 2 2 2 5 2" xfId="38762"/>
    <cellStyle name="计算 3 2 2 2 5 2 2" xfId="38763"/>
    <cellStyle name="计算 3 2 2 2 5 3" xfId="38764"/>
    <cellStyle name="计算 3 2 2 2 6" xfId="38765"/>
    <cellStyle name="计算 3 2 2 2 6 2" xfId="38766"/>
    <cellStyle name="计算 3 2 2 2 6 2 2" xfId="38767"/>
    <cellStyle name="计算 3 2 2 2 6 3" xfId="38768"/>
    <cellStyle name="计算 3 2 2 2 7" xfId="38769"/>
    <cellStyle name="计算 3 2 2 2 7 2" xfId="38770"/>
    <cellStyle name="计算 3 2 2 2 8" xfId="38771"/>
    <cellStyle name="计算 3 2 2 2 8 2" xfId="38772"/>
    <cellStyle name="计算 3 2 2 2 9" xfId="38773"/>
    <cellStyle name="计算 3 2 2 3" xfId="6664"/>
    <cellStyle name="计算 3 2 2 3 2" xfId="15143"/>
    <cellStyle name="计算 3 2 2 3 2 2" xfId="27765"/>
    <cellStyle name="计算 3 2 2 3 2 2 2" xfId="38777"/>
    <cellStyle name="计算 3 2 2 3 2 2 3" xfId="38776"/>
    <cellStyle name="计算 3 2 2 3 2 3" xfId="38778"/>
    <cellStyle name="计算 3 2 2 3 2 4" xfId="38775"/>
    <cellStyle name="计算 3 2 2 3 3" xfId="27764"/>
    <cellStyle name="计算 3 2 2 3 3 2" xfId="38780"/>
    <cellStyle name="计算 3 2 2 3 3 3" xfId="38779"/>
    <cellStyle name="计算 3 2 2 3 4" xfId="38781"/>
    <cellStyle name="计算 3 2 2 3 5" xfId="38774"/>
    <cellStyle name="计算 3 2 2 4" xfId="11767"/>
    <cellStyle name="计算 3 2 2 4 2" xfId="26948"/>
    <cellStyle name="计算 3 2 2 4 2 2" xfId="38784"/>
    <cellStyle name="计算 3 2 2 4 2 3" xfId="38783"/>
    <cellStyle name="计算 3 2 2 4 3" xfId="38785"/>
    <cellStyle name="计算 3 2 2 4 4" xfId="38782"/>
    <cellStyle name="计算 3 2 2 5" xfId="27759"/>
    <cellStyle name="计算 3 2 2 5 2" xfId="38787"/>
    <cellStyle name="计算 3 2 2 5 2 2" xfId="38788"/>
    <cellStyle name="计算 3 2 2 5 3" xfId="38789"/>
    <cellStyle name="计算 3 2 2 5 4" xfId="38786"/>
    <cellStyle name="计算 3 2 2 6" xfId="38790"/>
    <cellStyle name="计算 3 2 2 6 2" xfId="38791"/>
    <cellStyle name="计算 3 2 2 6 2 2" xfId="38792"/>
    <cellStyle name="计算 3 2 2 6 3" xfId="38793"/>
    <cellStyle name="计算 3 2 2 7" xfId="38794"/>
    <cellStyle name="计算 3 2 2 7 2" xfId="38795"/>
    <cellStyle name="计算 3 2 2 7 2 2" xfId="38796"/>
    <cellStyle name="计算 3 2 2 7 3" xfId="38797"/>
    <cellStyle name="计算 3 2 2 8" xfId="38798"/>
    <cellStyle name="计算 3 2 2 8 2" xfId="38799"/>
    <cellStyle name="计算 3 2 2 9" xfId="38800"/>
    <cellStyle name="计算 3 2 2 9 2" xfId="38801"/>
    <cellStyle name="计算 3 2 20" xfId="3700"/>
    <cellStyle name="计算 3 2 20 2" xfId="7450"/>
    <cellStyle name="计算 3 2 20 2 2" xfId="15929"/>
    <cellStyle name="计算 3 2 20 2 2 2" xfId="27731"/>
    <cellStyle name="计算 3 2 20 2 3" xfId="27729"/>
    <cellStyle name="计算 3 2 20 3" xfId="13109"/>
    <cellStyle name="计算 3 2 20 3 2" xfId="27733"/>
    <cellStyle name="计算 3 2 20 4" xfId="27727"/>
    <cellStyle name="计算 3 2 21" xfId="2160"/>
    <cellStyle name="计算 3 2 21 2" xfId="6471"/>
    <cellStyle name="计算 3 2 21 2 2" xfId="14950"/>
    <cellStyle name="计算 3 2 21 2 2 2" xfId="27739"/>
    <cellStyle name="计算 3 2 21 2 3" xfId="27737"/>
    <cellStyle name="计算 3 2 21 3" xfId="11570"/>
    <cellStyle name="计算 3 2 21 3 2" xfId="27741"/>
    <cellStyle name="计算 3 2 21 4" xfId="27735"/>
    <cellStyle name="计算 3 2 22" xfId="4606"/>
    <cellStyle name="计算 3 2 22 2" xfId="7788"/>
    <cellStyle name="计算 3 2 22 2 2" xfId="16267"/>
    <cellStyle name="计算 3 2 22 2 2 2" xfId="24517"/>
    <cellStyle name="计算 3 2 22 2 3" xfId="27745"/>
    <cellStyle name="计算 3 2 22 3" xfId="13450"/>
    <cellStyle name="计算 3 2 22 3 2" xfId="27747"/>
    <cellStyle name="计算 3 2 22 4" xfId="27743"/>
    <cellStyle name="计算 3 2 23" xfId="9354"/>
    <cellStyle name="计算 3 2 23 2" xfId="17223"/>
    <cellStyle name="计算 3 2 23 2 2" xfId="27751"/>
    <cellStyle name="计算 3 2 23 3" xfId="27749"/>
    <cellStyle name="计算 3 2 24" xfId="9873"/>
    <cellStyle name="计算 3 2 24 2" xfId="17313"/>
    <cellStyle name="计算 3 2 24 2 2" xfId="27755"/>
    <cellStyle name="计算 3 2 24 3" xfId="23878"/>
    <cellStyle name="计算 3 2 25" xfId="11435"/>
    <cellStyle name="计算 3 2 25 2" xfId="20928"/>
    <cellStyle name="计算 3 2 26" xfId="27707"/>
    <cellStyle name="计算 3 2 27" xfId="30773"/>
    <cellStyle name="计算 3 2 28" xfId="31751"/>
    <cellStyle name="计算 3 2 29" xfId="1650"/>
    <cellStyle name="计算 3 2 3" xfId="2333"/>
    <cellStyle name="计算 3 2 3 10" xfId="38802"/>
    <cellStyle name="计算 3 2 3 2" xfId="5075"/>
    <cellStyle name="计算 3 2 3 2 2" xfId="8009"/>
    <cellStyle name="计算 3 2 3 2 2 2" xfId="16488"/>
    <cellStyle name="计算 3 2 3 2 2 2 2" xfId="27769"/>
    <cellStyle name="计算 3 2 3 2 2 2 2 2" xfId="38806"/>
    <cellStyle name="计算 3 2 3 2 2 2 3" xfId="38805"/>
    <cellStyle name="计算 3 2 3 2 2 3" xfId="27768"/>
    <cellStyle name="计算 3 2 3 2 2 3 2" xfId="38807"/>
    <cellStyle name="计算 3 2 3 2 2 4" xfId="38804"/>
    <cellStyle name="计算 3 2 3 2 3" xfId="13623"/>
    <cellStyle name="计算 3 2 3 2 3 2" xfId="27770"/>
    <cellStyle name="计算 3 2 3 2 3 2 2" xfId="38809"/>
    <cellStyle name="计算 3 2 3 2 3 3" xfId="38808"/>
    <cellStyle name="计算 3 2 3 2 4" xfId="27767"/>
    <cellStyle name="计算 3 2 3 2 4 2" xfId="38810"/>
    <cellStyle name="计算 3 2 3 2 5" xfId="38803"/>
    <cellStyle name="计算 3 2 3 3" xfId="6641"/>
    <cellStyle name="计算 3 2 3 3 2" xfId="15120"/>
    <cellStyle name="计算 3 2 3 3 2 2" xfId="27772"/>
    <cellStyle name="计算 3 2 3 3 2 2 2" xfId="38813"/>
    <cellStyle name="计算 3 2 3 3 2 3" xfId="38812"/>
    <cellStyle name="计算 3 2 3 3 3" xfId="27771"/>
    <cellStyle name="计算 3 2 3 3 3 2" xfId="38814"/>
    <cellStyle name="计算 3 2 3 3 4" xfId="38811"/>
    <cellStyle name="计算 3 2 3 4" xfId="11743"/>
    <cellStyle name="计算 3 2 3 4 2" xfId="27773"/>
    <cellStyle name="计算 3 2 3 4 2 2" xfId="38817"/>
    <cellStyle name="计算 3 2 3 4 2 3" xfId="38816"/>
    <cellStyle name="计算 3 2 3 4 3" xfId="38818"/>
    <cellStyle name="计算 3 2 3 4 4" xfId="38815"/>
    <cellStyle name="计算 3 2 3 5" xfId="27766"/>
    <cellStyle name="计算 3 2 3 5 2" xfId="38820"/>
    <cellStyle name="计算 3 2 3 5 2 2" xfId="38821"/>
    <cellStyle name="计算 3 2 3 5 3" xfId="38822"/>
    <cellStyle name="计算 3 2 3 5 4" xfId="38819"/>
    <cellStyle name="计算 3 2 3 6" xfId="38823"/>
    <cellStyle name="计算 3 2 3 6 2" xfId="38824"/>
    <cellStyle name="计算 3 2 3 6 2 2" xfId="38825"/>
    <cellStyle name="计算 3 2 3 6 3" xfId="38826"/>
    <cellStyle name="计算 3 2 3 7" xfId="38827"/>
    <cellStyle name="计算 3 2 3 7 2" xfId="38828"/>
    <cellStyle name="计算 3 2 3 8" xfId="38829"/>
    <cellStyle name="计算 3 2 3 8 2" xfId="38830"/>
    <cellStyle name="计算 3 2 3 9" xfId="38831"/>
    <cellStyle name="计算 3 2 30" xfId="32839"/>
    <cellStyle name="计算 3 2 31" xfId="38736"/>
    <cellStyle name="计算 3 2 4" xfId="2461"/>
    <cellStyle name="计算 3 2 4 10" xfId="38832"/>
    <cellStyle name="计算 3 2 4 2" xfId="5203"/>
    <cellStyle name="计算 3 2 4 2 2" xfId="8132"/>
    <cellStyle name="计算 3 2 4 2 2 2" xfId="16611"/>
    <cellStyle name="计算 3 2 4 2 2 2 2" xfId="27776"/>
    <cellStyle name="计算 3 2 4 2 2 2 2 2" xfId="38836"/>
    <cellStyle name="计算 3 2 4 2 2 2 3" xfId="38835"/>
    <cellStyle name="计算 3 2 4 2 2 3" xfId="24355"/>
    <cellStyle name="计算 3 2 4 2 2 3 2" xfId="38837"/>
    <cellStyle name="计算 3 2 4 2 2 4" xfId="38834"/>
    <cellStyle name="计算 3 2 4 2 3" xfId="13751"/>
    <cellStyle name="计算 3 2 4 2 3 2" xfId="27777"/>
    <cellStyle name="计算 3 2 4 2 3 2 2" xfId="38839"/>
    <cellStyle name="计算 3 2 4 2 3 3" xfId="38838"/>
    <cellStyle name="计算 3 2 4 2 4" xfId="27775"/>
    <cellStyle name="计算 3 2 4 2 4 2" xfId="38840"/>
    <cellStyle name="计算 3 2 4 2 5" xfId="38833"/>
    <cellStyle name="计算 3 2 4 3" xfId="6764"/>
    <cellStyle name="计算 3 2 4 3 2" xfId="15243"/>
    <cellStyle name="计算 3 2 4 3 2 2" xfId="24361"/>
    <cellStyle name="计算 3 2 4 3 2 2 2" xfId="38843"/>
    <cellStyle name="计算 3 2 4 3 2 3" xfId="38842"/>
    <cellStyle name="计算 3 2 4 3 3" xfId="27778"/>
    <cellStyle name="计算 3 2 4 3 3 2" xfId="38844"/>
    <cellStyle name="计算 3 2 4 3 4" xfId="38841"/>
    <cellStyle name="计算 3 2 4 4" xfId="11871"/>
    <cellStyle name="计算 3 2 4 4 2" xfId="27779"/>
    <cellStyle name="计算 3 2 4 4 2 2" xfId="38847"/>
    <cellStyle name="计算 3 2 4 4 2 3" xfId="38846"/>
    <cellStyle name="计算 3 2 4 4 3" xfId="38848"/>
    <cellStyle name="计算 3 2 4 4 4" xfId="38845"/>
    <cellStyle name="计算 3 2 4 5" xfId="27774"/>
    <cellStyle name="计算 3 2 4 5 2" xfId="38850"/>
    <cellStyle name="计算 3 2 4 5 2 2" xfId="38851"/>
    <cellStyle name="计算 3 2 4 5 3" xfId="38852"/>
    <cellStyle name="计算 3 2 4 5 4" xfId="38849"/>
    <cellStyle name="计算 3 2 4 6" xfId="38853"/>
    <cellStyle name="计算 3 2 4 6 2" xfId="38854"/>
    <cellStyle name="计算 3 2 4 6 2 2" xfId="38855"/>
    <cellStyle name="计算 3 2 4 6 3" xfId="38856"/>
    <cellStyle name="计算 3 2 4 7" xfId="38857"/>
    <cellStyle name="计算 3 2 4 7 2" xfId="38858"/>
    <cellStyle name="计算 3 2 4 8" xfId="38859"/>
    <cellStyle name="计算 3 2 4 8 2" xfId="38860"/>
    <cellStyle name="计算 3 2 4 9" xfId="38861"/>
    <cellStyle name="计算 3 2 5" xfId="2531"/>
    <cellStyle name="计算 3 2 5 2" xfId="5273"/>
    <cellStyle name="计算 3 2 5 2 2" xfId="8198"/>
    <cellStyle name="计算 3 2 5 2 2 2" xfId="16677"/>
    <cellStyle name="计算 3 2 5 2 2 2 2" xfId="27782"/>
    <cellStyle name="计算 3 2 5 2 2 2 3" xfId="38865"/>
    <cellStyle name="计算 3 2 5 2 2 3" xfId="27781"/>
    <cellStyle name="计算 3 2 5 2 2 4" xfId="38864"/>
    <cellStyle name="计算 3 2 5 2 3" xfId="13821"/>
    <cellStyle name="计算 3 2 5 2 3 2" xfId="27783"/>
    <cellStyle name="计算 3 2 5 2 3 3" xfId="38866"/>
    <cellStyle name="计算 3 2 5 2 4" xfId="27780"/>
    <cellStyle name="计算 3 2 5 2 5" xfId="38863"/>
    <cellStyle name="计算 3 2 5 3" xfId="6830"/>
    <cellStyle name="计算 3 2 5 3 2" xfId="15309"/>
    <cellStyle name="计算 3 2 5 3 2 2" xfId="27785"/>
    <cellStyle name="计算 3 2 5 3 2 3" xfId="38868"/>
    <cellStyle name="计算 3 2 5 3 3" xfId="27784"/>
    <cellStyle name="计算 3 2 5 3 4" xfId="38867"/>
    <cellStyle name="计算 3 2 5 4" xfId="11941"/>
    <cellStyle name="计算 3 2 5 4 2" xfId="27786"/>
    <cellStyle name="计算 3 2 5 4 3" xfId="38869"/>
    <cellStyle name="计算 3 2 5 5" xfId="24937"/>
    <cellStyle name="计算 3 2 5 6" xfId="38862"/>
    <cellStyle name="计算 3 2 6" xfId="2534"/>
    <cellStyle name="计算 3 2 6 2" xfId="5276"/>
    <cellStyle name="计算 3 2 6 2 2" xfId="8201"/>
    <cellStyle name="计算 3 2 6 2 2 2" xfId="16680"/>
    <cellStyle name="计算 3 2 6 2 2 2 2" xfId="27790"/>
    <cellStyle name="计算 3 2 6 2 2 3" xfId="27789"/>
    <cellStyle name="计算 3 2 6 2 2 4" xfId="38872"/>
    <cellStyle name="计算 3 2 6 2 3" xfId="13824"/>
    <cellStyle name="计算 3 2 6 2 3 2" xfId="27791"/>
    <cellStyle name="计算 3 2 6 2 4" xfId="27788"/>
    <cellStyle name="计算 3 2 6 2 5" xfId="38871"/>
    <cellStyle name="计算 3 2 6 3" xfId="6833"/>
    <cellStyle name="计算 3 2 6 3 2" xfId="15312"/>
    <cellStyle name="计算 3 2 6 3 2 2" xfId="27792"/>
    <cellStyle name="计算 3 2 6 3 3" xfId="21736"/>
    <cellStyle name="计算 3 2 6 3 4" xfId="38873"/>
    <cellStyle name="计算 3 2 6 4" xfId="11944"/>
    <cellStyle name="计算 3 2 6 4 2" xfId="27793"/>
    <cellStyle name="计算 3 2 6 5" xfId="27787"/>
    <cellStyle name="计算 3 2 6 6" xfId="38870"/>
    <cellStyle name="计算 3 2 7" xfId="2406"/>
    <cellStyle name="计算 3 2 7 2" xfId="5148"/>
    <cellStyle name="计算 3 2 7 2 2" xfId="8080"/>
    <cellStyle name="计算 3 2 7 2 2 2" xfId="16559"/>
    <cellStyle name="计算 3 2 7 2 2 2 2" xfId="27797"/>
    <cellStyle name="计算 3 2 7 2 2 3" xfId="27796"/>
    <cellStyle name="计算 3 2 7 2 2 4" xfId="38876"/>
    <cellStyle name="计算 3 2 7 2 3" xfId="13696"/>
    <cellStyle name="计算 3 2 7 2 3 2" xfId="27798"/>
    <cellStyle name="计算 3 2 7 2 4" xfId="27795"/>
    <cellStyle name="计算 3 2 7 2 5" xfId="38875"/>
    <cellStyle name="计算 3 2 7 3" xfId="6712"/>
    <cellStyle name="计算 3 2 7 3 2" xfId="15191"/>
    <cellStyle name="计算 3 2 7 3 2 2" xfId="27800"/>
    <cellStyle name="计算 3 2 7 3 3" xfId="27799"/>
    <cellStyle name="计算 3 2 7 3 4" xfId="38877"/>
    <cellStyle name="计算 3 2 7 4" xfId="11816"/>
    <cellStyle name="计算 3 2 7 4 2" xfId="27801"/>
    <cellStyle name="计算 3 2 7 5" xfId="27794"/>
    <cellStyle name="计算 3 2 7 6" xfId="38874"/>
    <cellStyle name="计算 3 2 8" xfId="2466"/>
    <cellStyle name="计算 3 2 8 2" xfId="5208"/>
    <cellStyle name="计算 3 2 8 2 2" xfId="8136"/>
    <cellStyle name="计算 3 2 8 2 2 2" xfId="16615"/>
    <cellStyle name="计算 3 2 8 2 2 2 2" xfId="27805"/>
    <cellStyle name="计算 3 2 8 2 2 3" xfId="27804"/>
    <cellStyle name="计算 3 2 8 2 2 4" xfId="38880"/>
    <cellStyle name="计算 3 2 8 2 3" xfId="13756"/>
    <cellStyle name="计算 3 2 8 2 3 2" xfId="27806"/>
    <cellStyle name="计算 3 2 8 2 4" xfId="27803"/>
    <cellStyle name="计算 3 2 8 2 5" xfId="38879"/>
    <cellStyle name="计算 3 2 8 3" xfId="6768"/>
    <cellStyle name="计算 3 2 8 3 2" xfId="15247"/>
    <cellStyle name="计算 3 2 8 3 2 2" xfId="27808"/>
    <cellStyle name="计算 3 2 8 3 3" xfId="27807"/>
    <cellStyle name="计算 3 2 8 3 4" xfId="38881"/>
    <cellStyle name="计算 3 2 8 4" xfId="11876"/>
    <cellStyle name="计算 3 2 8 4 2" xfId="27809"/>
    <cellStyle name="计算 3 2 8 5" xfId="27802"/>
    <cellStyle name="计算 3 2 8 6" xfId="38878"/>
    <cellStyle name="计算 3 2 9" xfId="2746"/>
    <cellStyle name="计算 3 2 9 2" xfId="5488"/>
    <cellStyle name="计算 3 2 9 2 2" xfId="8402"/>
    <cellStyle name="计算 3 2 9 2 2 2" xfId="16881"/>
    <cellStyle name="计算 3 2 9 2 2 2 2" xfId="27816"/>
    <cellStyle name="计算 3 2 9 2 2 3" xfId="27815"/>
    <cellStyle name="计算 3 2 9 2 2 4" xfId="38884"/>
    <cellStyle name="计算 3 2 9 2 3" xfId="14036"/>
    <cellStyle name="计算 3 2 9 2 3 2" xfId="27817"/>
    <cellStyle name="计算 3 2 9 2 4" xfId="27813"/>
    <cellStyle name="计算 3 2 9 2 5" xfId="38883"/>
    <cellStyle name="计算 3 2 9 3" xfId="7034"/>
    <cellStyle name="计算 3 2 9 3 2" xfId="15513"/>
    <cellStyle name="计算 3 2 9 3 2 2" xfId="27820"/>
    <cellStyle name="计算 3 2 9 3 3" xfId="27819"/>
    <cellStyle name="计算 3 2 9 3 4" xfId="38885"/>
    <cellStyle name="计算 3 2 9 4" xfId="12156"/>
    <cellStyle name="计算 3 2 9 4 2" xfId="27821"/>
    <cellStyle name="计算 3 2 9 5" xfId="27811"/>
    <cellStyle name="计算 3 2 9 6" xfId="38882"/>
    <cellStyle name="计算 3 20" xfId="3648"/>
    <cellStyle name="计算 3 20 2" xfId="7398"/>
    <cellStyle name="计算 3 20 2 2" xfId="15877"/>
    <cellStyle name="计算 3 20 2 2 2" xfId="25494"/>
    <cellStyle name="计算 3 20 2 3" xfId="25492"/>
    <cellStyle name="计算 3 20 3" xfId="13057"/>
    <cellStyle name="计算 3 20 3 2" xfId="25496"/>
    <cellStyle name="计算 3 20 4" xfId="27689"/>
    <cellStyle name="计算 3 21" xfId="3868"/>
    <cellStyle name="计算 3 21 2" xfId="7614"/>
    <cellStyle name="计算 3 21 2 2" xfId="16093"/>
    <cellStyle name="计算 3 21 2 2 2" xfId="25520"/>
    <cellStyle name="计算 3 21 2 3" xfId="25518"/>
    <cellStyle name="计算 3 21 3" xfId="13273"/>
    <cellStyle name="计算 3 21 3 2" xfId="25522"/>
    <cellStyle name="计算 3 21 4" xfId="27691"/>
    <cellStyle name="计算 3 22" xfId="2139"/>
    <cellStyle name="计算 3 22 2" xfId="6450"/>
    <cellStyle name="计算 3 22 2 2" xfId="14929"/>
    <cellStyle name="计算 3 22 2 2 2" xfId="27695"/>
    <cellStyle name="计算 3 22 2 3" xfId="25529"/>
    <cellStyle name="计算 3 22 3" xfId="11549"/>
    <cellStyle name="计算 3 22 3 2" xfId="25531"/>
    <cellStyle name="计算 3 22 4" xfId="27693"/>
    <cellStyle name="计算 3 23" xfId="4413"/>
    <cellStyle name="计算 3 23 2" xfId="7767"/>
    <cellStyle name="计算 3 23 2 2" xfId="16246"/>
    <cellStyle name="计算 3 23 2 2 2" xfId="27699"/>
    <cellStyle name="计算 3 23 2 3" xfId="25533"/>
    <cellStyle name="计算 3 23 3" xfId="13429"/>
    <cellStyle name="计算 3 23 3 2" xfId="27701"/>
    <cellStyle name="计算 3 23 4" xfId="27697"/>
    <cellStyle name="计算 3 24" xfId="9160"/>
    <cellStyle name="计算 3 24 2" xfId="17201"/>
    <cellStyle name="计算 3 24 2 2" xfId="25540"/>
    <cellStyle name="计算 3 24 3" xfId="27703"/>
    <cellStyle name="计算 3 25" xfId="9874"/>
    <cellStyle name="计算 3 25 2" xfId="17314"/>
    <cellStyle name="计算 3 25 2 2" xfId="27823"/>
    <cellStyle name="计算 3 25 3" xfId="27822"/>
    <cellStyle name="计算 3 26" xfId="11414"/>
    <cellStyle name="计算 3 26 2" xfId="27824"/>
    <cellStyle name="计算 3 27" xfId="27662"/>
    <cellStyle name="计算 3 28" xfId="30580"/>
    <cellStyle name="计算 3 29" xfId="31558"/>
    <cellStyle name="计算 3 3" xfId="2591"/>
    <cellStyle name="计算 3 3 10" xfId="38886"/>
    <cellStyle name="计算 3 3 2" xfId="5333"/>
    <cellStyle name="计算 3 3 2 2" xfId="8255"/>
    <cellStyle name="计算 3 3 2 2 2" xfId="16734"/>
    <cellStyle name="计算 3 3 2 2 2 2" xfId="27827"/>
    <cellStyle name="计算 3 3 2 2 2 2 2" xfId="38890"/>
    <cellStyle name="计算 3 3 2 2 2 3" xfId="38889"/>
    <cellStyle name="计算 3 3 2 2 3" xfId="27826"/>
    <cellStyle name="计算 3 3 2 2 3 2" xfId="38891"/>
    <cellStyle name="计算 3 3 2 2 4" xfId="38888"/>
    <cellStyle name="计算 3 3 2 3" xfId="13881"/>
    <cellStyle name="计算 3 3 2 3 2" xfId="27828"/>
    <cellStyle name="计算 3 3 2 3 2 2" xfId="38893"/>
    <cellStyle name="计算 3 3 2 3 3" xfId="38892"/>
    <cellStyle name="计算 3 3 2 4" xfId="25280"/>
    <cellStyle name="计算 3 3 2 4 2" xfId="38894"/>
    <cellStyle name="计算 3 3 2 5" xfId="38887"/>
    <cellStyle name="计算 3 3 3" xfId="6887"/>
    <cellStyle name="计算 3 3 3 2" xfId="15366"/>
    <cellStyle name="计算 3 3 3 2 2" xfId="25282"/>
    <cellStyle name="计算 3 3 3 2 2 2" xfId="38897"/>
    <cellStyle name="计算 3 3 3 2 3" xfId="38896"/>
    <cellStyle name="计算 3 3 3 3" xfId="25281"/>
    <cellStyle name="计算 3 3 3 3 2" xfId="38898"/>
    <cellStyle name="计算 3 3 3 4" xfId="38895"/>
    <cellStyle name="计算 3 3 4" xfId="12001"/>
    <cellStyle name="计算 3 3 4 2" xfId="27829"/>
    <cellStyle name="计算 3 3 4 2 2" xfId="38901"/>
    <cellStyle name="计算 3 3 4 2 3" xfId="38900"/>
    <cellStyle name="计算 3 3 4 3" xfId="38902"/>
    <cellStyle name="计算 3 3 4 4" xfId="38899"/>
    <cellStyle name="计算 3 3 5" xfId="27825"/>
    <cellStyle name="计算 3 3 5 2" xfId="38904"/>
    <cellStyle name="计算 3 3 5 2 2" xfId="38905"/>
    <cellStyle name="计算 3 3 5 3" xfId="38906"/>
    <cellStyle name="计算 3 3 5 4" xfId="38903"/>
    <cellStyle name="计算 3 3 6" xfId="38907"/>
    <cellStyle name="计算 3 3 6 2" xfId="38908"/>
    <cellStyle name="计算 3 3 6 2 2" xfId="38909"/>
    <cellStyle name="计算 3 3 6 3" xfId="38910"/>
    <cellStyle name="计算 3 3 7" xfId="38911"/>
    <cellStyle name="计算 3 3 7 2" xfId="38912"/>
    <cellStyle name="计算 3 3 8" xfId="38913"/>
    <cellStyle name="计算 3 3 8 2" xfId="38914"/>
    <cellStyle name="计算 3 3 9" xfId="38915"/>
    <cellStyle name="计算 3 30" xfId="1457"/>
    <cellStyle name="计算 3 31" xfId="32838"/>
    <cellStyle name="计算 3 32" xfId="38732"/>
    <cellStyle name="计算 3 4" xfId="2426"/>
    <cellStyle name="计算 3 4 2" xfId="5168"/>
    <cellStyle name="计算 3 4 2 2" xfId="8099"/>
    <cellStyle name="计算 3 4 2 2 2" xfId="16578"/>
    <cellStyle name="计算 3 4 2 2 2 2" xfId="27834"/>
    <cellStyle name="计算 3 4 2 2 2 3" xfId="38919"/>
    <cellStyle name="计算 3 4 2 2 3" xfId="27832"/>
    <cellStyle name="计算 3 4 2 2 4" xfId="38918"/>
    <cellStyle name="计算 3 4 2 3" xfId="13716"/>
    <cellStyle name="计算 3 4 2 3 2" xfId="27836"/>
    <cellStyle name="计算 3 4 2 3 3" xfId="38920"/>
    <cellStyle name="计算 3 4 2 4" xfId="27830"/>
    <cellStyle name="计算 3 4 2 5" xfId="38917"/>
    <cellStyle name="计算 3 4 3" xfId="6731"/>
    <cellStyle name="计算 3 4 3 2" xfId="15210"/>
    <cellStyle name="计算 3 4 3 2 2" xfId="27838"/>
    <cellStyle name="计算 3 4 3 2 3" xfId="38922"/>
    <cellStyle name="计算 3 4 3 3" xfId="25083"/>
    <cellStyle name="计算 3 4 3 4" xfId="38921"/>
    <cellStyle name="计算 3 4 4" xfId="11836"/>
    <cellStyle name="计算 3 4 4 2" xfId="27839"/>
    <cellStyle name="计算 3 4 4 3" xfId="38923"/>
    <cellStyle name="计算 3 4 5" xfId="25631"/>
    <cellStyle name="计算 3 4 6" xfId="38916"/>
    <cellStyle name="计算 3 5" xfId="2605"/>
    <cellStyle name="计算 3 5 2" xfId="5347"/>
    <cellStyle name="计算 3 5 2 2" xfId="8268"/>
    <cellStyle name="计算 3 5 2 2 2" xfId="16747"/>
    <cellStyle name="计算 3 5 2 2 2 2" xfId="25428"/>
    <cellStyle name="计算 3 5 2 2 3" xfId="25427"/>
    <cellStyle name="计算 3 5 2 2 4" xfId="38926"/>
    <cellStyle name="计算 3 5 2 3" xfId="13895"/>
    <cellStyle name="计算 3 5 2 3 2" xfId="25429"/>
    <cellStyle name="计算 3 5 2 4" xfId="25426"/>
    <cellStyle name="计算 3 5 2 5" xfId="38925"/>
    <cellStyle name="计算 3 5 3" xfId="6900"/>
    <cellStyle name="计算 3 5 3 2" xfId="15379"/>
    <cellStyle name="计算 3 5 3 2 2" xfId="25432"/>
    <cellStyle name="计算 3 5 3 3" xfId="25431"/>
    <cellStyle name="计算 3 5 3 4" xfId="38927"/>
    <cellStyle name="计算 3 5 4" xfId="12015"/>
    <cellStyle name="计算 3 5 4 2" xfId="25434"/>
    <cellStyle name="计算 3 5 5" xfId="27840"/>
    <cellStyle name="计算 3 5 6" xfId="38924"/>
    <cellStyle name="计算 3 6" xfId="2679"/>
    <cellStyle name="计算 3 6 2" xfId="5421"/>
    <cellStyle name="计算 3 6 2 2" xfId="8335"/>
    <cellStyle name="计算 3 6 2 2 2" xfId="16814"/>
    <cellStyle name="计算 3 6 2 2 2 2" xfId="27842"/>
    <cellStyle name="计算 3 6 2 2 3" xfId="25536"/>
    <cellStyle name="计算 3 6 2 2 4" xfId="38930"/>
    <cellStyle name="计算 3 6 2 3" xfId="13969"/>
    <cellStyle name="计算 3 6 2 3 2" xfId="25537"/>
    <cellStyle name="计算 3 6 2 4" xfId="25535"/>
    <cellStyle name="计算 3 6 2 5" xfId="38929"/>
    <cellStyle name="计算 3 6 3" xfId="6967"/>
    <cellStyle name="计算 3 6 3 2" xfId="15446"/>
    <cellStyle name="计算 3 6 3 2 2" xfId="25539"/>
    <cellStyle name="计算 3 6 3 3" xfId="25538"/>
    <cellStyle name="计算 3 6 3 4" xfId="38931"/>
    <cellStyle name="计算 3 6 4" xfId="12089"/>
    <cellStyle name="计算 3 6 4 2" xfId="25542"/>
    <cellStyle name="计算 3 6 5" xfId="27841"/>
    <cellStyle name="计算 3 6 6" xfId="38928"/>
    <cellStyle name="计算 3 7" xfId="2751"/>
    <cellStyle name="计算 3 7 2" xfId="5493"/>
    <cellStyle name="计算 3 7 2 2" xfId="8406"/>
    <cellStyle name="计算 3 7 2 2 2" xfId="16885"/>
    <cellStyle name="计算 3 7 2 2 2 2" xfId="27846"/>
    <cellStyle name="计算 3 7 2 2 3" xfId="27845"/>
    <cellStyle name="计算 3 7 2 2 4" xfId="38934"/>
    <cellStyle name="计算 3 7 2 3" xfId="14041"/>
    <cellStyle name="计算 3 7 2 3 2" xfId="27847"/>
    <cellStyle name="计算 3 7 2 4" xfId="27844"/>
    <cellStyle name="计算 3 7 2 5" xfId="38933"/>
    <cellStyle name="计算 3 7 3" xfId="7038"/>
    <cellStyle name="计算 3 7 3 2" xfId="15517"/>
    <cellStyle name="计算 3 7 3 2 2" xfId="27849"/>
    <cellStyle name="计算 3 7 3 3" xfId="27848"/>
    <cellStyle name="计算 3 7 3 4" xfId="38935"/>
    <cellStyle name="计算 3 7 4" xfId="12161"/>
    <cellStyle name="计算 3 7 4 2" xfId="27850"/>
    <cellStyle name="计算 3 7 5" xfId="27843"/>
    <cellStyle name="计算 3 7 6" xfId="38932"/>
    <cellStyle name="计算 3 8" xfId="2473"/>
    <cellStyle name="计算 3 8 2" xfId="5215"/>
    <cellStyle name="计算 3 8 2 2" xfId="8141"/>
    <cellStyle name="计算 3 8 2 2 2" xfId="16620"/>
    <cellStyle name="计算 3 8 2 2 2 2" xfId="20803"/>
    <cellStyle name="计算 3 8 2 2 3" xfId="20800"/>
    <cellStyle name="计算 3 8 2 2 4" xfId="38938"/>
    <cellStyle name="计算 3 8 2 3" xfId="13763"/>
    <cellStyle name="计算 3 8 2 3 2" xfId="20810"/>
    <cellStyle name="计算 3 8 2 4" xfId="20797"/>
    <cellStyle name="计算 3 8 2 5" xfId="38937"/>
    <cellStyle name="计算 3 8 3" xfId="6773"/>
    <cellStyle name="计算 3 8 3 2" xfId="15252"/>
    <cellStyle name="计算 3 8 3 2 2" xfId="18056"/>
    <cellStyle name="计算 3 8 3 3" xfId="20819"/>
    <cellStyle name="计算 3 8 3 4" xfId="38939"/>
    <cellStyle name="计算 3 8 4" xfId="11883"/>
    <cellStyle name="计算 3 8 4 2" xfId="20824"/>
    <cellStyle name="计算 3 8 5" xfId="27851"/>
    <cellStyle name="计算 3 8 6" xfId="38936"/>
    <cellStyle name="计算 3 9" xfId="2503"/>
    <cellStyle name="计算 3 9 2" xfId="5245"/>
    <cellStyle name="计算 3 9 2 2" xfId="8170"/>
    <cellStyle name="计算 3 9 2 2 2" xfId="16649"/>
    <cellStyle name="计算 3 9 2 2 2 2" xfId="27855"/>
    <cellStyle name="计算 3 9 2 2 3" xfId="27854"/>
    <cellStyle name="计算 3 9 2 3" xfId="13793"/>
    <cellStyle name="计算 3 9 2 3 2" xfId="27856"/>
    <cellStyle name="计算 3 9 2 4" xfId="27853"/>
    <cellStyle name="计算 3 9 2 5" xfId="38941"/>
    <cellStyle name="计算 3 9 3" xfId="6802"/>
    <cellStyle name="计算 3 9 3 2" xfId="15281"/>
    <cellStyle name="计算 3 9 3 2 2" xfId="27858"/>
    <cellStyle name="计算 3 9 3 3" xfId="27857"/>
    <cellStyle name="计算 3 9 4" xfId="11913"/>
    <cellStyle name="计算 3 9 4 2" xfId="27859"/>
    <cellStyle name="计算 3 9 5" xfId="27852"/>
    <cellStyle name="计算 3 9 6" xfId="38940"/>
    <cellStyle name="计算 4" xfId="454"/>
    <cellStyle name="计算 4 10" xfId="2892"/>
    <cellStyle name="计算 4 10 2" xfId="5634"/>
    <cellStyle name="计算 4 10 2 2" xfId="8542"/>
    <cellStyle name="计算 4 10 2 2 2" xfId="17021"/>
    <cellStyle name="计算 4 10 2 2 2 2" xfId="27864"/>
    <cellStyle name="计算 4 10 2 2 3" xfId="27863"/>
    <cellStyle name="计算 4 10 2 3" xfId="14182"/>
    <cellStyle name="计算 4 10 2 3 2" xfId="27865"/>
    <cellStyle name="计算 4 10 2 4" xfId="27862"/>
    <cellStyle name="计算 4 10 2 5" xfId="38944"/>
    <cellStyle name="计算 4 10 3" xfId="7174"/>
    <cellStyle name="计算 4 10 3 2" xfId="15653"/>
    <cellStyle name="计算 4 10 3 2 2" xfId="27867"/>
    <cellStyle name="计算 4 10 3 3" xfId="27866"/>
    <cellStyle name="计算 4 10 4" xfId="12302"/>
    <cellStyle name="计算 4 10 4 2" xfId="27868"/>
    <cellStyle name="计算 4 10 5" xfId="27861"/>
    <cellStyle name="计算 4 10 6" xfId="38943"/>
    <cellStyle name="计算 4 11" xfId="2955"/>
    <cellStyle name="计算 4 11 2" xfId="5697"/>
    <cellStyle name="计算 4 11 2 2" xfId="8605"/>
    <cellStyle name="计算 4 11 2 2 2" xfId="17084"/>
    <cellStyle name="计算 4 11 2 2 2 2" xfId="27872"/>
    <cellStyle name="计算 4 11 2 2 3" xfId="27871"/>
    <cellStyle name="计算 4 11 2 3" xfId="14245"/>
    <cellStyle name="计算 4 11 2 3 2" xfId="27873"/>
    <cellStyle name="计算 4 11 2 4" xfId="27870"/>
    <cellStyle name="计算 4 11 3" xfId="7237"/>
    <cellStyle name="计算 4 11 3 2" xfId="15716"/>
    <cellStyle name="计算 4 11 3 2 2" xfId="27875"/>
    <cellStyle name="计算 4 11 3 3" xfId="27874"/>
    <cellStyle name="计算 4 11 4" xfId="12365"/>
    <cellStyle name="计算 4 11 4 2" xfId="27876"/>
    <cellStyle name="计算 4 11 5" xfId="27869"/>
    <cellStyle name="计算 4 11 6" xfId="38945"/>
    <cellStyle name="计算 4 12" xfId="3016"/>
    <cellStyle name="计算 4 12 2" xfId="5758"/>
    <cellStyle name="计算 4 12 2 2" xfId="14306"/>
    <cellStyle name="计算 4 12 2 2 2" xfId="27879"/>
    <cellStyle name="计算 4 12 2 3" xfId="27878"/>
    <cellStyle name="计算 4 12 3" xfId="12426"/>
    <cellStyle name="计算 4 12 3 2" xfId="22478"/>
    <cellStyle name="计算 4 12 4" xfId="27877"/>
    <cellStyle name="计算 4 13" xfId="3232"/>
    <cellStyle name="计算 4 13 2" xfId="5974"/>
    <cellStyle name="计算 4 13 2 2" xfId="14522"/>
    <cellStyle name="计算 4 13 2 2 2" xfId="27882"/>
    <cellStyle name="计算 4 13 2 3" xfId="27881"/>
    <cellStyle name="计算 4 13 3" xfId="12642"/>
    <cellStyle name="计算 4 13 3 2" xfId="27883"/>
    <cellStyle name="计算 4 13 4" xfId="27880"/>
    <cellStyle name="计算 4 14" xfId="3355"/>
    <cellStyle name="计算 4 14 2" xfId="6097"/>
    <cellStyle name="计算 4 14 2 2" xfId="14645"/>
    <cellStyle name="计算 4 14 2 2 2" xfId="27886"/>
    <cellStyle name="计算 4 14 2 3" xfId="27885"/>
    <cellStyle name="计算 4 14 3" xfId="12765"/>
    <cellStyle name="计算 4 14 3 2" xfId="27887"/>
    <cellStyle name="计算 4 14 4" xfId="27884"/>
    <cellStyle name="计算 4 15" xfId="3419"/>
    <cellStyle name="计算 4 15 2" xfId="6161"/>
    <cellStyle name="计算 4 15 2 2" xfId="14709"/>
    <cellStyle name="计算 4 15 2 2 2" xfId="27891"/>
    <cellStyle name="计算 4 15 2 3" xfId="25618"/>
    <cellStyle name="计算 4 15 3" xfId="12829"/>
    <cellStyle name="计算 4 15 3 2" xfId="25620"/>
    <cellStyle name="计算 4 15 4" xfId="27889"/>
    <cellStyle name="计算 4 16" xfId="3485"/>
    <cellStyle name="计算 4 16 2" xfId="6227"/>
    <cellStyle name="计算 4 16 2 2" xfId="14775"/>
    <cellStyle name="计算 4 16 2 2 2" xfId="27897"/>
    <cellStyle name="计算 4 16 2 3" xfId="27895"/>
    <cellStyle name="计算 4 16 3" xfId="12895"/>
    <cellStyle name="计算 4 16 3 2" xfId="27899"/>
    <cellStyle name="计算 4 16 4" xfId="27893"/>
    <cellStyle name="计算 4 17" xfId="3311"/>
    <cellStyle name="计算 4 17 2" xfId="6053"/>
    <cellStyle name="计算 4 17 2 2" xfId="14601"/>
    <cellStyle name="计算 4 17 2 2 2" xfId="27905"/>
    <cellStyle name="计算 4 17 2 3" xfId="27903"/>
    <cellStyle name="计算 4 17 3" xfId="12721"/>
    <cellStyle name="计算 4 17 3 2" xfId="27907"/>
    <cellStyle name="计算 4 17 4" xfId="27901"/>
    <cellStyle name="计算 4 18" xfId="3643"/>
    <cellStyle name="计算 4 18 2" xfId="7393"/>
    <cellStyle name="计算 4 18 2 2" xfId="15872"/>
    <cellStyle name="计算 4 18 2 2 2" xfId="27913"/>
    <cellStyle name="计算 4 18 2 3" xfId="27911"/>
    <cellStyle name="计算 4 18 3" xfId="13052"/>
    <cellStyle name="计算 4 18 3 2" xfId="27915"/>
    <cellStyle name="计算 4 18 4" xfId="27909"/>
    <cellStyle name="计算 4 19" xfId="3699"/>
    <cellStyle name="计算 4 19 2" xfId="7449"/>
    <cellStyle name="计算 4 19 2 2" xfId="15928"/>
    <cellStyle name="计算 4 19 2 2 2" xfId="27920"/>
    <cellStyle name="计算 4 19 2 3" xfId="27919"/>
    <cellStyle name="计算 4 19 3" xfId="13108"/>
    <cellStyle name="计算 4 19 3 2" xfId="27921"/>
    <cellStyle name="计算 4 19 4" xfId="27917"/>
    <cellStyle name="计算 4 2" xfId="649"/>
    <cellStyle name="计算 4 2 10" xfId="2954"/>
    <cellStyle name="计算 4 2 10 2" xfId="5696"/>
    <cellStyle name="计算 4 2 10 2 2" xfId="8604"/>
    <cellStyle name="计算 4 2 10 2 2 2" xfId="17083"/>
    <cellStyle name="计算 4 2 10 2 2 2 2" xfId="27926"/>
    <cellStyle name="计算 4 2 10 2 2 3" xfId="27925"/>
    <cellStyle name="计算 4 2 10 2 3" xfId="14244"/>
    <cellStyle name="计算 4 2 10 2 3 2" xfId="27927"/>
    <cellStyle name="计算 4 2 10 2 4" xfId="27924"/>
    <cellStyle name="计算 4 2 10 2 5" xfId="38948"/>
    <cellStyle name="计算 4 2 10 3" xfId="7236"/>
    <cellStyle name="计算 4 2 10 3 2" xfId="15715"/>
    <cellStyle name="计算 4 2 10 3 2 2" xfId="27929"/>
    <cellStyle name="计算 4 2 10 3 3" xfId="27928"/>
    <cellStyle name="计算 4 2 10 4" xfId="12364"/>
    <cellStyle name="计算 4 2 10 4 2" xfId="25358"/>
    <cellStyle name="计算 4 2 10 5" xfId="27923"/>
    <cellStyle name="计算 4 2 10 6" xfId="38947"/>
    <cellStyle name="计算 4 2 11" xfId="2120"/>
    <cellStyle name="计算 4 2 11 2" xfId="4014"/>
    <cellStyle name="计算 4 2 11 2 2" xfId="13411"/>
    <cellStyle name="计算 4 2 11 2 2 2" xfId="27933"/>
    <cellStyle name="计算 4 2 11 2 3" xfId="27931"/>
    <cellStyle name="计算 4 2 11 2 4" xfId="38950"/>
    <cellStyle name="计算 4 2 11 3" xfId="11531"/>
    <cellStyle name="计算 4 2 11 3 2" xfId="27934"/>
    <cellStyle name="计算 4 2 11 4" xfId="27930"/>
    <cellStyle name="计算 4 2 11 5" xfId="38949"/>
    <cellStyle name="计算 4 2 12" xfId="3282"/>
    <cellStyle name="计算 4 2 12 2" xfId="6024"/>
    <cellStyle name="计算 4 2 12 2 2" xfId="14572"/>
    <cellStyle name="计算 4 2 12 2 2 2" xfId="27936"/>
    <cellStyle name="计算 4 2 12 2 3" xfId="19823"/>
    <cellStyle name="计算 4 2 12 3" xfId="12692"/>
    <cellStyle name="计算 4 2 12 3 2" xfId="27937"/>
    <cellStyle name="计算 4 2 12 4" xfId="27935"/>
    <cellStyle name="计算 4 2 12 5" xfId="38951"/>
    <cellStyle name="计算 4 2 13" xfId="3317"/>
    <cellStyle name="计算 4 2 13 2" xfId="6059"/>
    <cellStyle name="计算 4 2 13 2 2" xfId="14607"/>
    <cellStyle name="计算 4 2 13 2 2 2" xfId="27939"/>
    <cellStyle name="计算 4 2 13 2 3" xfId="19835"/>
    <cellStyle name="计算 4 2 13 3" xfId="12727"/>
    <cellStyle name="计算 4 2 13 3 2" xfId="27940"/>
    <cellStyle name="计算 4 2 13 4" xfId="27938"/>
    <cellStyle name="计算 4 2 14" xfId="3168"/>
    <cellStyle name="计算 4 2 14 2" xfId="5910"/>
    <cellStyle name="计算 4 2 14 2 2" xfId="14458"/>
    <cellStyle name="计算 4 2 14 2 2 2" xfId="27942"/>
    <cellStyle name="计算 4 2 14 2 3" xfId="19369"/>
    <cellStyle name="计算 4 2 14 3" xfId="12578"/>
    <cellStyle name="计算 4 2 14 3 2" xfId="27943"/>
    <cellStyle name="计算 4 2 14 4" xfId="27941"/>
    <cellStyle name="计算 4 2 15" xfId="3213"/>
    <cellStyle name="计算 4 2 15 2" xfId="5955"/>
    <cellStyle name="计算 4 2 15 2 2" xfId="14503"/>
    <cellStyle name="计算 4 2 15 2 2 2" xfId="27947"/>
    <cellStyle name="计算 4 2 15 2 3" xfId="19071"/>
    <cellStyle name="计算 4 2 15 3" xfId="12623"/>
    <cellStyle name="计算 4 2 15 3 2" xfId="27949"/>
    <cellStyle name="计算 4 2 15 4" xfId="27945"/>
    <cellStyle name="计算 4 2 16" xfId="3266"/>
    <cellStyle name="计算 4 2 16 2" xfId="6008"/>
    <cellStyle name="计算 4 2 16 2 2" xfId="14556"/>
    <cellStyle name="计算 4 2 16 2 2 2" xfId="25473"/>
    <cellStyle name="计算 4 2 16 2 3" xfId="19081"/>
    <cellStyle name="计算 4 2 16 3" xfId="12676"/>
    <cellStyle name="计算 4 2 16 3 2" xfId="25475"/>
    <cellStyle name="计算 4 2 16 4" xfId="27951"/>
    <cellStyle name="计算 4 2 17" xfId="3678"/>
    <cellStyle name="计算 4 2 17 2" xfId="7428"/>
    <cellStyle name="计算 4 2 17 2 2" xfId="15907"/>
    <cellStyle name="计算 4 2 17 2 2 2" xfId="27953"/>
    <cellStyle name="计算 4 2 17 2 3" xfId="19858"/>
    <cellStyle name="计算 4 2 17 3" xfId="13087"/>
    <cellStyle name="计算 4 2 17 3 2" xfId="27955"/>
    <cellStyle name="计算 4 2 17 4" xfId="17481"/>
    <cellStyle name="计算 4 2 18" xfId="3689"/>
    <cellStyle name="计算 4 2 18 2" xfId="7439"/>
    <cellStyle name="计算 4 2 18 2 2" xfId="15918"/>
    <cellStyle name="计算 4 2 18 2 2 2" xfId="27956"/>
    <cellStyle name="计算 4 2 18 2 3" xfId="19030"/>
    <cellStyle name="计算 4 2 18 3" xfId="13098"/>
    <cellStyle name="计算 4 2 18 3 2" xfId="27957"/>
    <cellStyle name="计算 4 2 18 4" xfId="17460"/>
    <cellStyle name="计算 4 2 19" xfId="3857"/>
    <cellStyle name="计算 4 2 19 2" xfId="7603"/>
    <cellStyle name="计算 4 2 19 2 2" xfId="16082"/>
    <cellStyle name="计算 4 2 19 2 2 2" xfId="27960"/>
    <cellStyle name="计算 4 2 19 2 3" xfId="19883"/>
    <cellStyle name="计算 4 2 19 3" xfId="13262"/>
    <cellStyle name="计算 4 2 19 3 2" xfId="27961"/>
    <cellStyle name="计算 4 2 19 4" xfId="27959"/>
    <cellStyle name="计算 4 2 2" xfId="2457"/>
    <cellStyle name="计算 4 2 2 10" xfId="38953"/>
    <cellStyle name="计算 4 2 2 11" xfId="38952"/>
    <cellStyle name="计算 4 2 2 2" xfId="5199"/>
    <cellStyle name="计算 4 2 2 2 10" xfId="38954"/>
    <cellStyle name="计算 4 2 2 2 2" xfId="8128"/>
    <cellStyle name="计算 4 2 2 2 2 2" xfId="16607"/>
    <cellStyle name="计算 4 2 2 2 2 2 2" xfId="27965"/>
    <cellStyle name="计算 4 2 2 2 2 2 2 2" xfId="38958"/>
    <cellStyle name="计算 4 2 2 2 2 2 2 3" xfId="38957"/>
    <cellStyle name="计算 4 2 2 2 2 2 3" xfId="38959"/>
    <cellStyle name="计算 4 2 2 2 2 2 4" xfId="38956"/>
    <cellStyle name="计算 4 2 2 2 2 3" xfId="27964"/>
    <cellStyle name="计算 4 2 2 2 2 3 2" xfId="38961"/>
    <cellStyle name="计算 4 2 2 2 2 3 3" xfId="38960"/>
    <cellStyle name="计算 4 2 2 2 2 4" xfId="38962"/>
    <cellStyle name="计算 4 2 2 2 2 5" xfId="38955"/>
    <cellStyle name="计算 4 2 2 2 3" xfId="13747"/>
    <cellStyle name="计算 4 2 2 2 3 2" xfId="27966"/>
    <cellStyle name="计算 4 2 2 2 3 2 2" xfId="38965"/>
    <cellStyle name="计算 4 2 2 2 3 2 3" xfId="38964"/>
    <cellStyle name="计算 4 2 2 2 3 3" xfId="38966"/>
    <cellStyle name="计算 4 2 2 2 3 4" xfId="38963"/>
    <cellStyle name="计算 4 2 2 2 4" xfId="27963"/>
    <cellStyle name="计算 4 2 2 2 4 2" xfId="38968"/>
    <cellStyle name="计算 4 2 2 2 4 2 2" xfId="38969"/>
    <cellStyle name="计算 4 2 2 2 4 3" xfId="38970"/>
    <cellStyle name="计算 4 2 2 2 4 4" xfId="38967"/>
    <cellStyle name="计算 4 2 2 2 5" xfId="38971"/>
    <cellStyle name="计算 4 2 2 2 5 2" xfId="38972"/>
    <cellStyle name="计算 4 2 2 2 5 2 2" xfId="38973"/>
    <cellStyle name="计算 4 2 2 2 5 3" xfId="38974"/>
    <cellStyle name="计算 4 2 2 2 6" xfId="38975"/>
    <cellStyle name="计算 4 2 2 2 6 2" xfId="38976"/>
    <cellStyle name="计算 4 2 2 2 6 2 2" xfId="38977"/>
    <cellStyle name="计算 4 2 2 2 6 3" xfId="38978"/>
    <cellStyle name="计算 4 2 2 2 7" xfId="38979"/>
    <cellStyle name="计算 4 2 2 2 7 2" xfId="38980"/>
    <cellStyle name="计算 4 2 2 2 8" xfId="38981"/>
    <cellStyle name="计算 4 2 2 2 8 2" xfId="38982"/>
    <cellStyle name="计算 4 2 2 2 9" xfId="38983"/>
    <cellStyle name="计算 4 2 2 3" xfId="6760"/>
    <cellStyle name="计算 4 2 2 3 2" xfId="15239"/>
    <cellStyle name="计算 4 2 2 3 2 2" xfId="26572"/>
    <cellStyle name="计算 4 2 2 3 2 2 2" xfId="38987"/>
    <cellStyle name="计算 4 2 2 3 2 2 3" xfId="38986"/>
    <cellStyle name="计算 4 2 2 3 2 3" xfId="38988"/>
    <cellStyle name="计算 4 2 2 3 2 4" xfId="38985"/>
    <cellStyle name="计算 4 2 2 3 3" xfId="26570"/>
    <cellStyle name="计算 4 2 2 3 3 2" xfId="38990"/>
    <cellStyle name="计算 4 2 2 3 3 3" xfId="38989"/>
    <cellStyle name="计算 4 2 2 3 4" xfId="38991"/>
    <cellStyle name="计算 4 2 2 3 5" xfId="38984"/>
    <cellStyle name="计算 4 2 2 4" xfId="11867"/>
    <cellStyle name="计算 4 2 2 4 2" xfId="26580"/>
    <cellStyle name="计算 4 2 2 4 2 2" xfId="38994"/>
    <cellStyle name="计算 4 2 2 4 2 3" xfId="38993"/>
    <cellStyle name="计算 4 2 2 4 3" xfId="38995"/>
    <cellStyle name="计算 4 2 2 4 4" xfId="38992"/>
    <cellStyle name="计算 4 2 2 5" xfId="27962"/>
    <cellStyle name="计算 4 2 2 5 2" xfId="38997"/>
    <cellStyle name="计算 4 2 2 5 2 2" xfId="38998"/>
    <cellStyle name="计算 4 2 2 5 3" xfId="38999"/>
    <cellStyle name="计算 4 2 2 5 4" xfId="38996"/>
    <cellStyle name="计算 4 2 2 6" xfId="39000"/>
    <cellStyle name="计算 4 2 2 6 2" xfId="39001"/>
    <cellStyle name="计算 4 2 2 6 2 2" xfId="39002"/>
    <cellStyle name="计算 4 2 2 6 3" xfId="39003"/>
    <cellStyle name="计算 4 2 2 7" xfId="39004"/>
    <cellStyle name="计算 4 2 2 7 2" xfId="39005"/>
    <cellStyle name="计算 4 2 2 7 2 2" xfId="39006"/>
    <cellStyle name="计算 4 2 2 7 3" xfId="39007"/>
    <cellStyle name="计算 4 2 2 8" xfId="39008"/>
    <cellStyle name="计算 4 2 2 8 2" xfId="39009"/>
    <cellStyle name="计算 4 2 2 9" xfId="39010"/>
    <cellStyle name="计算 4 2 2 9 2" xfId="39011"/>
    <cellStyle name="计算 4 2 20" xfId="3647"/>
    <cellStyle name="计算 4 2 20 2" xfId="7397"/>
    <cellStyle name="计算 4 2 20 2 2" xfId="15876"/>
    <cellStyle name="计算 4 2 20 2 2 2" xfId="27946"/>
    <cellStyle name="计算 4 2 20 2 3" xfId="19070"/>
    <cellStyle name="计算 4 2 20 3" xfId="13056"/>
    <cellStyle name="计算 4 2 20 3 2" xfId="27948"/>
    <cellStyle name="计算 4 2 20 4" xfId="27944"/>
    <cellStyle name="计算 4 2 21" xfId="2161"/>
    <cellStyle name="计算 4 2 21 2" xfId="6472"/>
    <cellStyle name="计算 4 2 21 2 2" xfId="14951"/>
    <cellStyle name="计算 4 2 21 2 2 2" xfId="25472"/>
    <cellStyle name="计算 4 2 21 2 3" xfId="19080"/>
    <cellStyle name="计算 4 2 21 3" xfId="11571"/>
    <cellStyle name="计算 4 2 21 3 2" xfId="25474"/>
    <cellStyle name="计算 4 2 21 4" xfId="27950"/>
    <cellStyle name="计算 4 2 22" xfId="4607"/>
    <cellStyle name="计算 4 2 22 2" xfId="7789"/>
    <cellStyle name="计算 4 2 22 2 2" xfId="16268"/>
    <cellStyle name="计算 4 2 22 2 2 2" xfId="27952"/>
    <cellStyle name="计算 4 2 22 2 3" xfId="19857"/>
    <cellStyle name="计算 4 2 22 3" xfId="13451"/>
    <cellStyle name="计算 4 2 22 3 2" xfId="27954"/>
    <cellStyle name="计算 4 2 22 4" xfId="17480"/>
    <cellStyle name="计算 4 2 23" xfId="9355"/>
    <cellStyle name="计算 4 2 23 2" xfId="17224"/>
    <cellStyle name="计算 4 2 23 2 2" xfId="19029"/>
    <cellStyle name="计算 4 2 23 3" xfId="17459"/>
    <cellStyle name="计算 4 2 24" xfId="11436"/>
    <cellStyle name="计算 4 2 24 2" xfId="27958"/>
    <cellStyle name="计算 4 2 25" xfId="27922"/>
    <cellStyle name="计算 4 2 26" xfId="30774"/>
    <cellStyle name="计算 4 2 27" xfId="31752"/>
    <cellStyle name="计算 4 2 28" xfId="1651"/>
    <cellStyle name="计算 4 2 29" xfId="38946"/>
    <cellStyle name="计算 4 2 3" xfId="2600"/>
    <cellStyle name="计算 4 2 3 10" xfId="39012"/>
    <cellStyle name="计算 4 2 3 2" xfId="5342"/>
    <cellStyle name="计算 4 2 3 2 2" xfId="8263"/>
    <cellStyle name="计算 4 2 3 2 2 2" xfId="16742"/>
    <cellStyle name="计算 4 2 3 2 2 2 2" xfId="27508"/>
    <cellStyle name="计算 4 2 3 2 2 2 2 2" xfId="39016"/>
    <cellStyle name="计算 4 2 3 2 2 2 3" xfId="39015"/>
    <cellStyle name="计算 4 2 3 2 2 3" xfId="27969"/>
    <cellStyle name="计算 4 2 3 2 2 3 2" xfId="39017"/>
    <cellStyle name="计算 4 2 3 2 2 4" xfId="39014"/>
    <cellStyle name="计算 4 2 3 2 3" xfId="13890"/>
    <cellStyle name="计算 4 2 3 2 3 2" xfId="27970"/>
    <cellStyle name="计算 4 2 3 2 3 2 2" xfId="39019"/>
    <cellStyle name="计算 4 2 3 2 3 3" xfId="39018"/>
    <cellStyle name="计算 4 2 3 2 4" xfId="27968"/>
    <cellStyle name="计算 4 2 3 2 4 2" xfId="39020"/>
    <cellStyle name="计算 4 2 3 2 5" xfId="39013"/>
    <cellStyle name="计算 4 2 3 3" xfId="6895"/>
    <cellStyle name="计算 4 2 3 3 2" xfId="15374"/>
    <cellStyle name="计算 4 2 3 3 2 2" xfId="26639"/>
    <cellStyle name="计算 4 2 3 3 2 2 2" xfId="39023"/>
    <cellStyle name="计算 4 2 3 3 2 3" xfId="39022"/>
    <cellStyle name="计算 4 2 3 3 3" xfId="26637"/>
    <cellStyle name="计算 4 2 3 3 3 2" xfId="39024"/>
    <cellStyle name="计算 4 2 3 3 4" xfId="39021"/>
    <cellStyle name="计算 4 2 3 4" xfId="12010"/>
    <cellStyle name="计算 4 2 3 4 2" xfId="26643"/>
    <cellStyle name="计算 4 2 3 4 2 2" xfId="39027"/>
    <cellStyle name="计算 4 2 3 4 2 3" xfId="39026"/>
    <cellStyle name="计算 4 2 3 4 3" xfId="39028"/>
    <cellStyle name="计算 4 2 3 4 4" xfId="39025"/>
    <cellStyle name="计算 4 2 3 5" xfId="27967"/>
    <cellStyle name="计算 4 2 3 5 2" xfId="39030"/>
    <cellStyle name="计算 4 2 3 5 2 2" xfId="39031"/>
    <cellStyle name="计算 4 2 3 5 3" xfId="39032"/>
    <cellStyle name="计算 4 2 3 5 4" xfId="39029"/>
    <cellStyle name="计算 4 2 3 6" xfId="39033"/>
    <cellStyle name="计算 4 2 3 6 2" xfId="39034"/>
    <cellStyle name="计算 4 2 3 6 2 2" xfId="39035"/>
    <cellStyle name="计算 4 2 3 6 3" xfId="39036"/>
    <cellStyle name="计算 4 2 3 7" xfId="39037"/>
    <cellStyle name="计算 4 2 3 7 2" xfId="39038"/>
    <cellStyle name="计算 4 2 3 8" xfId="39039"/>
    <cellStyle name="计算 4 2 3 8 2" xfId="39040"/>
    <cellStyle name="计算 4 2 3 9" xfId="39041"/>
    <cellStyle name="计算 4 2 4" xfId="2618"/>
    <cellStyle name="计算 4 2 4 10" xfId="39042"/>
    <cellStyle name="计算 4 2 4 2" xfId="5360"/>
    <cellStyle name="计算 4 2 4 2 2" xfId="8280"/>
    <cellStyle name="计算 4 2 4 2 2 2" xfId="16759"/>
    <cellStyle name="计算 4 2 4 2 2 2 2" xfId="27974"/>
    <cellStyle name="计算 4 2 4 2 2 2 2 2" xfId="39046"/>
    <cellStyle name="计算 4 2 4 2 2 2 3" xfId="39045"/>
    <cellStyle name="计算 4 2 4 2 2 3" xfId="27973"/>
    <cellStyle name="计算 4 2 4 2 2 3 2" xfId="39047"/>
    <cellStyle name="计算 4 2 4 2 2 4" xfId="39044"/>
    <cellStyle name="计算 4 2 4 2 3" xfId="13908"/>
    <cellStyle name="计算 4 2 4 2 3 2" xfId="27975"/>
    <cellStyle name="计算 4 2 4 2 3 2 2" xfId="39049"/>
    <cellStyle name="计算 4 2 4 2 3 3" xfId="39048"/>
    <cellStyle name="计算 4 2 4 2 4" xfId="27972"/>
    <cellStyle name="计算 4 2 4 2 4 2" xfId="39050"/>
    <cellStyle name="计算 4 2 4 2 5" xfId="39043"/>
    <cellStyle name="计算 4 2 4 3" xfId="6912"/>
    <cellStyle name="计算 4 2 4 3 2" xfId="15391"/>
    <cellStyle name="计算 4 2 4 3 2 2" xfId="26650"/>
    <cellStyle name="计算 4 2 4 3 2 2 2" xfId="39053"/>
    <cellStyle name="计算 4 2 4 3 2 3" xfId="39052"/>
    <cellStyle name="计算 4 2 4 3 3" xfId="26648"/>
    <cellStyle name="计算 4 2 4 3 3 2" xfId="39054"/>
    <cellStyle name="计算 4 2 4 3 4" xfId="39051"/>
    <cellStyle name="计算 4 2 4 4" xfId="12028"/>
    <cellStyle name="计算 4 2 4 4 2" xfId="26654"/>
    <cellStyle name="计算 4 2 4 4 2 2" xfId="39057"/>
    <cellStyle name="计算 4 2 4 4 2 3" xfId="39056"/>
    <cellStyle name="计算 4 2 4 4 3" xfId="39058"/>
    <cellStyle name="计算 4 2 4 4 4" xfId="39055"/>
    <cellStyle name="计算 4 2 4 5" xfId="27971"/>
    <cellStyle name="计算 4 2 4 5 2" xfId="39060"/>
    <cellStyle name="计算 4 2 4 5 2 2" xfId="39061"/>
    <cellStyle name="计算 4 2 4 5 3" xfId="39062"/>
    <cellStyle name="计算 4 2 4 5 4" xfId="39059"/>
    <cellStyle name="计算 4 2 4 6" xfId="39063"/>
    <cellStyle name="计算 4 2 4 6 2" xfId="39064"/>
    <cellStyle name="计算 4 2 4 6 2 2" xfId="39065"/>
    <cellStyle name="计算 4 2 4 6 3" xfId="39066"/>
    <cellStyle name="计算 4 2 4 7" xfId="39067"/>
    <cellStyle name="计算 4 2 4 7 2" xfId="39068"/>
    <cellStyle name="计算 4 2 4 8" xfId="39069"/>
    <cellStyle name="计算 4 2 4 8 2" xfId="39070"/>
    <cellStyle name="计算 4 2 4 9" xfId="39071"/>
    <cellStyle name="计算 4 2 5" xfId="2498"/>
    <cellStyle name="计算 4 2 5 2" xfId="5240"/>
    <cellStyle name="计算 4 2 5 2 2" xfId="8165"/>
    <cellStyle name="计算 4 2 5 2 2 2" xfId="16644"/>
    <cellStyle name="计算 4 2 5 2 2 2 2" xfId="27979"/>
    <cellStyle name="计算 4 2 5 2 2 2 3" xfId="39075"/>
    <cellStyle name="计算 4 2 5 2 2 3" xfId="27978"/>
    <cellStyle name="计算 4 2 5 2 2 4" xfId="39074"/>
    <cellStyle name="计算 4 2 5 2 3" xfId="13788"/>
    <cellStyle name="计算 4 2 5 2 3 2" xfId="27980"/>
    <cellStyle name="计算 4 2 5 2 3 3" xfId="39076"/>
    <cellStyle name="计算 4 2 5 2 4" xfId="27977"/>
    <cellStyle name="计算 4 2 5 2 5" xfId="39073"/>
    <cellStyle name="计算 4 2 5 3" xfId="6797"/>
    <cellStyle name="计算 4 2 5 3 2" xfId="15276"/>
    <cellStyle name="计算 4 2 5 3 2 2" xfId="26661"/>
    <cellStyle name="计算 4 2 5 3 2 3" xfId="39078"/>
    <cellStyle name="计算 4 2 5 3 3" xfId="26659"/>
    <cellStyle name="计算 4 2 5 3 4" xfId="39077"/>
    <cellStyle name="计算 4 2 5 4" xfId="11908"/>
    <cellStyle name="计算 4 2 5 4 2" xfId="26665"/>
    <cellStyle name="计算 4 2 5 4 3" xfId="39079"/>
    <cellStyle name="计算 4 2 5 5" xfId="27976"/>
    <cellStyle name="计算 4 2 5 6" xfId="39072"/>
    <cellStyle name="计算 4 2 6" xfId="2398"/>
    <cellStyle name="计算 4 2 6 2" xfId="5140"/>
    <cellStyle name="计算 4 2 6 2 2" xfId="8072"/>
    <cellStyle name="计算 4 2 6 2 2 2" xfId="16551"/>
    <cellStyle name="计算 4 2 6 2 2 2 2" xfId="27814"/>
    <cellStyle name="计算 4 2 6 2 2 3" xfId="27812"/>
    <cellStyle name="计算 4 2 6 2 2 4" xfId="39082"/>
    <cellStyle name="计算 4 2 6 2 3" xfId="13688"/>
    <cellStyle name="计算 4 2 6 2 3 2" xfId="27818"/>
    <cellStyle name="计算 4 2 6 2 4" xfId="27810"/>
    <cellStyle name="计算 4 2 6 2 5" xfId="39081"/>
    <cellStyle name="计算 4 2 6 3" xfId="6704"/>
    <cellStyle name="计算 4 2 6 3 2" xfId="15183"/>
    <cellStyle name="计算 4 2 6 3 2 2" xfId="26672"/>
    <cellStyle name="计算 4 2 6 3 3" xfId="26670"/>
    <cellStyle name="计算 4 2 6 3 4" xfId="39083"/>
    <cellStyle name="计算 4 2 6 4" xfId="11808"/>
    <cellStyle name="计算 4 2 6 4 2" xfId="26676"/>
    <cellStyle name="计算 4 2 6 5" xfId="27981"/>
    <cellStyle name="计算 4 2 6 6" xfId="39080"/>
    <cellStyle name="计算 4 2 7" xfId="2239"/>
    <cellStyle name="计算 4 2 7 2" xfId="4981"/>
    <cellStyle name="计算 4 2 7 2 2" xfId="7917"/>
    <cellStyle name="计算 4 2 7 2 2 2" xfId="16396"/>
    <cellStyle name="计算 4 2 7 2 2 2 2" xfId="27985"/>
    <cellStyle name="计算 4 2 7 2 2 3" xfId="27984"/>
    <cellStyle name="计算 4 2 7 2 2 4" xfId="39086"/>
    <cellStyle name="计算 4 2 7 2 3" xfId="13529"/>
    <cellStyle name="计算 4 2 7 2 3 2" xfId="27986"/>
    <cellStyle name="计算 4 2 7 2 4" xfId="27983"/>
    <cellStyle name="计算 4 2 7 2 5" xfId="39085"/>
    <cellStyle name="计算 4 2 7 3" xfId="6549"/>
    <cellStyle name="计算 4 2 7 3 2" xfId="15028"/>
    <cellStyle name="计算 4 2 7 3 2 2" xfId="26683"/>
    <cellStyle name="计算 4 2 7 3 3" xfId="26681"/>
    <cellStyle name="计算 4 2 7 3 4" xfId="39087"/>
    <cellStyle name="计算 4 2 7 4" xfId="11649"/>
    <cellStyle name="计算 4 2 7 4 2" xfId="26687"/>
    <cellStyle name="计算 4 2 7 5" xfId="27982"/>
    <cellStyle name="计算 4 2 7 6" xfId="39084"/>
    <cellStyle name="计算 4 2 8" xfId="2397"/>
    <cellStyle name="计算 4 2 8 2" xfId="5139"/>
    <cellStyle name="计算 4 2 8 2 2" xfId="8071"/>
    <cellStyle name="计算 4 2 8 2 2 2" xfId="16550"/>
    <cellStyle name="计算 4 2 8 2 2 2 2" xfId="27990"/>
    <cellStyle name="计算 4 2 8 2 2 3" xfId="27989"/>
    <cellStyle name="计算 4 2 8 2 2 4" xfId="39090"/>
    <cellStyle name="计算 4 2 8 2 3" xfId="13687"/>
    <cellStyle name="计算 4 2 8 2 3 2" xfId="25365"/>
    <cellStyle name="计算 4 2 8 2 4" xfId="27988"/>
    <cellStyle name="计算 4 2 8 2 5" xfId="39089"/>
    <cellStyle name="计算 4 2 8 3" xfId="6703"/>
    <cellStyle name="计算 4 2 8 3 2" xfId="15182"/>
    <cellStyle name="计算 4 2 8 3 2 2" xfId="26694"/>
    <cellStyle name="计算 4 2 8 3 3" xfId="26692"/>
    <cellStyle name="计算 4 2 8 3 4" xfId="39091"/>
    <cellStyle name="计算 4 2 8 4" xfId="11807"/>
    <cellStyle name="计算 4 2 8 4 2" xfId="26698"/>
    <cellStyle name="计算 4 2 8 5" xfId="27987"/>
    <cellStyle name="计算 4 2 8 6" xfId="39088"/>
    <cellStyle name="计算 4 2 9" xfId="2365"/>
    <cellStyle name="计算 4 2 9 2" xfId="5107"/>
    <cellStyle name="计算 4 2 9 2 2" xfId="8040"/>
    <cellStyle name="计算 4 2 9 2 2 2" xfId="16519"/>
    <cellStyle name="计算 4 2 9 2 2 2 2" xfId="27993"/>
    <cellStyle name="计算 4 2 9 2 2 3" xfId="25500"/>
    <cellStyle name="计算 4 2 9 2 2 4" xfId="39094"/>
    <cellStyle name="计算 4 2 9 2 3" xfId="13655"/>
    <cellStyle name="计算 4 2 9 2 3 2" xfId="25369"/>
    <cellStyle name="计算 4 2 9 2 4" xfId="25498"/>
    <cellStyle name="计算 4 2 9 2 5" xfId="39093"/>
    <cellStyle name="计算 4 2 9 3" xfId="6672"/>
    <cellStyle name="计算 4 2 9 3 2" xfId="15151"/>
    <cellStyle name="计算 4 2 9 3 2 2" xfId="25504"/>
    <cellStyle name="计算 4 2 9 3 3" xfId="25501"/>
    <cellStyle name="计算 4 2 9 3 4" xfId="39095"/>
    <cellStyle name="计算 4 2 9 4" xfId="11775"/>
    <cellStyle name="计算 4 2 9 4 2" xfId="25508"/>
    <cellStyle name="计算 4 2 9 5" xfId="27991"/>
    <cellStyle name="计算 4 2 9 6" xfId="39092"/>
    <cellStyle name="计算 4 20" xfId="3665"/>
    <cellStyle name="计算 4 20 2" xfId="7415"/>
    <cellStyle name="计算 4 20 2 2" xfId="15894"/>
    <cellStyle name="计算 4 20 2 2 2" xfId="27890"/>
    <cellStyle name="计算 4 20 2 3" xfId="25617"/>
    <cellStyle name="计算 4 20 3" xfId="13074"/>
    <cellStyle name="计算 4 20 3 2" xfId="25619"/>
    <cellStyle name="计算 4 20 4" xfId="27888"/>
    <cellStyle name="计算 4 21" xfId="3867"/>
    <cellStyle name="计算 4 21 2" xfId="7613"/>
    <cellStyle name="计算 4 21 2 2" xfId="16092"/>
    <cellStyle name="计算 4 21 2 2 2" xfId="27896"/>
    <cellStyle name="计算 4 21 2 3" xfId="27894"/>
    <cellStyle name="计算 4 21 3" xfId="13272"/>
    <cellStyle name="计算 4 21 3 2" xfId="27898"/>
    <cellStyle name="计算 4 21 4" xfId="27892"/>
    <cellStyle name="计算 4 22" xfId="2140"/>
    <cellStyle name="计算 4 22 2" xfId="6451"/>
    <cellStyle name="计算 4 22 2 2" xfId="14930"/>
    <cellStyle name="计算 4 22 2 2 2" xfId="27904"/>
    <cellStyle name="计算 4 22 2 3" xfId="27902"/>
    <cellStyle name="计算 4 22 3" xfId="11550"/>
    <cellStyle name="计算 4 22 3 2" xfId="27906"/>
    <cellStyle name="计算 4 22 4" xfId="27900"/>
    <cellStyle name="计算 4 23" xfId="4414"/>
    <cellStyle name="计算 4 23 2" xfId="7768"/>
    <cellStyle name="计算 4 23 2 2" xfId="16247"/>
    <cellStyle name="计算 4 23 2 2 2" xfId="27912"/>
    <cellStyle name="计算 4 23 2 3" xfId="27910"/>
    <cellStyle name="计算 4 23 3" xfId="13430"/>
    <cellStyle name="计算 4 23 3 2" xfId="27914"/>
    <cellStyle name="计算 4 23 4" xfId="27908"/>
    <cellStyle name="计算 4 24" xfId="9161"/>
    <cellStyle name="计算 4 24 2" xfId="17202"/>
    <cellStyle name="计算 4 24 2 2" xfId="27918"/>
    <cellStyle name="计算 4 24 3" xfId="27916"/>
    <cellStyle name="计算 4 25" xfId="9872"/>
    <cellStyle name="计算 4 25 2" xfId="17312"/>
    <cellStyle name="计算 4 25 2 2" xfId="27995"/>
    <cellStyle name="计算 4 25 3" xfId="27994"/>
    <cellStyle name="计算 4 26" xfId="11415"/>
    <cellStyle name="计算 4 26 2" xfId="27996"/>
    <cellStyle name="计算 4 27" xfId="27860"/>
    <cellStyle name="计算 4 28" xfId="30581"/>
    <cellStyle name="计算 4 29" xfId="31559"/>
    <cellStyle name="计算 4 3" xfId="2497"/>
    <cellStyle name="计算 4 3 10" xfId="39096"/>
    <cellStyle name="计算 4 3 2" xfId="5239"/>
    <cellStyle name="计算 4 3 2 2" xfId="8164"/>
    <cellStyle name="计算 4 3 2 2 2" xfId="16643"/>
    <cellStyle name="计算 4 3 2 2 2 2" xfId="28001"/>
    <cellStyle name="计算 4 3 2 2 2 2 2" xfId="39100"/>
    <cellStyle name="计算 4 3 2 2 2 3" xfId="39099"/>
    <cellStyle name="计算 4 3 2 2 3" xfId="28000"/>
    <cellStyle name="计算 4 3 2 2 3 2" xfId="39101"/>
    <cellStyle name="计算 4 3 2 2 4" xfId="39098"/>
    <cellStyle name="计算 4 3 2 3" xfId="13787"/>
    <cellStyle name="计算 4 3 2 3 2" xfId="26810"/>
    <cellStyle name="计算 4 3 2 3 2 2" xfId="39103"/>
    <cellStyle name="计算 4 3 2 3 3" xfId="39102"/>
    <cellStyle name="计算 4 3 2 4" xfId="27999"/>
    <cellStyle name="计算 4 3 2 4 2" xfId="39104"/>
    <cellStyle name="计算 4 3 2 5" xfId="39097"/>
    <cellStyle name="计算 4 3 3" xfId="6796"/>
    <cellStyle name="计算 4 3 3 2" xfId="15275"/>
    <cellStyle name="计算 4 3 3 2 2" xfId="28003"/>
    <cellStyle name="计算 4 3 3 2 2 2" xfId="39107"/>
    <cellStyle name="计算 4 3 3 2 3" xfId="39106"/>
    <cellStyle name="计算 4 3 3 3" xfId="28002"/>
    <cellStyle name="计算 4 3 3 3 2" xfId="39108"/>
    <cellStyle name="计算 4 3 3 4" xfId="39105"/>
    <cellStyle name="计算 4 3 4" xfId="11907"/>
    <cellStyle name="计算 4 3 4 2" xfId="28004"/>
    <cellStyle name="计算 4 3 4 2 2" xfId="39111"/>
    <cellStyle name="计算 4 3 4 2 3" xfId="39110"/>
    <cellStyle name="计算 4 3 4 3" xfId="39112"/>
    <cellStyle name="计算 4 3 4 4" xfId="39109"/>
    <cellStyle name="计算 4 3 5" xfId="27998"/>
    <cellStyle name="计算 4 3 5 2" xfId="39114"/>
    <cellStyle name="计算 4 3 5 2 2" xfId="39115"/>
    <cellStyle name="计算 4 3 5 3" xfId="39116"/>
    <cellStyle name="计算 4 3 5 4" xfId="39113"/>
    <cellStyle name="计算 4 3 6" xfId="39117"/>
    <cellStyle name="计算 4 3 6 2" xfId="39118"/>
    <cellStyle name="计算 4 3 6 2 2" xfId="39119"/>
    <cellStyle name="计算 4 3 6 3" xfId="39120"/>
    <cellStyle name="计算 4 3 7" xfId="39121"/>
    <cellStyle name="计算 4 3 7 2" xfId="39122"/>
    <cellStyle name="计算 4 3 8" xfId="39123"/>
    <cellStyle name="计算 4 3 8 2" xfId="39124"/>
    <cellStyle name="计算 4 3 9" xfId="39125"/>
    <cellStyle name="计算 4 30" xfId="1458"/>
    <cellStyle name="计算 4 31" xfId="32840"/>
    <cellStyle name="计算 4 32" xfId="38942"/>
    <cellStyle name="计算 4 4" xfId="2637"/>
    <cellStyle name="计算 4 4 2" xfId="5379"/>
    <cellStyle name="计算 4 4 2 2" xfId="8294"/>
    <cellStyle name="计算 4 4 2 2 2" xfId="16773"/>
    <cellStyle name="计算 4 4 2 2 2 2" xfId="28008"/>
    <cellStyle name="计算 4 4 2 2 2 3" xfId="39129"/>
    <cellStyle name="计算 4 4 2 2 3" xfId="25197"/>
    <cellStyle name="计算 4 4 2 2 4" xfId="39128"/>
    <cellStyle name="计算 4 4 2 3" xfId="13927"/>
    <cellStyle name="计算 4 4 2 3 2" xfId="22029"/>
    <cellStyle name="计算 4 4 2 3 3" xfId="39130"/>
    <cellStyle name="计算 4 4 2 4" xfId="28006"/>
    <cellStyle name="计算 4 4 2 5" xfId="39127"/>
    <cellStyle name="计算 4 4 3" xfId="6926"/>
    <cellStyle name="计算 4 4 3 2" xfId="15405"/>
    <cellStyle name="计算 4 4 3 2 2" xfId="25214"/>
    <cellStyle name="计算 4 4 3 2 3" xfId="39132"/>
    <cellStyle name="计算 4 4 3 3" xfId="25087"/>
    <cellStyle name="计算 4 4 3 4" xfId="39131"/>
    <cellStyle name="计算 4 4 4" xfId="12047"/>
    <cellStyle name="计算 4 4 4 2" xfId="28009"/>
    <cellStyle name="计算 4 4 4 3" xfId="39133"/>
    <cellStyle name="计算 4 4 5" xfId="28005"/>
    <cellStyle name="计算 4 4 6" xfId="39126"/>
    <cellStyle name="计算 4 5" xfId="2247"/>
    <cellStyle name="计算 4 5 2" xfId="4989"/>
    <cellStyle name="计算 4 5 2 2" xfId="7925"/>
    <cellStyle name="计算 4 5 2 2 2" xfId="16404"/>
    <cellStyle name="计算 4 5 2 2 2 2" xfId="25576"/>
    <cellStyle name="计算 4 5 2 2 3" xfId="25575"/>
    <cellStyle name="计算 4 5 2 2 4" xfId="39136"/>
    <cellStyle name="计算 4 5 2 3" xfId="13537"/>
    <cellStyle name="计算 4 5 2 3 2" xfId="25577"/>
    <cellStyle name="计算 4 5 2 4" xfId="28011"/>
    <cellStyle name="计算 4 5 2 5" xfId="39135"/>
    <cellStyle name="计算 4 5 3" xfId="6557"/>
    <cellStyle name="计算 4 5 3 2" xfId="15036"/>
    <cellStyle name="计算 4 5 3 2 2" xfId="18154"/>
    <cellStyle name="计算 4 5 3 3" xfId="28012"/>
    <cellStyle name="计算 4 5 3 4" xfId="39137"/>
    <cellStyle name="计算 4 5 4" xfId="11657"/>
    <cellStyle name="计算 4 5 4 2" xfId="28013"/>
    <cellStyle name="计算 4 5 5" xfId="28010"/>
    <cellStyle name="计算 4 5 6" xfId="39134"/>
    <cellStyle name="计算 4 6" xfId="2678"/>
    <cellStyle name="计算 4 6 2" xfId="5420"/>
    <cellStyle name="计算 4 6 2 2" xfId="8334"/>
    <cellStyle name="计算 4 6 2 2 2" xfId="16813"/>
    <cellStyle name="计算 4 6 2 2 2 2" xfId="28018"/>
    <cellStyle name="计算 4 6 2 2 3" xfId="18383"/>
    <cellStyle name="计算 4 6 2 2 4" xfId="39140"/>
    <cellStyle name="计算 4 6 2 3" xfId="13968"/>
    <cellStyle name="计算 4 6 2 3 2" xfId="27041"/>
    <cellStyle name="计算 4 6 2 4" xfId="28017"/>
    <cellStyle name="计算 4 6 2 5" xfId="39139"/>
    <cellStyle name="计算 4 6 3" xfId="6966"/>
    <cellStyle name="计算 4 6 3 2" xfId="15445"/>
    <cellStyle name="计算 4 6 3 2 2" xfId="18387"/>
    <cellStyle name="计算 4 6 3 3" xfId="28019"/>
    <cellStyle name="计算 4 6 3 4" xfId="39141"/>
    <cellStyle name="计算 4 6 4" xfId="12088"/>
    <cellStyle name="计算 4 6 4 2" xfId="28020"/>
    <cellStyle name="计算 4 6 5" xfId="28015"/>
    <cellStyle name="计算 4 6 6" xfId="39138"/>
    <cellStyle name="计算 4 7" xfId="2750"/>
    <cellStyle name="计算 4 7 2" xfId="5492"/>
    <cellStyle name="计算 4 7 2 2" xfId="8405"/>
    <cellStyle name="计算 4 7 2 2 2" xfId="16884"/>
    <cellStyle name="计算 4 7 2 2 2 2" xfId="28025"/>
    <cellStyle name="计算 4 7 2 2 3" xfId="28024"/>
    <cellStyle name="计算 4 7 2 2 4" xfId="39144"/>
    <cellStyle name="计算 4 7 2 3" xfId="14040"/>
    <cellStyle name="计算 4 7 2 3 2" xfId="27051"/>
    <cellStyle name="计算 4 7 2 4" xfId="28023"/>
    <cellStyle name="计算 4 7 2 5" xfId="39143"/>
    <cellStyle name="计算 4 7 3" xfId="7037"/>
    <cellStyle name="计算 4 7 3 2" xfId="15516"/>
    <cellStyle name="计算 4 7 3 2 2" xfId="28027"/>
    <cellStyle name="计算 4 7 3 3" xfId="28026"/>
    <cellStyle name="计算 4 7 3 4" xfId="39145"/>
    <cellStyle name="计算 4 7 4" xfId="12160"/>
    <cellStyle name="计算 4 7 4 2" xfId="28028"/>
    <cellStyle name="计算 4 7 5" xfId="28022"/>
    <cellStyle name="计算 4 7 6" xfId="39142"/>
    <cellStyle name="计算 4 8" xfId="2395"/>
    <cellStyle name="计算 4 8 2" xfId="5137"/>
    <cellStyle name="计算 4 8 2 2" xfId="8069"/>
    <cellStyle name="计算 4 8 2 2 2" xfId="16548"/>
    <cellStyle name="计算 4 8 2 2 2 2" xfId="20946"/>
    <cellStyle name="计算 4 8 2 2 3" xfId="20943"/>
    <cellStyle name="计算 4 8 2 2 4" xfId="39148"/>
    <cellStyle name="计算 4 8 2 3" xfId="13685"/>
    <cellStyle name="计算 4 8 2 3 2" xfId="20951"/>
    <cellStyle name="计算 4 8 2 4" xfId="17793"/>
    <cellStyle name="计算 4 8 2 5" xfId="39147"/>
    <cellStyle name="计算 4 8 3" xfId="6701"/>
    <cellStyle name="计算 4 8 3 2" xfId="15180"/>
    <cellStyle name="计算 4 8 3 2 2" xfId="20961"/>
    <cellStyle name="计算 4 8 3 3" xfId="17797"/>
    <cellStyle name="计算 4 8 3 4" xfId="39149"/>
    <cellStyle name="计算 4 8 4" xfId="11805"/>
    <cellStyle name="计算 4 8 4 2" xfId="17804"/>
    <cellStyle name="计算 4 8 5" xfId="21865"/>
    <cellStyle name="计算 4 8 6" xfId="39146"/>
    <cellStyle name="计算 4 9" xfId="2532"/>
    <cellStyle name="计算 4 9 2" xfId="5274"/>
    <cellStyle name="计算 4 9 2 2" xfId="8199"/>
    <cellStyle name="计算 4 9 2 2 2" xfId="16678"/>
    <cellStyle name="计算 4 9 2 2 2 2" xfId="28032"/>
    <cellStyle name="计算 4 9 2 2 3" xfId="28031"/>
    <cellStyle name="计算 4 9 2 3" xfId="13822"/>
    <cellStyle name="计算 4 9 2 3 2" xfId="28033"/>
    <cellStyle name="计算 4 9 2 4" xfId="28030"/>
    <cellStyle name="计算 4 9 2 5" xfId="39151"/>
    <cellStyle name="计算 4 9 3" xfId="6831"/>
    <cellStyle name="计算 4 9 3 2" xfId="15310"/>
    <cellStyle name="计算 4 9 3 2 2" xfId="28035"/>
    <cellStyle name="计算 4 9 3 3" xfId="28034"/>
    <cellStyle name="计算 4 9 4" xfId="11942"/>
    <cellStyle name="计算 4 9 4 2" xfId="23339"/>
    <cellStyle name="计算 4 9 5" xfId="28029"/>
    <cellStyle name="计算 4 9 6" xfId="39150"/>
    <cellStyle name="计算 5" xfId="446"/>
    <cellStyle name="计算 5 10" xfId="2598"/>
    <cellStyle name="计算 5 10 2" xfId="5340"/>
    <cellStyle name="计算 5 10 2 2" xfId="8261"/>
    <cellStyle name="计算 5 10 2 2 2" xfId="16740"/>
    <cellStyle name="计算 5 10 2 2 2 2" xfId="22418"/>
    <cellStyle name="计算 5 10 2 2 3" xfId="22415"/>
    <cellStyle name="计算 5 10 2 3" xfId="13888"/>
    <cellStyle name="计算 5 10 2 3 2" xfId="22421"/>
    <cellStyle name="计算 5 10 2 4" xfId="20587"/>
    <cellStyle name="计算 5 10 2 5" xfId="39154"/>
    <cellStyle name="计算 5 10 3" xfId="6893"/>
    <cellStyle name="计算 5 10 3 2" xfId="15372"/>
    <cellStyle name="计算 5 10 3 2 2" xfId="22427"/>
    <cellStyle name="计算 5 10 3 3" xfId="22424"/>
    <cellStyle name="计算 5 10 4" xfId="12008"/>
    <cellStyle name="计算 5 10 4 2" xfId="22430"/>
    <cellStyle name="计算 5 10 5" xfId="20582"/>
    <cellStyle name="计算 5 10 6" xfId="39153"/>
    <cellStyle name="计算 5 11" xfId="2505"/>
    <cellStyle name="计算 5 11 2" xfId="5247"/>
    <cellStyle name="计算 5 11 2 2" xfId="8172"/>
    <cellStyle name="计算 5 11 2 2 2" xfId="16651"/>
    <cellStyle name="计算 5 11 2 2 2 2" xfId="21501"/>
    <cellStyle name="计算 5 11 2 2 3" xfId="21494"/>
    <cellStyle name="计算 5 11 2 3" xfId="13795"/>
    <cellStyle name="计算 5 11 2 3 2" xfId="21508"/>
    <cellStyle name="计算 5 11 2 4" xfId="22433"/>
    <cellStyle name="计算 5 11 3" xfId="6804"/>
    <cellStyle name="计算 5 11 3 2" xfId="15283"/>
    <cellStyle name="计算 5 11 3 2 2" xfId="22439"/>
    <cellStyle name="计算 5 11 3 3" xfId="22436"/>
    <cellStyle name="计算 5 11 4" xfId="11915"/>
    <cellStyle name="计算 5 11 4 2" xfId="22442"/>
    <cellStyle name="计算 5 11 5" xfId="20594"/>
    <cellStyle name="计算 5 11 6" xfId="39155"/>
    <cellStyle name="计算 5 12" xfId="2873"/>
    <cellStyle name="计算 5 12 2" xfId="5615"/>
    <cellStyle name="计算 5 12 2 2" xfId="14163"/>
    <cellStyle name="计算 5 12 2 2 2" xfId="28039"/>
    <cellStyle name="计算 5 12 2 3" xfId="28038"/>
    <cellStyle name="计算 5 12 3" xfId="12283"/>
    <cellStyle name="计算 5 12 3 2" xfId="22535"/>
    <cellStyle name="计算 5 12 4" xfId="28037"/>
    <cellStyle name="计算 5 13" xfId="3230"/>
    <cellStyle name="计算 5 13 2" xfId="5972"/>
    <cellStyle name="计算 5 13 2 2" xfId="14520"/>
    <cellStyle name="计算 5 13 2 2 2" xfId="28042"/>
    <cellStyle name="计算 5 13 2 3" xfId="28041"/>
    <cellStyle name="计算 5 13 3" xfId="12640"/>
    <cellStyle name="计算 5 13 3 2" xfId="25963"/>
    <cellStyle name="计算 5 13 4" xfId="28040"/>
    <cellStyle name="计算 5 14" xfId="3313"/>
    <cellStyle name="计算 5 14 2" xfId="6055"/>
    <cellStyle name="计算 5 14 2 2" xfId="14603"/>
    <cellStyle name="计算 5 14 2 2 2" xfId="28045"/>
    <cellStyle name="计算 5 14 2 3" xfId="28044"/>
    <cellStyle name="计算 5 14 3" xfId="12723"/>
    <cellStyle name="计算 5 14 3 2" xfId="28046"/>
    <cellStyle name="计算 5 14 4" xfId="28043"/>
    <cellStyle name="计算 5 15" xfId="3173"/>
    <cellStyle name="计算 5 15 2" xfId="5915"/>
    <cellStyle name="计算 5 15 2 2" xfId="14463"/>
    <cellStyle name="计算 5 15 2 2 2" xfId="28050"/>
    <cellStyle name="计算 5 15 2 3" xfId="28048"/>
    <cellStyle name="计算 5 15 3" xfId="12583"/>
    <cellStyle name="计算 5 15 3 2" xfId="28052"/>
    <cellStyle name="计算 5 15 4" xfId="17476"/>
    <cellStyle name="计算 5 16" xfId="3146"/>
    <cellStyle name="计算 5 16 2" xfId="5888"/>
    <cellStyle name="计算 5 16 2 2" xfId="14436"/>
    <cellStyle name="计算 5 16 2 2 2" xfId="23223"/>
    <cellStyle name="计算 5 16 2 3" xfId="28056"/>
    <cellStyle name="计算 5 16 3" xfId="12556"/>
    <cellStyle name="计算 5 16 3 2" xfId="28058"/>
    <cellStyle name="计算 5 16 4" xfId="28054"/>
    <cellStyle name="计算 5 17" xfId="3169"/>
    <cellStyle name="计算 5 17 2" xfId="5911"/>
    <cellStyle name="计算 5 17 2 2" xfId="14459"/>
    <cellStyle name="计算 5 17 2 2 2" xfId="28064"/>
    <cellStyle name="计算 5 17 2 3" xfId="28062"/>
    <cellStyle name="计算 5 17 3" xfId="12579"/>
    <cellStyle name="计算 5 17 3 2" xfId="28066"/>
    <cellStyle name="计算 5 17 4" xfId="28060"/>
    <cellStyle name="计算 5 18" xfId="3641"/>
    <cellStyle name="计算 5 18 2" xfId="7391"/>
    <cellStyle name="计算 5 18 2 2" xfId="15870"/>
    <cellStyle name="计算 5 18 2 2 2" xfId="26831"/>
    <cellStyle name="计算 5 18 2 3" xfId="28070"/>
    <cellStyle name="计算 5 18 3" xfId="13050"/>
    <cellStyle name="计算 5 18 3 2" xfId="28072"/>
    <cellStyle name="计算 5 18 4" xfId="28068"/>
    <cellStyle name="计算 5 19" xfId="3733"/>
    <cellStyle name="计算 5 19 2" xfId="7483"/>
    <cellStyle name="计算 5 19 2 2" xfId="15962"/>
    <cellStyle name="计算 5 19 2 2 2" xfId="28073"/>
    <cellStyle name="计算 5 19 2 3" xfId="24572"/>
    <cellStyle name="计算 5 19 3" xfId="13142"/>
    <cellStyle name="计算 5 19 3 2" xfId="28074"/>
    <cellStyle name="计算 5 19 4" xfId="24569"/>
    <cellStyle name="计算 5 2" xfId="647"/>
    <cellStyle name="计算 5 2 10" xfId="2590"/>
    <cellStyle name="计算 5 2 10 2" xfId="5332"/>
    <cellStyle name="计算 5 2 10 2 2" xfId="8254"/>
    <cellStyle name="计算 5 2 10 2 2 2" xfId="16733"/>
    <cellStyle name="计算 5 2 10 2 2 2 2" xfId="28078"/>
    <cellStyle name="计算 5 2 10 2 2 3" xfId="28077"/>
    <cellStyle name="计算 5 2 10 2 3" xfId="13880"/>
    <cellStyle name="计算 5 2 10 2 3 2" xfId="28079"/>
    <cellStyle name="计算 5 2 10 2 4" xfId="19981"/>
    <cellStyle name="计算 5 2 10 2 5" xfId="39158"/>
    <cellStyle name="计算 5 2 10 3" xfId="6886"/>
    <cellStyle name="计算 5 2 10 3 2" xfId="15365"/>
    <cellStyle name="计算 5 2 10 3 2 2" xfId="28081"/>
    <cellStyle name="计算 5 2 10 3 3" xfId="28080"/>
    <cellStyle name="计算 5 2 10 4" xfId="12000"/>
    <cellStyle name="计算 5 2 10 4 2" xfId="19956"/>
    <cellStyle name="计算 5 2 10 5" xfId="28076"/>
    <cellStyle name="计算 5 2 10 6" xfId="39157"/>
    <cellStyle name="计算 5 2 11" xfId="2342"/>
    <cellStyle name="计算 5 2 11 2" xfId="5084"/>
    <cellStyle name="计算 5 2 11 2 2" xfId="13632"/>
    <cellStyle name="计算 5 2 11 2 2 2" xfId="28084"/>
    <cellStyle name="计算 5 2 11 2 3" xfId="28083"/>
    <cellStyle name="计算 5 2 11 2 4" xfId="39160"/>
    <cellStyle name="计算 5 2 11 3" xfId="11752"/>
    <cellStyle name="计算 5 2 11 3 2" xfId="28085"/>
    <cellStyle name="计算 5 2 11 4" xfId="28082"/>
    <cellStyle name="计算 5 2 11 5" xfId="39159"/>
    <cellStyle name="计算 5 2 12" xfId="3280"/>
    <cellStyle name="计算 5 2 12 2" xfId="6022"/>
    <cellStyle name="计算 5 2 12 2 2" xfId="14570"/>
    <cellStyle name="计算 5 2 12 2 2 2" xfId="28087"/>
    <cellStyle name="计算 5 2 12 2 3" xfId="20739"/>
    <cellStyle name="计算 5 2 12 3" xfId="12690"/>
    <cellStyle name="计算 5 2 12 3 2" xfId="28088"/>
    <cellStyle name="计算 5 2 12 4" xfId="28086"/>
    <cellStyle name="计算 5 2 12 5" xfId="39161"/>
    <cellStyle name="计算 5 2 13" xfId="3335"/>
    <cellStyle name="计算 5 2 13 2" xfId="6077"/>
    <cellStyle name="计算 5 2 13 2 2" xfId="14625"/>
    <cellStyle name="计算 5 2 13 2 2 2" xfId="22927"/>
    <cellStyle name="计算 5 2 13 2 3" xfId="20194"/>
    <cellStyle name="计算 5 2 13 3" xfId="12745"/>
    <cellStyle name="计算 5 2 13 3 2" xfId="28090"/>
    <cellStyle name="计算 5 2 13 4" xfId="28089"/>
    <cellStyle name="计算 5 2 14" xfId="3161"/>
    <cellStyle name="计算 5 2 14 2" xfId="5903"/>
    <cellStyle name="计算 5 2 14 2 2" xfId="14451"/>
    <cellStyle name="计算 5 2 14 2 2 2" xfId="28092"/>
    <cellStyle name="计算 5 2 14 2 3" xfId="20770"/>
    <cellStyle name="计算 5 2 14 3" xfId="12571"/>
    <cellStyle name="计算 5 2 14 3 2" xfId="28094"/>
    <cellStyle name="计算 5 2 14 4" xfId="28091"/>
    <cellStyle name="计算 5 2 15" xfId="3136"/>
    <cellStyle name="计算 5 2 15 2" xfId="5878"/>
    <cellStyle name="计算 5 2 15 2 2" xfId="14426"/>
    <cellStyle name="计算 5 2 15 2 2 2" xfId="28098"/>
    <cellStyle name="计算 5 2 15 2 3" xfId="19000"/>
    <cellStyle name="计算 5 2 15 3" xfId="12546"/>
    <cellStyle name="计算 5 2 15 3 2" xfId="28100"/>
    <cellStyle name="计算 5 2 15 4" xfId="28096"/>
    <cellStyle name="计算 5 2 16" xfId="3264"/>
    <cellStyle name="计算 5 2 16 2" xfId="6006"/>
    <cellStyle name="计算 5 2 16 2 2" xfId="14554"/>
    <cellStyle name="计算 5 2 16 2 2 2" xfId="28104"/>
    <cellStyle name="计算 5 2 16 2 3" xfId="20794"/>
    <cellStyle name="计算 5 2 16 3" xfId="12674"/>
    <cellStyle name="计算 5 2 16 3 2" xfId="28106"/>
    <cellStyle name="计算 5 2 16 4" xfId="28102"/>
    <cellStyle name="计算 5 2 17" xfId="3676"/>
    <cellStyle name="计算 5 2 17 2" xfId="7426"/>
    <cellStyle name="计算 5 2 17 2 2" xfId="15905"/>
    <cellStyle name="计算 5 2 17 2 2 2" xfId="24662"/>
    <cellStyle name="计算 5 2 17 2 3" xfId="20816"/>
    <cellStyle name="计算 5 2 17 3" xfId="13085"/>
    <cellStyle name="计算 5 2 17 3 2" xfId="28110"/>
    <cellStyle name="计算 5 2 17 4" xfId="28108"/>
    <cellStyle name="计算 5 2 18" xfId="3731"/>
    <cellStyle name="计算 5 2 18 2" xfId="7481"/>
    <cellStyle name="计算 5 2 18 2 2" xfId="15960"/>
    <cellStyle name="计算 5 2 18 2 2 2" xfId="28113"/>
    <cellStyle name="计算 5 2 18 2 3" xfId="18026"/>
    <cellStyle name="计算 5 2 18 3" xfId="13140"/>
    <cellStyle name="计算 5 2 18 3 2" xfId="28114"/>
    <cellStyle name="计算 5 2 18 4" xfId="28112"/>
    <cellStyle name="计算 5 2 19" xfId="3858"/>
    <cellStyle name="计算 5 2 19 2" xfId="7604"/>
    <cellStyle name="计算 5 2 19 2 2" xfId="16083"/>
    <cellStyle name="计算 5 2 19 2 2 2" xfId="28117"/>
    <cellStyle name="计算 5 2 19 2 3" xfId="17462"/>
    <cellStyle name="计算 5 2 19 3" xfId="13263"/>
    <cellStyle name="计算 5 2 19 3 2" xfId="28118"/>
    <cellStyle name="计算 5 2 19 4" xfId="28116"/>
    <cellStyle name="计算 5 2 2" xfId="2458"/>
    <cellStyle name="计算 5 2 2 10" xfId="39163"/>
    <cellStyle name="计算 5 2 2 11" xfId="39162"/>
    <cellStyle name="计算 5 2 2 2" xfId="5200"/>
    <cellStyle name="计算 5 2 2 2 10" xfId="39164"/>
    <cellStyle name="计算 5 2 2 2 2" xfId="8129"/>
    <cellStyle name="计算 5 2 2 2 2 2" xfId="16608"/>
    <cellStyle name="计算 5 2 2 2 2 2 2" xfId="28122"/>
    <cellStyle name="计算 5 2 2 2 2 2 2 2" xfId="39168"/>
    <cellStyle name="计算 5 2 2 2 2 2 2 3" xfId="39167"/>
    <cellStyle name="计算 5 2 2 2 2 2 3" xfId="39169"/>
    <cellStyle name="计算 5 2 2 2 2 2 4" xfId="39166"/>
    <cellStyle name="计算 5 2 2 2 2 3" xfId="28121"/>
    <cellStyle name="计算 5 2 2 2 2 3 2" xfId="39171"/>
    <cellStyle name="计算 5 2 2 2 2 3 3" xfId="39170"/>
    <cellStyle name="计算 5 2 2 2 2 4" xfId="39172"/>
    <cellStyle name="计算 5 2 2 2 2 5" xfId="39165"/>
    <cellStyle name="计算 5 2 2 2 3" xfId="13748"/>
    <cellStyle name="计算 5 2 2 2 3 2" xfId="28123"/>
    <cellStyle name="计算 5 2 2 2 3 2 2" xfId="39175"/>
    <cellStyle name="计算 5 2 2 2 3 2 3" xfId="39174"/>
    <cellStyle name="计算 5 2 2 2 3 3" xfId="39176"/>
    <cellStyle name="计算 5 2 2 2 3 4" xfId="39173"/>
    <cellStyle name="计算 5 2 2 2 4" xfId="28120"/>
    <cellStyle name="计算 5 2 2 2 4 2" xfId="39178"/>
    <cellStyle name="计算 5 2 2 2 4 2 2" xfId="39179"/>
    <cellStyle name="计算 5 2 2 2 4 3" xfId="39180"/>
    <cellStyle name="计算 5 2 2 2 4 4" xfId="39177"/>
    <cellStyle name="计算 5 2 2 2 5" xfId="39181"/>
    <cellStyle name="计算 5 2 2 2 5 2" xfId="39182"/>
    <cellStyle name="计算 5 2 2 2 5 2 2" xfId="39183"/>
    <cellStyle name="计算 5 2 2 2 5 3" xfId="39184"/>
    <cellStyle name="计算 5 2 2 2 6" xfId="39185"/>
    <cellStyle name="计算 5 2 2 2 6 2" xfId="39186"/>
    <cellStyle name="计算 5 2 2 2 6 2 2" xfId="39187"/>
    <cellStyle name="计算 5 2 2 2 6 3" xfId="39188"/>
    <cellStyle name="计算 5 2 2 2 7" xfId="39189"/>
    <cellStyle name="计算 5 2 2 2 7 2" xfId="39190"/>
    <cellStyle name="计算 5 2 2 2 8" xfId="39191"/>
    <cellStyle name="计算 5 2 2 2 8 2" xfId="39192"/>
    <cellStyle name="计算 5 2 2 2 9" xfId="39193"/>
    <cellStyle name="计算 5 2 2 3" xfId="6761"/>
    <cellStyle name="计算 5 2 2 3 2" xfId="15240"/>
    <cellStyle name="计算 5 2 2 3 2 2" xfId="27231"/>
    <cellStyle name="计算 5 2 2 3 2 2 2" xfId="39197"/>
    <cellStyle name="计算 5 2 2 3 2 2 3" xfId="39196"/>
    <cellStyle name="计算 5 2 2 3 2 3" xfId="39198"/>
    <cellStyle name="计算 5 2 2 3 2 4" xfId="39195"/>
    <cellStyle name="计算 5 2 2 3 3" xfId="27229"/>
    <cellStyle name="计算 5 2 2 3 3 2" xfId="39200"/>
    <cellStyle name="计算 5 2 2 3 3 3" xfId="39199"/>
    <cellStyle name="计算 5 2 2 3 4" xfId="39201"/>
    <cellStyle name="计算 5 2 2 3 5" xfId="39194"/>
    <cellStyle name="计算 5 2 2 4" xfId="11868"/>
    <cellStyle name="计算 5 2 2 4 2" xfId="27233"/>
    <cellStyle name="计算 5 2 2 4 2 2" xfId="39204"/>
    <cellStyle name="计算 5 2 2 4 2 3" xfId="39203"/>
    <cellStyle name="计算 5 2 2 4 3" xfId="39205"/>
    <cellStyle name="计算 5 2 2 4 4" xfId="39202"/>
    <cellStyle name="计算 5 2 2 5" xfId="28119"/>
    <cellStyle name="计算 5 2 2 5 2" xfId="39207"/>
    <cellStyle name="计算 5 2 2 5 2 2" xfId="39208"/>
    <cellStyle name="计算 5 2 2 5 3" xfId="39209"/>
    <cellStyle name="计算 5 2 2 5 4" xfId="39206"/>
    <cellStyle name="计算 5 2 2 6" xfId="39210"/>
    <cellStyle name="计算 5 2 2 6 2" xfId="39211"/>
    <cellStyle name="计算 5 2 2 6 2 2" xfId="39212"/>
    <cellStyle name="计算 5 2 2 6 3" xfId="39213"/>
    <cellStyle name="计算 5 2 2 7" xfId="39214"/>
    <cellStyle name="计算 5 2 2 7 2" xfId="39215"/>
    <cellStyle name="计算 5 2 2 7 2 2" xfId="39216"/>
    <cellStyle name="计算 5 2 2 7 3" xfId="39217"/>
    <cellStyle name="计算 5 2 2 8" xfId="39218"/>
    <cellStyle name="计算 5 2 2 8 2" xfId="39219"/>
    <cellStyle name="计算 5 2 2 9" xfId="39220"/>
    <cellStyle name="计算 5 2 2 9 2" xfId="39221"/>
    <cellStyle name="计算 5 2 20" xfId="3866"/>
    <cellStyle name="计算 5 2 20 2" xfId="7612"/>
    <cellStyle name="计算 5 2 20 2 2" xfId="16091"/>
    <cellStyle name="计算 5 2 20 2 2 2" xfId="28097"/>
    <cellStyle name="计算 5 2 20 2 3" xfId="18999"/>
    <cellStyle name="计算 5 2 20 3" xfId="13271"/>
    <cellStyle name="计算 5 2 20 3 2" xfId="28099"/>
    <cellStyle name="计算 5 2 20 4" xfId="28095"/>
    <cellStyle name="计算 5 2 21" xfId="2159"/>
    <cellStyle name="计算 5 2 21 2" xfId="6470"/>
    <cellStyle name="计算 5 2 21 2 2" xfId="14949"/>
    <cellStyle name="计算 5 2 21 2 2 2" xfId="28103"/>
    <cellStyle name="计算 5 2 21 2 3" xfId="20793"/>
    <cellStyle name="计算 5 2 21 3" xfId="11569"/>
    <cellStyle name="计算 5 2 21 3 2" xfId="28105"/>
    <cellStyle name="计算 5 2 21 4" xfId="28101"/>
    <cellStyle name="计算 5 2 22" xfId="4605"/>
    <cellStyle name="计算 5 2 22 2" xfId="7787"/>
    <cellStyle name="计算 5 2 22 2 2" xfId="16266"/>
    <cellStyle name="计算 5 2 22 2 2 2" xfId="24661"/>
    <cellStyle name="计算 5 2 22 2 3" xfId="20815"/>
    <cellStyle name="计算 5 2 22 3" xfId="13449"/>
    <cellStyle name="计算 5 2 22 3 2" xfId="28109"/>
    <cellStyle name="计算 5 2 22 4" xfId="28107"/>
    <cellStyle name="计算 5 2 23" xfId="9353"/>
    <cellStyle name="计算 5 2 23 2" xfId="17222"/>
    <cellStyle name="计算 5 2 23 2 2" xfId="18025"/>
    <cellStyle name="计算 5 2 23 3" xfId="28111"/>
    <cellStyle name="计算 5 2 24" xfId="11434"/>
    <cellStyle name="计算 5 2 24 2" xfId="28115"/>
    <cellStyle name="计算 5 2 25" xfId="28075"/>
    <cellStyle name="计算 5 2 26" xfId="30772"/>
    <cellStyle name="计算 5 2 27" xfId="31750"/>
    <cellStyle name="计算 5 2 28" xfId="1649"/>
    <cellStyle name="计算 5 2 29" xfId="39156"/>
    <cellStyle name="计算 5 2 3" xfId="2376"/>
    <cellStyle name="计算 5 2 3 10" xfId="39222"/>
    <cellStyle name="计算 5 2 3 2" xfId="5118"/>
    <cellStyle name="计算 5 2 3 2 2" xfId="8051"/>
    <cellStyle name="计算 5 2 3 2 2 2" xfId="16530"/>
    <cellStyle name="计算 5 2 3 2 2 2 2" xfId="28126"/>
    <cellStyle name="计算 5 2 3 2 2 2 2 2" xfId="39226"/>
    <cellStyle name="计算 5 2 3 2 2 2 3" xfId="39225"/>
    <cellStyle name="计算 5 2 3 2 2 3" xfId="23882"/>
    <cellStyle name="计算 5 2 3 2 2 3 2" xfId="39227"/>
    <cellStyle name="计算 5 2 3 2 2 4" xfId="39224"/>
    <cellStyle name="计算 5 2 3 2 3" xfId="13666"/>
    <cellStyle name="计算 5 2 3 2 3 2" xfId="28127"/>
    <cellStyle name="计算 5 2 3 2 3 2 2" xfId="39229"/>
    <cellStyle name="计算 5 2 3 2 3 3" xfId="39228"/>
    <cellStyle name="计算 5 2 3 2 4" xfId="28125"/>
    <cellStyle name="计算 5 2 3 2 4 2" xfId="39230"/>
    <cellStyle name="计算 5 2 3 2 5" xfId="39223"/>
    <cellStyle name="计算 5 2 3 3" xfId="6683"/>
    <cellStyle name="计算 5 2 3 3 2" xfId="15162"/>
    <cellStyle name="计算 5 2 3 3 2 2" xfId="24174"/>
    <cellStyle name="计算 5 2 3 3 2 2 2" xfId="39233"/>
    <cellStyle name="计算 5 2 3 3 2 3" xfId="39232"/>
    <cellStyle name="计算 5 2 3 3 3" xfId="27236"/>
    <cellStyle name="计算 5 2 3 3 3 2" xfId="39234"/>
    <cellStyle name="计算 5 2 3 3 4" xfId="39231"/>
    <cellStyle name="计算 5 2 3 4" xfId="11786"/>
    <cellStyle name="计算 5 2 3 4 2" xfId="28128"/>
    <cellStyle name="计算 5 2 3 4 2 2" xfId="39237"/>
    <cellStyle name="计算 5 2 3 4 2 3" xfId="39236"/>
    <cellStyle name="计算 5 2 3 4 3" xfId="39238"/>
    <cellStyle name="计算 5 2 3 4 4" xfId="39235"/>
    <cellStyle name="计算 5 2 3 5" xfId="28124"/>
    <cellStyle name="计算 5 2 3 5 2" xfId="39240"/>
    <cellStyle name="计算 5 2 3 5 2 2" xfId="39241"/>
    <cellStyle name="计算 5 2 3 5 3" xfId="39242"/>
    <cellStyle name="计算 5 2 3 5 4" xfId="39239"/>
    <cellStyle name="计算 5 2 3 6" xfId="39243"/>
    <cellStyle name="计算 5 2 3 6 2" xfId="39244"/>
    <cellStyle name="计算 5 2 3 6 2 2" xfId="39245"/>
    <cellStyle name="计算 5 2 3 6 3" xfId="39246"/>
    <cellStyle name="计算 5 2 3 7" xfId="39247"/>
    <cellStyle name="计算 5 2 3 7 2" xfId="39248"/>
    <cellStyle name="计算 5 2 3 8" xfId="39249"/>
    <cellStyle name="计算 5 2 3 8 2" xfId="39250"/>
    <cellStyle name="计算 5 2 3 9" xfId="39251"/>
    <cellStyle name="计算 5 2 4" xfId="2375"/>
    <cellStyle name="计算 5 2 4 10" xfId="39252"/>
    <cellStyle name="计算 5 2 4 2" xfId="5117"/>
    <cellStyle name="计算 5 2 4 2 2" xfId="8050"/>
    <cellStyle name="计算 5 2 4 2 2 2" xfId="16529"/>
    <cellStyle name="计算 5 2 4 2 2 2 2" xfId="28136"/>
    <cellStyle name="计算 5 2 4 2 2 2 2 2" xfId="39256"/>
    <cellStyle name="计算 5 2 4 2 2 2 3" xfId="39255"/>
    <cellStyle name="计算 5 2 4 2 2 3" xfId="28134"/>
    <cellStyle name="计算 5 2 4 2 2 3 2" xfId="39257"/>
    <cellStyle name="计算 5 2 4 2 2 4" xfId="39254"/>
    <cellStyle name="计算 5 2 4 2 3" xfId="13665"/>
    <cellStyle name="计算 5 2 4 2 3 2" xfId="28138"/>
    <cellStyle name="计算 5 2 4 2 3 2 2" xfId="39259"/>
    <cellStyle name="计算 5 2 4 2 3 3" xfId="39258"/>
    <cellStyle name="计算 5 2 4 2 4" xfId="28131"/>
    <cellStyle name="计算 5 2 4 2 4 2" xfId="39260"/>
    <cellStyle name="计算 5 2 4 2 5" xfId="39253"/>
    <cellStyle name="计算 5 2 4 3" xfId="6682"/>
    <cellStyle name="计算 5 2 4 3 2" xfId="15161"/>
    <cellStyle name="计算 5 2 4 3 2 2" xfId="28141"/>
    <cellStyle name="计算 5 2 4 3 2 2 2" xfId="39263"/>
    <cellStyle name="计算 5 2 4 3 2 3" xfId="39262"/>
    <cellStyle name="计算 5 2 4 3 3" xfId="28140"/>
    <cellStyle name="计算 5 2 4 3 3 2" xfId="39264"/>
    <cellStyle name="计算 5 2 4 3 4" xfId="39261"/>
    <cellStyle name="计算 5 2 4 4" xfId="11785"/>
    <cellStyle name="计算 5 2 4 4 2" xfId="28142"/>
    <cellStyle name="计算 5 2 4 4 2 2" xfId="39267"/>
    <cellStyle name="计算 5 2 4 4 2 3" xfId="39266"/>
    <cellStyle name="计算 5 2 4 4 3" xfId="39268"/>
    <cellStyle name="计算 5 2 4 4 4" xfId="39265"/>
    <cellStyle name="计算 5 2 4 5" xfId="25204"/>
    <cellStyle name="计算 5 2 4 5 2" xfId="39270"/>
    <cellStyle name="计算 5 2 4 5 2 2" xfId="39271"/>
    <cellStyle name="计算 5 2 4 5 3" xfId="39272"/>
    <cellStyle name="计算 5 2 4 5 4" xfId="39269"/>
    <cellStyle name="计算 5 2 4 6" xfId="39273"/>
    <cellStyle name="计算 5 2 4 6 2" xfId="39274"/>
    <cellStyle name="计算 5 2 4 6 2 2" xfId="39275"/>
    <cellStyle name="计算 5 2 4 6 3" xfId="39276"/>
    <cellStyle name="计算 5 2 4 7" xfId="39277"/>
    <cellStyle name="计算 5 2 4 7 2" xfId="39278"/>
    <cellStyle name="计算 5 2 4 8" xfId="39279"/>
    <cellStyle name="计算 5 2 4 8 2" xfId="39280"/>
    <cellStyle name="计算 5 2 4 9" xfId="39281"/>
    <cellStyle name="计算 5 2 5" xfId="2380"/>
    <cellStyle name="计算 5 2 5 2" xfId="5122"/>
    <cellStyle name="计算 5 2 5 2 2" xfId="8055"/>
    <cellStyle name="计算 5 2 5 2 2 2" xfId="16534"/>
    <cellStyle name="计算 5 2 5 2 2 2 2" xfId="28147"/>
    <cellStyle name="计算 5 2 5 2 2 2 3" xfId="39285"/>
    <cellStyle name="计算 5 2 5 2 2 3" xfId="28146"/>
    <cellStyle name="计算 5 2 5 2 2 4" xfId="39284"/>
    <cellStyle name="计算 5 2 5 2 3" xfId="13670"/>
    <cellStyle name="计算 5 2 5 2 3 2" xfId="28148"/>
    <cellStyle name="计算 5 2 5 2 3 3" xfId="39286"/>
    <cellStyle name="计算 5 2 5 2 4" xfId="28144"/>
    <cellStyle name="计算 5 2 5 2 5" xfId="39283"/>
    <cellStyle name="计算 5 2 5 3" xfId="6687"/>
    <cellStyle name="计算 5 2 5 3 2" xfId="15166"/>
    <cellStyle name="计算 5 2 5 3 2 2" xfId="28150"/>
    <cellStyle name="计算 5 2 5 3 2 3" xfId="39288"/>
    <cellStyle name="计算 5 2 5 3 3" xfId="28149"/>
    <cellStyle name="计算 5 2 5 3 4" xfId="39287"/>
    <cellStyle name="计算 5 2 5 4" xfId="11790"/>
    <cellStyle name="计算 5 2 5 4 2" xfId="28151"/>
    <cellStyle name="计算 5 2 5 4 3" xfId="39289"/>
    <cellStyle name="计算 5 2 5 5" xfId="28143"/>
    <cellStyle name="计算 5 2 5 6" xfId="39282"/>
    <cellStyle name="计算 5 2 6" xfId="2292"/>
    <cellStyle name="计算 5 2 6 2" xfId="5034"/>
    <cellStyle name="计算 5 2 6 2 2" xfId="7970"/>
    <cellStyle name="计算 5 2 6 2 2 2" xfId="16449"/>
    <cellStyle name="计算 5 2 6 2 2 2 2" xfId="28155"/>
    <cellStyle name="计算 5 2 6 2 2 3" xfId="28154"/>
    <cellStyle name="计算 5 2 6 2 2 4" xfId="39292"/>
    <cellStyle name="计算 5 2 6 2 3" xfId="13582"/>
    <cellStyle name="计算 5 2 6 2 3 2" xfId="28156"/>
    <cellStyle name="计算 5 2 6 2 4" xfId="28153"/>
    <cellStyle name="计算 5 2 6 2 5" xfId="39291"/>
    <cellStyle name="计算 5 2 6 3" xfId="6602"/>
    <cellStyle name="计算 5 2 6 3 2" xfId="15081"/>
    <cellStyle name="计算 5 2 6 3 2 2" xfId="28158"/>
    <cellStyle name="计算 5 2 6 3 3" xfId="28157"/>
    <cellStyle name="计算 5 2 6 3 4" xfId="39293"/>
    <cellStyle name="计算 5 2 6 4" xfId="11702"/>
    <cellStyle name="计算 5 2 6 4 2" xfId="28159"/>
    <cellStyle name="计算 5 2 6 5" xfId="28152"/>
    <cellStyle name="计算 5 2 6 6" xfId="39290"/>
    <cellStyle name="计算 5 2 7" xfId="2674"/>
    <cellStyle name="计算 5 2 7 2" xfId="5416"/>
    <cellStyle name="计算 5 2 7 2 2" xfId="8330"/>
    <cellStyle name="计算 5 2 7 2 2 2" xfId="16809"/>
    <cellStyle name="计算 5 2 7 2 2 2 2" xfId="28163"/>
    <cellStyle name="计算 5 2 7 2 2 3" xfId="28162"/>
    <cellStyle name="计算 5 2 7 2 2 4" xfId="39296"/>
    <cellStyle name="计算 5 2 7 2 3" xfId="13964"/>
    <cellStyle name="计算 5 2 7 2 3 2" xfId="28164"/>
    <cellStyle name="计算 5 2 7 2 4" xfId="28161"/>
    <cellStyle name="计算 5 2 7 2 5" xfId="39295"/>
    <cellStyle name="计算 5 2 7 3" xfId="6962"/>
    <cellStyle name="计算 5 2 7 3 2" xfId="15441"/>
    <cellStyle name="计算 5 2 7 3 2 2" xfId="28165"/>
    <cellStyle name="计算 5 2 7 3 3" xfId="25448"/>
    <cellStyle name="计算 5 2 7 3 4" xfId="39297"/>
    <cellStyle name="计算 5 2 7 4" xfId="12084"/>
    <cellStyle name="计算 5 2 7 4 2" xfId="28166"/>
    <cellStyle name="计算 5 2 7 5" xfId="28160"/>
    <cellStyle name="计算 5 2 7 6" xfId="39294"/>
    <cellStyle name="计算 5 2 8" xfId="2470"/>
    <cellStyle name="计算 5 2 8 2" xfId="5212"/>
    <cellStyle name="计算 5 2 8 2 2" xfId="8139"/>
    <cellStyle name="计算 5 2 8 2 2 2" xfId="16618"/>
    <cellStyle name="计算 5 2 8 2 2 2 2" xfId="28170"/>
    <cellStyle name="计算 5 2 8 2 2 3" xfId="28169"/>
    <cellStyle name="计算 5 2 8 2 2 4" xfId="39300"/>
    <cellStyle name="计算 5 2 8 2 3" xfId="13760"/>
    <cellStyle name="计算 5 2 8 2 3 2" xfId="28171"/>
    <cellStyle name="计算 5 2 8 2 4" xfId="28168"/>
    <cellStyle name="计算 5 2 8 2 5" xfId="39299"/>
    <cellStyle name="计算 5 2 8 3" xfId="6771"/>
    <cellStyle name="计算 5 2 8 3 2" xfId="15250"/>
    <cellStyle name="计算 5 2 8 3 2 2" xfId="18901"/>
    <cellStyle name="计算 5 2 8 3 3" xfId="28172"/>
    <cellStyle name="计算 5 2 8 3 4" xfId="39301"/>
    <cellStyle name="计算 5 2 8 4" xfId="11880"/>
    <cellStyle name="计算 5 2 8 4 2" xfId="28173"/>
    <cellStyle name="计算 5 2 8 5" xfId="28167"/>
    <cellStyle name="计算 5 2 8 6" xfId="39298"/>
    <cellStyle name="计算 5 2 9" xfId="2286"/>
    <cellStyle name="计算 5 2 9 2" xfId="5028"/>
    <cellStyle name="计算 5 2 9 2 2" xfId="7964"/>
    <cellStyle name="计算 5 2 9 2 2 2" xfId="16443"/>
    <cellStyle name="计算 5 2 9 2 2 2 2" xfId="28178"/>
    <cellStyle name="计算 5 2 9 2 2 3" xfId="28177"/>
    <cellStyle name="计算 5 2 9 2 2 4" xfId="39304"/>
    <cellStyle name="计算 5 2 9 2 3" xfId="13576"/>
    <cellStyle name="计算 5 2 9 2 3 2" xfId="28179"/>
    <cellStyle name="计算 5 2 9 2 4" xfId="28175"/>
    <cellStyle name="计算 5 2 9 2 5" xfId="39303"/>
    <cellStyle name="计算 5 2 9 3" xfId="6596"/>
    <cellStyle name="计算 5 2 9 3 2" xfId="15075"/>
    <cellStyle name="计算 5 2 9 3 2 2" xfId="28182"/>
    <cellStyle name="计算 5 2 9 3 3" xfId="28180"/>
    <cellStyle name="计算 5 2 9 3 4" xfId="39305"/>
    <cellStyle name="计算 5 2 9 4" xfId="11696"/>
    <cellStyle name="计算 5 2 9 4 2" xfId="28183"/>
    <cellStyle name="计算 5 2 9 5" xfId="28174"/>
    <cellStyle name="计算 5 2 9 6" xfId="39302"/>
    <cellStyle name="计算 5 20" xfId="3664"/>
    <cellStyle name="计算 5 20 2" xfId="7414"/>
    <cellStyle name="计算 5 20 2 2" xfId="15893"/>
    <cellStyle name="计算 5 20 2 2 2" xfId="28049"/>
    <cellStyle name="计算 5 20 2 3" xfId="28047"/>
    <cellStyle name="计算 5 20 3" xfId="13073"/>
    <cellStyle name="计算 5 20 3 2" xfId="28051"/>
    <cellStyle name="计算 5 20 4" xfId="17475"/>
    <cellStyle name="计算 5 21" xfId="3640"/>
    <cellStyle name="计算 5 21 2" xfId="7390"/>
    <cellStyle name="计算 5 21 2 2" xfId="15869"/>
    <cellStyle name="计算 5 21 2 2 2" xfId="23222"/>
    <cellStyle name="计算 5 21 2 3" xfId="28055"/>
    <cellStyle name="计算 5 21 3" xfId="13049"/>
    <cellStyle name="计算 5 21 3 2" xfId="28057"/>
    <cellStyle name="计算 5 21 4" xfId="28053"/>
    <cellStyle name="计算 5 22" xfId="2138"/>
    <cellStyle name="计算 5 22 2" xfId="6449"/>
    <cellStyle name="计算 5 22 2 2" xfId="14928"/>
    <cellStyle name="计算 5 22 2 2 2" xfId="28063"/>
    <cellStyle name="计算 5 22 2 3" xfId="28061"/>
    <cellStyle name="计算 5 22 3" xfId="11548"/>
    <cellStyle name="计算 5 22 3 2" xfId="28065"/>
    <cellStyle name="计算 5 22 4" xfId="28059"/>
    <cellStyle name="计算 5 23" xfId="4406"/>
    <cellStyle name="计算 5 23 2" xfId="7766"/>
    <cellStyle name="计算 5 23 2 2" xfId="16245"/>
    <cellStyle name="计算 5 23 2 2 2" xfId="26830"/>
    <cellStyle name="计算 5 23 2 3" xfId="28069"/>
    <cellStyle name="计算 5 23 3" xfId="13428"/>
    <cellStyle name="计算 5 23 3 2" xfId="28071"/>
    <cellStyle name="计算 5 23 4" xfId="28067"/>
    <cellStyle name="计算 5 24" xfId="9153"/>
    <cellStyle name="计算 5 24 2" xfId="17200"/>
    <cellStyle name="计算 5 24 2 2" xfId="24571"/>
    <cellStyle name="计算 5 24 3" xfId="24568"/>
    <cellStyle name="计算 5 25" xfId="9862"/>
    <cellStyle name="计算 5 25 2" xfId="17309"/>
    <cellStyle name="计算 5 25 2 2" xfId="28184"/>
    <cellStyle name="计算 5 25 3" xfId="24574"/>
    <cellStyle name="计算 5 26" xfId="11413"/>
    <cellStyle name="计算 5 26 2" xfId="28185"/>
    <cellStyle name="计算 5 27" xfId="28036"/>
    <cellStyle name="计算 5 28" xfId="30573"/>
    <cellStyle name="计算 5 29" xfId="31551"/>
    <cellStyle name="计算 5 3" xfId="2522"/>
    <cellStyle name="计算 5 3 10" xfId="39306"/>
    <cellStyle name="计算 5 3 2" xfId="5264"/>
    <cellStyle name="计算 5 3 2 2" xfId="8189"/>
    <cellStyle name="计算 5 3 2 2 2" xfId="16668"/>
    <cellStyle name="计算 5 3 2 2 2 2" xfId="22300"/>
    <cellStyle name="计算 5 3 2 2 2 2 2" xfId="39310"/>
    <cellStyle name="计算 5 3 2 2 2 3" xfId="39309"/>
    <cellStyle name="计算 5 3 2 2 3" xfId="22295"/>
    <cellStyle name="计算 5 3 2 2 3 2" xfId="39311"/>
    <cellStyle name="计算 5 3 2 2 4" xfId="39308"/>
    <cellStyle name="计算 5 3 2 3" xfId="13812"/>
    <cellStyle name="计算 5 3 2 3 2" xfId="22305"/>
    <cellStyle name="计算 5 3 2 3 2 2" xfId="39313"/>
    <cellStyle name="计算 5 3 2 3 3" xfId="39312"/>
    <cellStyle name="计算 5 3 2 4" xfId="22290"/>
    <cellStyle name="计算 5 3 2 4 2" xfId="39314"/>
    <cellStyle name="计算 5 3 2 5" xfId="39307"/>
    <cellStyle name="计算 5 3 3" xfId="6821"/>
    <cellStyle name="计算 5 3 3 2" xfId="15300"/>
    <cellStyle name="计算 5 3 3 2 2" xfId="22316"/>
    <cellStyle name="计算 5 3 3 2 2 2" xfId="39317"/>
    <cellStyle name="计算 5 3 3 2 3" xfId="39316"/>
    <cellStyle name="计算 5 3 3 3" xfId="22311"/>
    <cellStyle name="计算 5 3 3 3 2" xfId="39318"/>
    <cellStyle name="计算 5 3 3 4" xfId="39315"/>
    <cellStyle name="计算 5 3 4" xfId="11932"/>
    <cellStyle name="计算 5 3 4 2" xfId="22324"/>
    <cellStyle name="计算 5 3 4 2 2" xfId="39321"/>
    <cellStyle name="计算 5 3 4 2 3" xfId="39320"/>
    <cellStyle name="计算 5 3 4 3" xfId="39322"/>
    <cellStyle name="计算 5 3 4 4" xfId="39319"/>
    <cellStyle name="计算 5 3 5" xfId="28186"/>
    <cellStyle name="计算 5 3 5 2" xfId="39324"/>
    <cellStyle name="计算 5 3 5 2 2" xfId="39325"/>
    <cellStyle name="计算 5 3 5 3" xfId="39326"/>
    <cellStyle name="计算 5 3 5 4" xfId="39323"/>
    <cellStyle name="计算 5 3 6" xfId="39327"/>
    <cellStyle name="计算 5 3 6 2" xfId="39328"/>
    <cellStyle name="计算 5 3 6 2 2" xfId="39329"/>
    <cellStyle name="计算 5 3 6 3" xfId="39330"/>
    <cellStyle name="计算 5 3 7" xfId="39331"/>
    <cellStyle name="计算 5 3 7 2" xfId="39332"/>
    <cellStyle name="计算 5 3 8" xfId="39333"/>
    <cellStyle name="计算 5 3 8 2" xfId="39334"/>
    <cellStyle name="计算 5 3 9" xfId="39335"/>
    <cellStyle name="计算 5 30" xfId="1450"/>
    <cellStyle name="计算 5 31" xfId="32841"/>
    <cellStyle name="计算 5 32" xfId="39152"/>
    <cellStyle name="计算 5 4" xfId="2108"/>
    <cellStyle name="计算 5 4 2" xfId="4002"/>
    <cellStyle name="计算 5 4 2 2" xfId="7738"/>
    <cellStyle name="计算 5 4 2 2 2" xfId="16217"/>
    <cellStyle name="计算 5 4 2 2 2 2" xfId="28192"/>
    <cellStyle name="计算 5 4 2 2 2 3" xfId="39339"/>
    <cellStyle name="计算 5 4 2 2 3" xfId="28190"/>
    <cellStyle name="计算 5 4 2 2 4" xfId="39338"/>
    <cellStyle name="计算 5 4 2 3" xfId="13399"/>
    <cellStyle name="计算 5 4 2 3 2" xfId="22055"/>
    <cellStyle name="计算 5 4 2 3 3" xfId="39340"/>
    <cellStyle name="计算 5 4 2 4" xfId="28188"/>
    <cellStyle name="计算 5 4 2 5" xfId="39337"/>
    <cellStyle name="计算 5 4 3" xfId="6422"/>
    <cellStyle name="计算 5 4 3 2" xfId="14901"/>
    <cellStyle name="计算 5 4 3 2 2" xfId="19247"/>
    <cellStyle name="计算 5 4 3 2 3" xfId="39342"/>
    <cellStyle name="计算 5 4 3 3" xfId="25094"/>
    <cellStyle name="计算 5 4 3 4" xfId="39341"/>
    <cellStyle name="计算 5 4 4" xfId="11519"/>
    <cellStyle name="计算 5 4 4 2" xfId="28193"/>
    <cellStyle name="计算 5 4 4 3" xfId="39343"/>
    <cellStyle name="计算 5 4 5" xfId="28187"/>
    <cellStyle name="计算 5 4 6" xfId="39336"/>
    <cellStyle name="计算 5 5" xfId="2613"/>
    <cellStyle name="计算 5 5 2" xfId="5355"/>
    <cellStyle name="计算 5 5 2 2" xfId="8276"/>
    <cellStyle name="计算 5 5 2 2 2" xfId="16755"/>
    <cellStyle name="计算 5 5 2 2 2 2" xfId="28196"/>
    <cellStyle name="计算 5 5 2 2 3" xfId="25595"/>
    <cellStyle name="计算 5 5 2 2 4" xfId="39346"/>
    <cellStyle name="计算 5 5 2 3" xfId="13903"/>
    <cellStyle name="计算 5 5 2 3 2" xfId="27247"/>
    <cellStyle name="计算 5 5 2 4" xfId="28195"/>
    <cellStyle name="计算 5 5 2 5" xfId="39345"/>
    <cellStyle name="计算 5 5 3" xfId="6908"/>
    <cellStyle name="计算 5 5 3 2" xfId="15387"/>
    <cellStyle name="计算 5 5 3 2 2" xfId="25596"/>
    <cellStyle name="计算 5 5 3 3" xfId="28197"/>
    <cellStyle name="计算 5 5 3 4" xfId="39347"/>
    <cellStyle name="计算 5 5 4" xfId="12023"/>
    <cellStyle name="计算 5 5 4 2" xfId="28198"/>
    <cellStyle name="计算 5 5 5" xfId="28194"/>
    <cellStyle name="计算 5 5 6" xfId="39344"/>
    <cellStyle name="计算 5 6" xfId="2514"/>
    <cellStyle name="计算 5 6 2" xfId="5256"/>
    <cellStyle name="计算 5 6 2 2" xfId="8181"/>
    <cellStyle name="计算 5 6 2 2 2" xfId="16660"/>
    <cellStyle name="计算 5 6 2 2 2 2" xfId="28203"/>
    <cellStyle name="计算 5 6 2 2 3" xfId="28202"/>
    <cellStyle name="计算 5 6 2 2 4" xfId="39350"/>
    <cellStyle name="计算 5 6 2 3" xfId="13804"/>
    <cellStyle name="计算 5 6 2 3 2" xfId="27254"/>
    <cellStyle name="计算 5 6 2 4" xfId="28201"/>
    <cellStyle name="计算 5 6 2 5" xfId="39349"/>
    <cellStyle name="计算 5 6 3" xfId="6813"/>
    <cellStyle name="计算 5 6 3 2" xfId="15292"/>
    <cellStyle name="计算 5 6 3 2 2" xfId="28205"/>
    <cellStyle name="计算 5 6 3 3" xfId="28204"/>
    <cellStyle name="计算 5 6 3 4" xfId="39351"/>
    <cellStyle name="计算 5 6 4" xfId="11924"/>
    <cellStyle name="计算 5 6 4 2" xfId="28206"/>
    <cellStyle name="计算 5 6 5" xfId="28200"/>
    <cellStyle name="计算 5 6 6" xfId="39348"/>
    <cellStyle name="计算 5 7" xfId="2257"/>
    <cellStyle name="计算 5 7 2" xfId="4999"/>
    <cellStyle name="计算 5 7 2 2" xfId="7935"/>
    <cellStyle name="计算 5 7 2 2 2" xfId="16414"/>
    <cellStyle name="计算 5 7 2 2 2 2" xfId="28210"/>
    <cellStyle name="计算 5 7 2 2 3" xfId="28209"/>
    <cellStyle name="计算 5 7 2 2 4" xfId="39354"/>
    <cellStyle name="计算 5 7 2 3" xfId="13547"/>
    <cellStyle name="计算 5 7 2 3 2" xfId="25437"/>
    <cellStyle name="计算 5 7 2 4" xfId="28208"/>
    <cellStyle name="计算 5 7 2 5" xfId="39353"/>
    <cellStyle name="计算 5 7 3" xfId="6567"/>
    <cellStyle name="计算 5 7 3 2" xfId="15046"/>
    <cellStyle name="计算 5 7 3 2 2" xfId="25486"/>
    <cellStyle name="计算 5 7 3 3" xfId="28211"/>
    <cellStyle name="计算 5 7 3 4" xfId="39355"/>
    <cellStyle name="计算 5 7 4" xfId="11667"/>
    <cellStyle name="计算 5 7 4 2" xfId="28212"/>
    <cellStyle name="计算 5 7 5" xfId="28207"/>
    <cellStyle name="计算 5 7 6" xfId="39352"/>
    <cellStyle name="计算 5 8" xfId="2414"/>
    <cellStyle name="计算 5 8 2" xfId="5156"/>
    <cellStyle name="计算 5 8 2 2" xfId="8087"/>
    <cellStyle name="计算 5 8 2 2 2" xfId="16566"/>
    <cellStyle name="计算 5 8 2 2 2 2" xfId="21260"/>
    <cellStyle name="计算 5 8 2 2 3" xfId="21257"/>
    <cellStyle name="计算 5 8 2 2 4" xfId="39358"/>
    <cellStyle name="计算 5 8 2 3" xfId="13704"/>
    <cellStyle name="计算 5 8 2 3 2" xfId="21270"/>
    <cellStyle name="计算 5 8 2 4" xfId="21254"/>
    <cellStyle name="计算 5 8 2 5" xfId="39357"/>
    <cellStyle name="计算 5 8 3" xfId="6719"/>
    <cellStyle name="计算 5 8 3 2" xfId="15198"/>
    <cellStyle name="计算 5 8 3 2 2" xfId="21054"/>
    <cellStyle name="计算 5 8 3 3" xfId="21280"/>
    <cellStyle name="计算 5 8 3 4" xfId="39359"/>
    <cellStyle name="计算 5 8 4" xfId="11824"/>
    <cellStyle name="计算 5 8 4 2" xfId="21283"/>
    <cellStyle name="计算 5 8 5" xfId="28213"/>
    <cellStyle name="计算 5 8 6" xfId="39356"/>
    <cellStyle name="计算 5 9" xfId="2453"/>
    <cellStyle name="计算 5 9 2" xfId="5195"/>
    <cellStyle name="计算 5 9 2 2" xfId="8124"/>
    <cellStyle name="计算 5 9 2 2 2" xfId="16603"/>
    <cellStyle name="计算 5 9 2 2 2 2" xfId="28215"/>
    <cellStyle name="计算 5 9 2 2 3" xfId="28214"/>
    <cellStyle name="计算 5 9 2 3" xfId="13743"/>
    <cellStyle name="计算 5 9 2 3 2" xfId="28216"/>
    <cellStyle name="计算 5 9 2 4" xfId="27641"/>
    <cellStyle name="计算 5 9 2 5" xfId="39361"/>
    <cellStyle name="计算 5 9 3" xfId="6756"/>
    <cellStyle name="计算 5 9 3 2" xfId="15235"/>
    <cellStyle name="计算 5 9 3 2 2" xfId="19394"/>
    <cellStyle name="计算 5 9 3 3" xfId="27643"/>
    <cellStyle name="计算 5 9 4" xfId="11863"/>
    <cellStyle name="计算 5 9 4 2" xfId="28217"/>
    <cellStyle name="计算 5 9 5" xfId="27639"/>
    <cellStyle name="计算 5 9 6" xfId="39360"/>
    <cellStyle name="计算 6" xfId="9870"/>
    <cellStyle name="计算 6 10" xfId="39363"/>
    <cellStyle name="计算 6 10 2" xfId="39364"/>
    <cellStyle name="计算 6 11" xfId="39365"/>
    <cellStyle name="计算 6 12" xfId="39362"/>
    <cellStyle name="计算 6 2" xfId="17310"/>
    <cellStyle name="计算 6 2 10" xfId="39367"/>
    <cellStyle name="计算 6 2 10 2" xfId="39368"/>
    <cellStyle name="计算 6 2 11" xfId="39369"/>
    <cellStyle name="计算 6 2 11 2" xfId="39370"/>
    <cellStyle name="计算 6 2 12" xfId="39371"/>
    <cellStyle name="计算 6 2 13" xfId="39366"/>
    <cellStyle name="计算 6 2 2" xfId="28219"/>
    <cellStyle name="计算 6 2 2 10" xfId="39373"/>
    <cellStyle name="计算 6 2 2 11" xfId="39372"/>
    <cellStyle name="计算 6 2 2 2" xfId="39374"/>
    <cellStyle name="计算 6 2 2 2 2" xfId="39375"/>
    <cellStyle name="计算 6 2 2 2 2 2" xfId="39376"/>
    <cellStyle name="计算 6 2 2 2 2 2 2" xfId="39377"/>
    <cellStyle name="计算 6 2 2 2 2 2 2 2" xfId="39378"/>
    <cellStyle name="计算 6 2 2 2 2 2 3" xfId="39379"/>
    <cellStyle name="计算 6 2 2 2 2 3" xfId="39380"/>
    <cellStyle name="计算 6 2 2 2 2 3 2" xfId="39381"/>
    <cellStyle name="计算 6 2 2 2 2 4" xfId="39382"/>
    <cellStyle name="计算 6 2 2 2 3" xfId="39383"/>
    <cellStyle name="计算 6 2 2 2 3 2" xfId="39384"/>
    <cellStyle name="计算 6 2 2 2 3 2 2" xfId="39385"/>
    <cellStyle name="计算 6 2 2 2 3 3" xfId="39386"/>
    <cellStyle name="计算 6 2 2 2 4" xfId="39387"/>
    <cellStyle name="计算 6 2 2 2 4 2" xfId="39388"/>
    <cellStyle name="计算 6 2 2 2 4 2 2" xfId="39389"/>
    <cellStyle name="计算 6 2 2 2 4 3" xfId="39390"/>
    <cellStyle name="计算 6 2 2 2 5" xfId="39391"/>
    <cellStyle name="计算 6 2 2 2 5 2" xfId="39392"/>
    <cellStyle name="计算 6 2 2 2 5 2 2" xfId="39393"/>
    <cellStyle name="计算 6 2 2 2 5 3" xfId="39394"/>
    <cellStyle name="计算 6 2 2 2 6" xfId="39395"/>
    <cellStyle name="计算 6 2 2 2 6 2" xfId="39396"/>
    <cellStyle name="计算 6 2 2 2 6 2 2" xfId="39397"/>
    <cellStyle name="计算 6 2 2 2 6 3" xfId="39398"/>
    <cellStyle name="计算 6 2 2 2 7" xfId="39399"/>
    <cellStyle name="计算 6 2 2 2 7 2" xfId="39400"/>
    <cellStyle name="计算 6 2 2 2 8" xfId="39401"/>
    <cellStyle name="计算 6 2 2 2 8 2" xfId="39402"/>
    <cellStyle name="计算 6 2 2 2 9" xfId="39403"/>
    <cellStyle name="计算 6 2 2 3" xfId="39404"/>
    <cellStyle name="计算 6 2 2 3 2" xfId="39405"/>
    <cellStyle name="计算 6 2 2 3 2 2" xfId="39406"/>
    <cellStyle name="计算 6 2 2 3 2 2 2" xfId="39407"/>
    <cellStyle name="计算 6 2 2 3 2 3" xfId="39408"/>
    <cellStyle name="计算 6 2 2 3 3" xfId="39409"/>
    <cellStyle name="计算 6 2 2 3 3 2" xfId="39410"/>
    <cellStyle name="计算 6 2 2 3 4" xfId="39411"/>
    <cellStyle name="计算 6 2 2 4" xfId="39412"/>
    <cellStyle name="计算 6 2 2 4 2" xfId="39413"/>
    <cellStyle name="计算 6 2 2 4 2 2" xfId="39414"/>
    <cellStyle name="计算 6 2 2 4 3" xfId="39415"/>
    <cellStyle name="计算 6 2 2 5" xfId="39416"/>
    <cellStyle name="计算 6 2 2 5 2" xfId="39417"/>
    <cellStyle name="计算 6 2 2 5 2 2" xfId="39418"/>
    <cellStyle name="计算 6 2 2 5 3" xfId="39419"/>
    <cellStyle name="计算 6 2 2 6" xfId="39420"/>
    <cellStyle name="计算 6 2 2 6 2" xfId="39421"/>
    <cellStyle name="计算 6 2 2 6 2 2" xfId="39422"/>
    <cellStyle name="计算 6 2 2 6 3" xfId="39423"/>
    <cellStyle name="计算 6 2 2 7" xfId="39424"/>
    <cellStyle name="计算 6 2 2 7 2" xfId="39425"/>
    <cellStyle name="计算 6 2 2 7 2 2" xfId="39426"/>
    <cellStyle name="计算 6 2 2 7 3" xfId="39427"/>
    <cellStyle name="计算 6 2 2 8" xfId="39428"/>
    <cellStyle name="计算 6 2 2 8 2" xfId="39429"/>
    <cellStyle name="计算 6 2 2 9" xfId="39430"/>
    <cellStyle name="计算 6 2 2 9 2" xfId="39431"/>
    <cellStyle name="计算 6 2 3" xfId="39432"/>
    <cellStyle name="计算 6 2 3 2" xfId="39433"/>
    <cellStyle name="计算 6 2 3 2 2" xfId="39434"/>
    <cellStyle name="计算 6 2 3 2 2 2" xfId="39435"/>
    <cellStyle name="计算 6 2 3 2 2 2 2" xfId="39436"/>
    <cellStyle name="计算 6 2 3 2 2 3" xfId="39437"/>
    <cellStyle name="计算 6 2 3 2 3" xfId="39438"/>
    <cellStyle name="计算 6 2 3 2 3 2" xfId="39439"/>
    <cellStyle name="计算 6 2 3 2 4" xfId="39440"/>
    <cellStyle name="计算 6 2 3 3" xfId="39441"/>
    <cellStyle name="计算 6 2 3 3 2" xfId="39442"/>
    <cellStyle name="计算 6 2 3 3 2 2" xfId="39443"/>
    <cellStyle name="计算 6 2 3 3 3" xfId="39444"/>
    <cellStyle name="计算 6 2 3 4" xfId="39445"/>
    <cellStyle name="计算 6 2 3 4 2" xfId="39446"/>
    <cellStyle name="计算 6 2 3 4 2 2" xfId="39447"/>
    <cellStyle name="计算 6 2 3 4 3" xfId="39448"/>
    <cellStyle name="计算 6 2 3 5" xfId="39449"/>
    <cellStyle name="计算 6 2 3 5 2" xfId="39450"/>
    <cellStyle name="计算 6 2 3 5 2 2" xfId="39451"/>
    <cellStyle name="计算 6 2 3 5 3" xfId="39452"/>
    <cellStyle name="计算 6 2 3 6" xfId="39453"/>
    <cellStyle name="计算 6 2 3 6 2" xfId="39454"/>
    <cellStyle name="计算 6 2 3 6 2 2" xfId="39455"/>
    <cellStyle name="计算 6 2 3 6 3" xfId="39456"/>
    <cellStyle name="计算 6 2 3 7" xfId="39457"/>
    <cellStyle name="计算 6 2 3 7 2" xfId="39458"/>
    <cellStyle name="计算 6 2 3 8" xfId="39459"/>
    <cellStyle name="计算 6 2 3 8 2" xfId="39460"/>
    <cellStyle name="计算 6 2 3 9" xfId="39461"/>
    <cellStyle name="计算 6 2 4" xfId="39462"/>
    <cellStyle name="计算 6 2 4 2" xfId="39463"/>
    <cellStyle name="计算 6 2 4 2 2" xfId="39464"/>
    <cellStyle name="计算 6 2 4 2 2 2" xfId="39465"/>
    <cellStyle name="计算 6 2 4 2 2 2 2" xfId="39466"/>
    <cellStyle name="计算 6 2 4 2 2 3" xfId="39467"/>
    <cellStyle name="计算 6 2 4 2 3" xfId="39468"/>
    <cellStyle name="计算 6 2 4 2 3 2" xfId="39469"/>
    <cellStyle name="计算 6 2 4 2 4" xfId="39470"/>
    <cellStyle name="计算 6 2 4 3" xfId="39471"/>
    <cellStyle name="计算 6 2 4 3 2" xfId="39472"/>
    <cellStyle name="计算 6 2 4 3 2 2" xfId="39473"/>
    <cellStyle name="计算 6 2 4 3 3" xfId="39474"/>
    <cellStyle name="计算 6 2 4 4" xfId="39475"/>
    <cellStyle name="计算 6 2 4 4 2" xfId="39476"/>
    <cellStyle name="计算 6 2 4 4 2 2" xfId="39477"/>
    <cellStyle name="计算 6 2 4 4 3" xfId="39478"/>
    <cellStyle name="计算 6 2 4 5" xfId="39479"/>
    <cellStyle name="计算 6 2 4 5 2" xfId="39480"/>
    <cellStyle name="计算 6 2 4 5 2 2" xfId="39481"/>
    <cellStyle name="计算 6 2 4 5 3" xfId="39482"/>
    <cellStyle name="计算 6 2 4 6" xfId="39483"/>
    <cellStyle name="计算 6 2 4 6 2" xfId="39484"/>
    <cellStyle name="计算 6 2 4 6 2 2" xfId="39485"/>
    <cellStyle name="计算 6 2 4 6 3" xfId="39486"/>
    <cellStyle name="计算 6 2 4 7" xfId="39487"/>
    <cellStyle name="计算 6 2 4 7 2" xfId="39488"/>
    <cellStyle name="计算 6 2 4 8" xfId="39489"/>
    <cellStyle name="计算 6 2 4 8 2" xfId="39490"/>
    <cellStyle name="计算 6 2 4 9" xfId="39491"/>
    <cellStyle name="计算 6 2 5" xfId="39492"/>
    <cellStyle name="计算 6 2 5 2" xfId="39493"/>
    <cellStyle name="计算 6 2 5 2 2" xfId="39494"/>
    <cellStyle name="计算 6 2 5 2 2 2" xfId="39495"/>
    <cellStyle name="计算 6 2 5 2 3" xfId="39496"/>
    <cellStyle name="计算 6 2 5 3" xfId="39497"/>
    <cellStyle name="计算 6 2 5 3 2" xfId="39498"/>
    <cellStyle name="计算 6 2 5 4" xfId="39499"/>
    <cellStyle name="计算 6 2 6" xfId="39500"/>
    <cellStyle name="计算 6 2 6 2" xfId="39501"/>
    <cellStyle name="计算 6 2 6 2 2" xfId="39502"/>
    <cellStyle name="计算 6 2 6 3" xfId="39503"/>
    <cellStyle name="计算 6 2 7" xfId="39504"/>
    <cellStyle name="计算 6 2 7 2" xfId="39505"/>
    <cellStyle name="计算 6 2 7 2 2" xfId="39506"/>
    <cellStyle name="计算 6 2 7 3" xfId="39507"/>
    <cellStyle name="计算 6 2 8" xfId="39508"/>
    <cellStyle name="计算 6 2 8 2" xfId="39509"/>
    <cellStyle name="计算 6 2 8 2 2" xfId="39510"/>
    <cellStyle name="计算 6 2 8 3" xfId="39511"/>
    <cellStyle name="计算 6 2 9" xfId="39512"/>
    <cellStyle name="计算 6 2 9 2" xfId="39513"/>
    <cellStyle name="计算 6 2 9 2 2" xfId="39514"/>
    <cellStyle name="计算 6 2 9 3" xfId="39515"/>
    <cellStyle name="计算 6 3" xfId="28218"/>
    <cellStyle name="计算 6 3 10" xfId="39516"/>
    <cellStyle name="计算 6 3 2" xfId="39517"/>
    <cellStyle name="计算 6 3 2 2" xfId="39518"/>
    <cellStyle name="计算 6 3 2 2 2" xfId="39519"/>
    <cellStyle name="计算 6 3 2 2 2 2" xfId="39520"/>
    <cellStyle name="计算 6 3 2 2 3" xfId="39521"/>
    <cellStyle name="计算 6 3 2 3" xfId="39522"/>
    <cellStyle name="计算 6 3 2 3 2" xfId="39523"/>
    <cellStyle name="计算 6 3 2 4" xfId="39524"/>
    <cellStyle name="计算 6 3 3" xfId="39525"/>
    <cellStyle name="计算 6 3 3 2" xfId="39526"/>
    <cellStyle name="计算 6 3 3 2 2" xfId="39527"/>
    <cellStyle name="计算 6 3 3 3" xfId="39528"/>
    <cellStyle name="计算 6 3 4" xfId="39529"/>
    <cellStyle name="计算 6 3 4 2" xfId="39530"/>
    <cellStyle name="计算 6 3 4 2 2" xfId="39531"/>
    <cellStyle name="计算 6 3 4 3" xfId="39532"/>
    <cellStyle name="计算 6 3 5" xfId="39533"/>
    <cellStyle name="计算 6 3 5 2" xfId="39534"/>
    <cellStyle name="计算 6 3 5 2 2" xfId="39535"/>
    <cellStyle name="计算 6 3 5 3" xfId="39536"/>
    <cellStyle name="计算 6 3 6" xfId="39537"/>
    <cellStyle name="计算 6 3 6 2" xfId="39538"/>
    <cellStyle name="计算 6 3 6 2 2" xfId="39539"/>
    <cellStyle name="计算 6 3 6 3" xfId="39540"/>
    <cellStyle name="计算 6 3 7" xfId="39541"/>
    <cellStyle name="计算 6 3 7 2" xfId="39542"/>
    <cellStyle name="计算 6 3 8" xfId="39543"/>
    <cellStyle name="计算 6 3 8 2" xfId="39544"/>
    <cellStyle name="计算 6 3 9" xfId="39545"/>
    <cellStyle name="计算 6 4" xfId="32842"/>
    <cellStyle name="计算 6 4 2" xfId="39547"/>
    <cellStyle name="计算 6 4 2 2" xfId="39548"/>
    <cellStyle name="计算 6 4 2 2 2" xfId="39549"/>
    <cellStyle name="计算 6 4 2 3" xfId="39550"/>
    <cellStyle name="计算 6 4 3" xfId="39551"/>
    <cellStyle name="计算 6 4 3 2" xfId="39552"/>
    <cellStyle name="计算 6 4 4" xfId="39553"/>
    <cellStyle name="计算 6 4 5" xfId="39546"/>
    <cellStyle name="计算 6 5" xfId="39554"/>
    <cellStyle name="计算 6 5 2" xfId="39555"/>
    <cellStyle name="计算 6 5 2 2" xfId="39556"/>
    <cellStyle name="计算 6 5 3" xfId="39557"/>
    <cellStyle name="计算 6 6" xfId="39558"/>
    <cellStyle name="计算 6 6 2" xfId="39559"/>
    <cellStyle name="计算 6 6 2 2" xfId="39560"/>
    <cellStyle name="计算 6 6 3" xfId="39561"/>
    <cellStyle name="计算 6 7" xfId="39562"/>
    <cellStyle name="计算 6 7 2" xfId="39563"/>
    <cellStyle name="计算 6 7 2 2" xfId="39564"/>
    <cellStyle name="计算 6 7 3" xfId="39565"/>
    <cellStyle name="计算 6 8" xfId="39566"/>
    <cellStyle name="计算 6 8 2" xfId="39567"/>
    <cellStyle name="计算 6 8 2 2" xfId="39568"/>
    <cellStyle name="计算 6 8 3" xfId="39569"/>
    <cellStyle name="计算 6 9" xfId="39570"/>
    <cellStyle name="计算 6 9 2" xfId="39571"/>
    <cellStyle name="计算 7" xfId="9877"/>
    <cellStyle name="计算 7 10" xfId="39573"/>
    <cellStyle name="计算 7 10 2" xfId="39574"/>
    <cellStyle name="计算 7 10 2 2" xfId="39575"/>
    <cellStyle name="计算 7 10 3" xfId="39576"/>
    <cellStyle name="计算 7 11" xfId="39577"/>
    <cellStyle name="计算 7 11 2" xfId="39578"/>
    <cellStyle name="计算 7 11 2 2" xfId="39579"/>
    <cellStyle name="计算 7 11 3" xfId="39580"/>
    <cellStyle name="计算 7 12" xfId="39581"/>
    <cellStyle name="计算 7 12 2" xfId="39582"/>
    <cellStyle name="计算 7 12 2 2" xfId="39583"/>
    <cellStyle name="计算 7 12 3" xfId="39584"/>
    <cellStyle name="计算 7 13" xfId="39585"/>
    <cellStyle name="计算 7 13 2" xfId="39586"/>
    <cellStyle name="计算 7 14" xfId="39587"/>
    <cellStyle name="计算 7 14 2" xfId="39588"/>
    <cellStyle name="计算 7 15" xfId="39589"/>
    <cellStyle name="计算 7 16" xfId="39572"/>
    <cellStyle name="计算 7 2" xfId="17317"/>
    <cellStyle name="计算 7 2 10" xfId="39591"/>
    <cellStyle name="计算 7 2 10 2" xfId="39592"/>
    <cellStyle name="计算 7 2 11" xfId="39593"/>
    <cellStyle name="计算 7 2 12" xfId="39590"/>
    <cellStyle name="计算 7 2 2" xfId="28221"/>
    <cellStyle name="计算 7 2 2 10" xfId="39594"/>
    <cellStyle name="计算 7 2 2 2" xfId="39595"/>
    <cellStyle name="计算 7 2 2 2 2" xfId="39596"/>
    <cellStyle name="计算 7 2 2 2 2 2" xfId="39597"/>
    <cellStyle name="计算 7 2 2 2 2 2 2" xfId="39598"/>
    <cellStyle name="计算 7 2 2 2 2 3" xfId="39599"/>
    <cellStyle name="计算 7 2 2 2 3" xfId="39600"/>
    <cellStyle name="计算 7 2 2 2 3 2" xfId="39601"/>
    <cellStyle name="计算 7 2 2 2 4" xfId="39602"/>
    <cellStyle name="计算 7 2 2 3" xfId="39603"/>
    <cellStyle name="计算 7 2 2 3 2" xfId="39604"/>
    <cellStyle name="计算 7 2 2 3 2 2" xfId="39605"/>
    <cellStyle name="计算 7 2 2 3 3" xfId="39606"/>
    <cellStyle name="计算 7 2 2 4" xfId="39607"/>
    <cellStyle name="计算 7 2 2 4 2" xfId="39608"/>
    <cellStyle name="计算 7 2 2 4 2 2" xfId="39609"/>
    <cellStyle name="计算 7 2 2 4 3" xfId="39610"/>
    <cellStyle name="计算 7 2 2 5" xfId="39611"/>
    <cellStyle name="计算 7 2 2 5 2" xfId="39612"/>
    <cellStyle name="计算 7 2 2 5 2 2" xfId="39613"/>
    <cellStyle name="计算 7 2 2 5 3" xfId="39614"/>
    <cellStyle name="计算 7 2 2 6" xfId="39615"/>
    <cellStyle name="计算 7 2 2 6 2" xfId="39616"/>
    <cellStyle name="计算 7 2 2 6 2 2" xfId="39617"/>
    <cellStyle name="计算 7 2 2 6 3" xfId="39618"/>
    <cellStyle name="计算 7 2 2 7" xfId="39619"/>
    <cellStyle name="计算 7 2 2 7 2" xfId="39620"/>
    <cellStyle name="计算 7 2 2 8" xfId="39621"/>
    <cellStyle name="计算 7 2 2 8 2" xfId="39622"/>
    <cellStyle name="计算 7 2 2 9" xfId="39623"/>
    <cellStyle name="计算 7 2 3" xfId="39624"/>
    <cellStyle name="计算 7 2 3 2" xfId="39625"/>
    <cellStyle name="计算 7 2 3 2 2" xfId="39626"/>
    <cellStyle name="计算 7 2 3 2 2 2" xfId="39627"/>
    <cellStyle name="计算 7 2 3 2 2 2 2" xfId="39628"/>
    <cellStyle name="计算 7 2 3 2 2 3" xfId="39629"/>
    <cellStyle name="计算 7 2 3 2 3" xfId="39630"/>
    <cellStyle name="计算 7 2 3 2 3 2" xfId="39631"/>
    <cellStyle name="计算 7 2 3 2 4" xfId="39632"/>
    <cellStyle name="计算 7 2 3 3" xfId="39633"/>
    <cellStyle name="计算 7 2 3 3 2" xfId="39634"/>
    <cellStyle name="计算 7 2 3 3 2 2" xfId="39635"/>
    <cellStyle name="计算 7 2 3 3 3" xfId="39636"/>
    <cellStyle name="计算 7 2 3 4" xfId="39637"/>
    <cellStyle name="计算 7 2 3 4 2" xfId="39638"/>
    <cellStyle name="计算 7 2 3 4 2 2" xfId="39639"/>
    <cellStyle name="计算 7 2 3 4 3" xfId="39640"/>
    <cellStyle name="计算 7 2 3 5" xfId="39641"/>
    <cellStyle name="计算 7 2 3 5 2" xfId="39642"/>
    <cellStyle name="计算 7 2 3 5 2 2" xfId="39643"/>
    <cellStyle name="计算 7 2 3 5 3" xfId="39644"/>
    <cellStyle name="计算 7 2 3 6" xfId="39645"/>
    <cellStyle name="计算 7 2 3 6 2" xfId="39646"/>
    <cellStyle name="计算 7 2 3 6 2 2" xfId="39647"/>
    <cellStyle name="计算 7 2 3 6 3" xfId="39648"/>
    <cellStyle name="计算 7 2 3 7" xfId="39649"/>
    <cellStyle name="计算 7 2 3 7 2" xfId="39650"/>
    <cellStyle name="计算 7 2 3 8" xfId="39651"/>
    <cellStyle name="计算 7 2 3 8 2" xfId="39652"/>
    <cellStyle name="计算 7 2 3 9" xfId="39653"/>
    <cellStyle name="计算 7 2 4" xfId="39654"/>
    <cellStyle name="计算 7 2 4 2" xfId="39655"/>
    <cellStyle name="计算 7 2 4 2 2" xfId="39656"/>
    <cellStyle name="计算 7 2 4 2 2 2" xfId="39657"/>
    <cellStyle name="计算 7 2 4 2 3" xfId="39658"/>
    <cellStyle name="计算 7 2 4 3" xfId="39659"/>
    <cellStyle name="计算 7 2 4 3 2" xfId="39660"/>
    <cellStyle name="计算 7 2 4 4" xfId="39661"/>
    <cellStyle name="计算 7 2 5" xfId="39662"/>
    <cellStyle name="计算 7 2 5 2" xfId="39663"/>
    <cellStyle name="计算 7 2 5 2 2" xfId="39664"/>
    <cellStyle name="计算 7 2 5 3" xfId="39665"/>
    <cellStyle name="计算 7 2 6" xfId="39666"/>
    <cellStyle name="计算 7 2 6 2" xfId="39667"/>
    <cellStyle name="计算 7 2 6 2 2" xfId="39668"/>
    <cellStyle name="计算 7 2 6 3" xfId="39669"/>
    <cellStyle name="计算 7 2 7" xfId="39670"/>
    <cellStyle name="计算 7 2 7 2" xfId="39671"/>
    <cellStyle name="计算 7 2 7 2 2" xfId="39672"/>
    <cellStyle name="计算 7 2 7 3" xfId="39673"/>
    <cellStyle name="计算 7 2 8" xfId="39674"/>
    <cellStyle name="计算 7 2 8 2" xfId="39675"/>
    <cellStyle name="计算 7 2 8 2 2" xfId="39676"/>
    <cellStyle name="计算 7 2 8 3" xfId="39677"/>
    <cellStyle name="计算 7 2 9" xfId="39678"/>
    <cellStyle name="计算 7 2 9 2" xfId="39679"/>
    <cellStyle name="计算 7 3" xfId="28220"/>
    <cellStyle name="计算 7 3 2" xfId="39681"/>
    <cellStyle name="计算 7 3 2 2" xfId="39682"/>
    <cellStyle name="计算 7 3 2 2 2" xfId="39683"/>
    <cellStyle name="计算 7 3 2 3" xfId="39684"/>
    <cellStyle name="计算 7 3 2 3 2" xfId="39685"/>
    <cellStyle name="计算 7 3 2 4" xfId="39686"/>
    <cellStyle name="计算 7 3 3" xfId="39687"/>
    <cellStyle name="计算 7 3 3 2" xfId="39688"/>
    <cellStyle name="计算 7 3 4" xfId="39689"/>
    <cellStyle name="计算 7 3 4 2" xfId="39690"/>
    <cellStyle name="计算 7 3 5" xfId="39691"/>
    <cellStyle name="计算 7 3 6" xfId="39680"/>
    <cellStyle name="计算 7 4" xfId="32843"/>
    <cellStyle name="计算 7 4 2" xfId="39693"/>
    <cellStyle name="计算 7 4 2 2" xfId="39694"/>
    <cellStyle name="计算 7 4 2 2 2" xfId="39695"/>
    <cellStyle name="计算 7 4 2 3" xfId="39696"/>
    <cellStyle name="计算 7 4 2 3 2" xfId="39697"/>
    <cellStyle name="计算 7 4 2 4" xfId="39698"/>
    <cellStyle name="计算 7 4 3" xfId="39699"/>
    <cellStyle name="计算 7 4 3 2" xfId="39700"/>
    <cellStyle name="计算 7 4 4" xfId="39701"/>
    <cellStyle name="计算 7 4 4 2" xfId="39702"/>
    <cellStyle name="计算 7 4 5" xfId="39703"/>
    <cellStyle name="计算 7 4 6" xfId="39692"/>
    <cellStyle name="计算 7 5" xfId="39704"/>
    <cellStyle name="计算 7 5 10" xfId="39705"/>
    <cellStyle name="计算 7 5 2" xfId="39706"/>
    <cellStyle name="计算 7 5 2 2" xfId="39707"/>
    <cellStyle name="计算 7 5 2 2 2" xfId="39708"/>
    <cellStyle name="计算 7 5 2 2 2 2" xfId="39709"/>
    <cellStyle name="计算 7 5 2 2 2 2 2" xfId="39710"/>
    <cellStyle name="计算 7 5 2 2 2 3" xfId="39711"/>
    <cellStyle name="计算 7 5 2 2 3" xfId="39712"/>
    <cellStyle name="计算 7 5 2 2 3 2" xfId="39713"/>
    <cellStyle name="计算 7 5 2 2 4" xfId="39714"/>
    <cellStyle name="计算 7 5 2 3" xfId="39715"/>
    <cellStyle name="计算 7 5 2 3 2" xfId="39716"/>
    <cellStyle name="计算 7 5 2 3 2 2" xfId="39717"/>
    <cellStyle name="计算 7 5 2 3 3" xfId="39718"/>
    <cellStyle name="计算 7 5 2 4" xfId="39719"/>
    <cellStyle name="计算 7 5 2 4 2" xfId="39720"/>
    <cellStyle name="计算 7 5 2 4 2 2" xfId="39721"/>
    <cellStyle name="计算 7 5 2 4 3" xfId="39722"/>
    <cellStyle name="计算 7 5 2 5" xfId="39723"/>
    <cellStyle name="计算 7 5 2 5 2" xfId="39724"/>
    <cellStyle name="计算 7 5 2 5 2 2" xfId="39725"/>
    <cellStyle name="计算 7 5 2 5 3" xfId="39726"/>
    <cellStyle name="计算 7 5 2 6" xfId="39727"/>
    <cellStyle name="计算 7 5 2 6 2" xfId="39728"/>
    <cellStyle name="计算 7 5 2 6 2 2" xfId="39729"/>
    <cellStyle name="计算 7 5 2 6 3" xfId="39730"/>
    <cellStyle name="计算 7 5 2 7" xfId="39731"/>
    <cellStyle name="计算 7 5 2 7 2" xfId="39732"/>
    <cellStyle name="计算 7 5 2 8" xfId="39733"/>
    <cellStyle name="计算 7 5 2 8 2" xfId="39734"/>
    <cellStyle name="计算 7 5 2 9" xfId="39735"/>
    <cellStyle name="计算 7 5 3" xfId="39736"/>
    <cellStyle name="计算 7 5 3 2" xfId="39737"/>
    <cellStyle name="计算 7 5 3 2 2" xfId="39738"/>
    <cellStyle name="计算 7 5 3 2 2 2" xfId="39739"/>
    <cellStyle name="计算 7 5 3 2 3" xfId="39740"/>
    <cellStyle name="计算 7 5 3 3" xfId="39741"/>
    <cellStyle name="计算 7 5 3 3 2" xfId="39742"/>
    <cellStyle name="计算 7 5 3 4" xfId="39743"/>
    <cellStyle name="计算 7 5 4" xfId="39744"/>
    <cellStyle name="计算 7 5 4 2" xfId="39745"/>
    <cellStyle name="计算 7 5 4 2 2" xfId="39746"/>
    <cellStyle name="计算 7 5 4 3" xfId="39747"/>
    <cellStyle name="计算 7 5 5" xfId="39748"/>
    <cellStyle name="计算 7 5 5 2" xfId="39749"/>
    <cellStyle name="计算 7 5 5 2 2" xfId="39750"/>
    <cellStyle name="计算 7 5 5 3" xfId="39751"/>
    <cellStyle name="计算 7 5 6" xfId="39752"/>
    <cellStyle name="计算 7 5 6 2" xfId="39753"/>
    <cellStyle name="计算 7 5 6 2 2" xfId="39754"/>
    <cellStyle name="计算 7 5 6 3" xfId="39755"/>
    <cellStyle name="计算 7 5 7" xfId="39756"/>
    <cellStyle name="计算 7 5 7 2" xfId="39757"/>
    <cellStyle name="计算 7 5 7 2 2" xfId="39758"/>
    <cellStyle name="计算 7 5 7 3" xfId="39759"/>
    <cellStyle name="计算 7 5 8" xfId="39760"/>
    <cellStyle name="计算 7 5 8 2" xfId="39761"/>
    <cellStyle name="计算 7 5 9" xfId="39762"/>
    <cellStyle name="计算 7 5 9 2" xfId="39763"/>
    <cellStyle name="计算 7 6" xfId="39764"/>
    <cellStyle name="计算 7 6 2" xfId="39765"/>
    <cellStyle name="计算 7 6 2 2" xfId="39766"/>
    <cellStyle name="计算 7 6 2 2 2" xfId="39767"/>
    <cellStyle name="计算 7 6 2 2 2 2" xfId="39768"/>
    <cellStyle name="计算 7 6 2 2 3" xfId="39769"/>
    <cellStyle name="计算 7 6 2 3" xfId="39770"/>
    <cellStyle name="计算 7 6 2 3 2" xfId="39771"/>
    <cellStyle name="计算 7 6 2 4" xfId="39772"/>
    <cellStyle name="计算 7 6 3" xfId="39773"/>
    <cellStyle name="计算 7 6 3 2" xfId="39774"/>
    <cellStyle name="计算 7 6 3 2 2" xfId="39775"/>
    <cellStyle name="计算 7 6 3 3" xfId="39776"/>
    <cellStyle name="计算 7 6 4" xfId="39777"/>
    <cellStyle name="计算 7 6 4 2" xfId="39778"/>
    <cellStyle name="计算 7 6 4 2 2" xfId="39779"/>
    <cellStyle name="计算 7 6 4 3" xfId="39780"/>
    <cellStyle name="计算 7 6 5" xfId="39781"/>
    <cellStyle name="计算 7 6 5 2" xfId="39782"/>
    <cellStyle name="计算 7 6 5 2 2" xfId="39783"/>
    <cellStyle name="计算 7 6 5 3" xfId="39784"/>
    <cellStyle name="计算 7 6 6" xfId="39785"/>
    <cellStyle name="计算 7 6 6 2" xfId="39786"/>
    <cellStyle name="计算 7 6 6 2 2" xfId="39787"/>
    <cellStyle name="计算 7 6 6 3" xfId="39788"/>
    <cellStyle name="计算 7 6 7" xfId="39789"/>
    <cellStyle name="计算 7 6 7 2" xfId="39790"/>
    <cellStyle name="计算 7 6 8" xfId="39791"/>
    <cellStyle name="计算 7 6 8 2" xfId="39792"/>
    <cellStyle name="计算 7 6 9" xfId="39793"/>
    <cellStyle name="计算 7 7" xfId="39794"/>
    <cellStyle name="计算 7 7 2" xfId="39795"/>
    <cellStyle name="计算 7 7 2 2" xfId="39796"/>
    <cellStyle name="计算 7 7 2 2 2" xfId="39797"/>
    <cellStyle name="计算 7 7 2 2 2 2" xfId="39798"/>
    <cellStyle name="计算 7 7 2 2 3" xfId="39799"/>
    <cellStyle name="计算 7 7 2 3" xfId="39800"/>
    <cellStyle name="计算 7 7 2 3 2" xfId="39801"/>
    <cellStyle name="计算 7 7 2 4" xfId="39802"/>
    <cellStyle name="计算 7 7 3" xfId="39803"/>
    <cellStyle name="计算 7 7 3 2" xfId="39804"/>
    <cellStyle name="计算 7 7 3 2 2" xfId="39805"/>
    <cellStyle name="计算 7 7 3 3" xfId="39806"/>
    <cellStyle name="计算 7 7 4" xfId="39807"/>
    <cellStyle name="计算 7 7 4 2" xfId="39808"/>
    <cellStyle name="计算 7 7 4 2 2" xfId="39809"/>
    <cellStyle name="计算 7 7 4 3" xfId="39810"/>
    <cellStyle name="计算 7 7 5" xfId="39811"/>
    <cellStyle name="计算 7 7 5 2" xfId="39812"/>
    <cellStyle name="计算 7 7 5 2 2" xfId="39813"/>
    <cellStyle name="计算 7 7 5 3" xfId="39814"/>
    <cellStyle name="计算 7 7 6" xfId="39815"/>
    <cellStyle name="计算 7 7 6 2" xfId="39816"/>
    <cellStyle name="计算 7 7 6 2 2" xfId="39817"/>
    <cellStyle name="计算 7 7 6 3" xfId="39818"/>
    <cellStyle name="计算 7 7 7" xfId="39819"/>
    <cellStyle name="计算 7 7 7 2" xfId="39820"/>
    <cellStyle name="计算 7 7 8" xfId="39821"/>
    <cellStyle name="计算 7 7 8 2" xfId="39822"/>
    <cellStyle name="计算 7 7 9" xfId="39823"/>
    <cellStyle name="计算 7 8" xfId="39824"/>
    <cellStyle name="计算 7 8 2" xfId="39825"/>
    <cellStyle name="计算 7 8 2 2" xfId="39826"/>
    <cellStyle name="计算 7 8 2 2 2" xfId="39827"/>
    <cellStyle name="计算 7 8 2 3" xfId="39828"/>
    <cellStyle name="计算 7 8 3" xfId="39829"/>
    <cellStyle name="计算 7 8 3 2" xfId="39830"/>
    <cellStyle name="计算 7 8 4" xfId="39831"/>
    <cellStyle name="计算 7 9" xfId="39832"/>
    <cellStyle name="计算 7 9 2" xfId="39833"/>
    <cellStyle name="计算 7 9 2 2" xfId="39834"/>
    <cellStyle name="计算 7 9 3" xfId="39835"/>
    <cellStyle name="计算 8" xfId="39836"/>
    <cellStyle name="计算 8 2" xfId="39837"/>
    <cellStyle name="计算 8 2 2" xfId="39838"/>
    <cellStyle name="计算 8 2 2 2" xfId="39839"/>
    <cellStyle name="计算 8 2 3" xfId="39840"/>
    <cellStyle name="计算 8 2 3 2" xfId="39841"/>
    <cellStyle name="计算 8 2 4" xfId="39842"/>
    <cellStyle name="计算 8 3" xfId="39843"/>
    <cellStyle name="计算 8 3 2" xfId="39844"/>
    <cellStyle name="计算 8 4" xfId="39845"/>
    <cellStyle name="计算 8 4 2" xfId="39846"/>
    <cellStyle name="计算 8 5" xfId="39847"/>
    <cellStyle name="计算 9" xfId="39848"/>
    <cellStyle name="计算 9 10" xfId="39849"/>
    <cellStyle name="计算 9 10 2" xfId="39850"/>
    <cellStyle name="计算 9 11" xfId="39851"/>
    <cellStyle name="计算 9 2" xfId="39852"/>
    <cellStyle name="计算 9 2 2" xfId="39853"/>
    <cellStyle name="计算 9 2 2 2" xfId="39854"/>
    <cellStyle name="计算 9 2 2 2 2" xfId="39855"/>
    <cellStyle name="计算 9 2 2 2 2 2" xfId="39856"/>
    <cellStyle name="计算 9 2 2 2 3" xfId="39857"/>
    <cellStyle name="计算 9 2 2 3" xfId="39858"/>
    <cellStyle name="计算 9 2 2 3 2" xfId="39859"/>
    <cellStyle name="计算 9 2 2 4" xfId="39860"/>
    <cellStyle name="计算 9 2 3" xfId="39861"/>
    <cellStyle name="计算 9 2 3 2" xfId="39862"/>
    <cellStyle name="计算 9 2 3 2 2" xfId="39863"/>
    <cellStyle name="计算 9 2 3 3" xfId="39864"/>
    <cellStyle name="计算 9 2 4" xfId="39865"/>
    <cellStyle name="计算 9 2 4 2" xfId="39866"/>
    <cellStyle name="计算 9 2 4 2 2" xfId="39867"/>
    <cellStyle name="计算 9 2 4 3" xfId="39868"/>
    <cellStyle name="计算 9 2 5" xfId="39869"/>
    <cellStyle name="计算 9 2 5 2" xfId="39870"/>
    <cellStyle name="计算 9 2 5 2 2" xfId="39871"/>
    <cellStyle name="计算 9 2 5 3" xfId="39872"/>
    <cellStyle name="计算 9 2 6" xfId="39873"/>
    <cellStyle name="计算 9 2 6 2" xfId="39874"/>
    <cellStyle name="计算 9 2 6 2 2" xfId="39875"/>
    <cellStyle name="计算 9 2 6 3" xfId="39876"/>
    <cellStyle name="计算 9 2 7" xfId="39877"/>
    <cellStyle name="计算 9 2 7 2" xfId="39878"/>
    <cellStyle name="计算 9 2 8" xfId="39879"/>
    <cellStyle name="计算 9 2 8 2" xfId="39880"/>
    <cellStyle name="计算 9 2 9" xfId="39881"/>
    <cellStyle name="计算 9 3" xfId="39882"/>
    <cellStyle name="计算 9 3 2" xfId="39883"/>
    <cellStyle name="计算 9 3 2 2" xfId="39884"/>
    <cellStyle name="计算 9 3 2 2 2" xfId="39885"/>
    <cellStyle name="计算 9 3 2 2 2 2" xfId="39886"/>
    <cellStyle name="计算 9 3 2 2 3" xfId="39887"/>
    <cellStyle name="计算 9 3 2 3" xfId="39888"/>
    <cellStyle name="计算 9 3 2 3 2" xfId="39889"/>
    <cellStyle name="计算 9 3 2 4" xfId="39890"/>
    <cellStyle name="计算 9 3 3" xfId="39891"/>
    <cellStyle name="计算 9 3 3 2" xfId="39892"/>
    <cellStyle name="计算 9 3 3 2 2" xfId="39893"/>
    <cellStyle name="计算 9 3 3 3" xfId="39894"/>
    <cellStyle name="计算 9 3 4" xfId="39895"/>
    <cellStyle name="计算 9 3 4 2" xfId="39896"/>
    <cellStyle name="计算 9 3 4 2 2" xfId="39897"/>
    <cellStyle name="计算 9 3 4 3" xfId="39898"/>
    <cellStyle name="计算 9 3 5" xfId="39899"/>
    <cellStyle name="计算 9 3 5 2" xfId="39900"/>
    <cellStyle name="计算 9 3 5 2 2" xfId="39901"/>
    <cellStyle name="计算 9 3 5 3" xfId="39902"/>
    <cellStyle name="计算 9 3 6" xfId="39903"/>
    <cellStyle name="计算 9 3 6 2" xfId="39904"/>
    <cellStyle name="计算 9 3 6 2 2" xfId="39905"/>
    <cellStyle name="计算 9 3 6 3" xfId="39906"/>
    <cellStyle name="计算 9 3 7" xfId="39907"/>
    <cellStyle name="计算 9 3 7 2" xfId="39908"/>
    <cellStyle name="计算 9 3 8" xfId="39909"/>
    <cellStyle name="计算 9 3 8 2" xfId="39910"/>
    <cellStyle name="计算 9 3 9" xfId="39911"/>
    <cellStyle name="计算 9 4" xfId="39912"/>
    <cellStyle name="计算 9 4 2" xfId="39913"/>
    <cellStyle name="计算 9 4 2 2" xfId="39914"/>
    <cellStyle name="计算 9 4 2 2 2" xfId="39915"/>
    <cellStyle name="计算 9 4 2 3" xfId="39916"/>
    <cellStyle name="计算 9 4 3" xfId="39917"/>
    <cellStyle name="计算 9 4 3 2" xfId="39918"/>
    <cellStyle name="计算 9 4 4" xfId="39919"/>
    <cellStyle name="计算 9 5" xfId="39920"/>
    <cellStyle name="计算 9 5 2" xfId="39921"/>
    <cellStyle name="计算 9 5 2 2" xfId="39922"/>
    <cellStyle name="计算 9 5 3" xfId="39923"/>
    <cellStyle name="计算 9 6" xfId="39924"/>
    <cellStyle name="计算 9 6 2" xfId="39925"/>
    <cellStyle name="计算 9 6 2 2" xfId="39926"/>
    <cellStyle name="计算 9 6 3" xfId="39927"/>
    <cellStyle name="计算 9 7" xfId="39928"/>
    <cellStyle name="计算 9 7 2" xfId="39929"/>
    <cellStyle name="计算 9 7 2 2" xfId="39930"/>
    <cellStyle name="计算 9 7 3" xfId="39931"/>
    <cellStyle name="计算 9 8" xfId="39932"/>
    <cellStyle name="计算 9 8 2" xfId="39933"/>
    <cellStyle name="计算 9 8 2 2" xfId="39934"/>
    <cellStyle name="计算 9 8 3" xfId="39935"/>
    <cellStyle name="计算 9 9" xfId="39936"/>
    <cellStyle name="计算 9 9 2" xfId="39937"/>
    <cellStyle name="計算" xfId="39938"/>
    <cellStyle name="計算 2" xfId="39939"/>
    <cellStyle name="計算 2 2" xfId="39940"/>
    <cellStyle name="計算 2 2 2" xfId="39941"/>
    <cellStyle name="計算 2 2 2 2" xfId="39942"/>
    <cellStyle name="計算 2 2 3" xfId="39943"/>
    <cellStyle name="計算 2 2 3 2" xfId="39944"/>
    <cellStyle name="計算 2 2 4" xfId="39945"/>
    <cellStyle name="計算 2 3" xfId="39946"/>
    <cellStyle name="計算 2 3 2" xfId="39947"/>
    <cellStyle name="計算 2 3 2 2" xfId="39948"/>
    <cellStyle name="計算 2 3 3" xfId="39949"/>
    <cellStyle name="計算 2 3 3 2" xfId="39950"/>
    <cellStyle name="計算 2 3 4" xfId="39951"/>
    <cellStyle name="計算 2 4" xfId="39952"/>
    <cellStyle name="計算 2 4 2" xfId="39953"/>
    <cellStyle name="計算 2 5" xfId="39954"/>
    <cellStyle name="計算 2 5 2" xfId="39955"/>
    <cellStyle name="計算 2 6" xfId="39956"/>
    <cellStyle name="計算 3" xfId="39957"/>
    <cellStyle name="計算 3 2" xfId="39958"/>
    <cellStyle name="計算 3 2 2" xfId="39959"/>
    <cellStyle name="計算 3 3" xfId="39960"/>
    <cellStyle name="計算 3 3 2" xfId="39961"/>
    <cellStyle name="計算 3 4" xfId="39962"/>
    <cellStyle name="計算 4" xfId="39963"/>
    <cellStyle name="計算 4 2" xfId="39964"/>
    <cellStyle name="計算 4 2 2" xfId="39965"/>
    <cellStyle name="計算 4 3" xfId="39966"/>
    <cellStyle name="計算 4 3 2" xfId="39967"/>
    <cellStyle name="計算 4 4" xfId="39968"/>
    <cellStyle name="計算 5" xfId="39969"/>
    <cellStyle name="計算 5 2" xfId="39970"/>
    <cellStyle name="計算 6" xfId="39971"/>
    <cellStyle name="計算 6 2" xfId="39972"/>
    <cellStyle name="計算 7" xfId="39973"/>
    <cellStyle name="检查单元格 10" xfId="39974"/>
    <cellStyle name="检查单元格 10 2" xfId="39975"/>
    <cellStyle name="检查单元格 10 2 2" xfId="39976"/>
    <cellStyle name="检查单元格 10 2 2 2" xfId="39977"/>
    <cellStyle name="检查单元格 10 2 2 2 2" xfId="39978"/>
    <cellStyle name="检查单元格 10 2 2 3" xfId="39979"/>
    <cellStyle name="检查单元格 10 2 3" xfId="39980"/>
    <cellStyle name="检查单元格 10 2 3 2" xfId="39981"/>
    <cellStyle name="检查单元格 10 2 4" xfId="39982"/>
    <cellStyle name="检查单元格 10 3" xfId="39983"/>
    <cellStyle name="检查单元格 10 3 2" xfId="39984"/>
    <cellStyle name="检查单元格 10 3 2 2" xfId="39985"/>
    <cellStyle name="检查单元格 10 3 3" xfId="39986"/>
    <cellStyle name="检查单元格 10 4" xfId="39987"/>
    <cellStyle name="检查单元格 10 4 2" xfId="39988"/>
    <cellStyle name="检查单元格 10 4 2 2" xfId="39989"/>
    <cellStyle name="检查单元格 10 4 3" xfId="39990"/>
    <cellStyle name="检查单元格 10 5" xfId="39991"/>
    <cellStyle name="检查单元格 10 5 2" xfId="39992"/>
    <cellStyle name="检查单元格 10 5 2 2" xfId="39993"/>
    <cellStyle name="检查单元格 10 5 3" xfId="39994"/>
    <cellStyle name="检查单元格 10 6" xfId="39995"/>
    <cellStyle name="检查单元格 10 6 2" xfId="39996"/>
    <cellStyle name="检查单元格 10 6 2 2" xfId="39997"/>
    <cellStyle name="检查单元格 10 6 3" xfId="39998"/>
    <cellStyle name="检查单元格 10 7" xfId="39999"/>
    <cellStyle name="检查单元格 10 7 2" xfId="40000"/>
    <cellStyle name="检查单元格 10 8" xfId="40001"/>
    <cellStyle name="检查单元格 10 8 2" xfId="40002"/>
    <cellStyle name="检查单元格 10 9" xfId="40003"/>
    <cellStyle name="检查单元格 11" xfId="40004"/>
    <cellStyle name="检查单元格 11 2" xfId="40005"/>
    <cellStyle name="检查单元格 11 2 2" xfId="40006"/>
    <cellStyle name="检查单元格 11 3" xfId="40007"/>
    <cellStyle name="检查单元格 2" xfId="456"/>
    <cellStyle name="检查单元格 2 10" xfId="28222"/>
    <cellStyle name="检查单元格 2 10 2" xfId="40009"/>
    <cellStyle name="检查单元格 2 11" xfId="30583"/>
    <cellStyle name="检查单元格 2 12" xfId="31561"/>
    <cellStyle name="检查单元格 2 13" xfId="1460"/>
    <cellStyle name="检查单元格 2 14" xfId="32844"/>
    <cellStyle name="检查单元格 2 15" xfId="40008"/>
    <cellStyle name="检查单元格 2 2" xfId="457"/>
    <cellStyle name="检查单元格 2 2 10" xfId="1461"/>
    <cellStyle name="检查单元格 2 2 11" xfId="32845"/>
    <cellStyle name="检查单元格 2 2 12" xfId="40010"/>
    <cellStyle name="检查单元格 2 2 2" xfId="458"/>
    <cellStyle name="检查单元格 2 2 2 2" xfId="4418"/>
    <cellStyle name="检查单元格 2 2 2 2 2" xfId="28224"/>
    <cellStyle name="检查单元格 2 2 2 2 2 2" xfId="40014"/>
    <cellStyle name="检查单元格 2 2 2 2 2 3" xfId="40013"/>
    <cellStyle name="检查单元格 2 2 2 2 3" xfId="40015"/>
    <cellStyle name="检查单元格 2 2 2 2 4" xfId="40012"/>
    <cellStyle name="检查单元格 2 2 2 3" xfId="9165"/>
    <cellStyle name="检查单元格 2 2 2 3 2" xfId="28225"/>
    <cellStyle name="检查单元格 2 2 2 3 2 2" xfId="40017"/>
    <cellStyle name="检查单元格 2 2 2 3 3" xfId="40016"/>
    <cellStyle name="检查单元格 2 2 2 4" xfId="28223"/>
    <cellStyle name="检查单元格 2 2 2 4 2" xfId="40018"/>
    <cellStyle name="检查单元格 2 2 2 5" xfId="30585"/>
    <cellStyle name="检查单元格 2 2 2 6" xfId="31563"/>
    <cellStyle name="检查单元格 2 2 2 7" xfId="1462"/>
    <cellStyle name="检查单元格 2 2 2 8" xfId="40011"/>
    <cellStyle name="检查单元格 2 2 3" xfId="459"/>
    <cellStyle name="检查单元格 2 2 3 2" xfId="4419"/>
    <cellStyle name="检查单元格 2 2 3 2 2" xfId="28227"/>
    <cellStyle name="检查单元格 2 2 3 2 2 2" xfId="40021"/>
    <cellStyle name="检查单元格 2 2 3 2 3" xfId="40020"/>
    <cellStyle name="检查单元格 2 2 3 3" xfId="9166"/>
    <cellStyle name="检查单元格 2 2 3 3 2" xfId="28228"/>
    <cellStyle name="检查单元格 2 2 3 3 3" xfId="40022"/>
    <cellStyle name="检查单元格 2 2 3 4" xfId="28226"/>
    <cellStyle name="检查单元格 2 2 3 5" xfId="30586"/>
    <cellStyle name="检查单元格 2 2 3 6" xfId="31564"/>
    <cellStyle name="检查单元格 2 2 3 7" xfId="1463"/>
    <cellStyle name="检查单元格 2 2 3 8" xfId="40019"/>
    <cellStyle name="检查单元格 2 2 4" xfId="4417"/>
    <cellStyle name="检查单元格 2 2 4 2" xfId="28229"/>
    <cellStyle name="检查单元格 2 2 4 2 2" xfId="40025"/>
    <cellStyle name="检查单元格 2 2 4 2 3" xfId="40024"/>
    <cellStyle name="检查单元格 2 2 4 3" xfId="40026"/>
    <cellStyle name="检查单元格 2 2 4 4" xfId="40023"/>
    <cellStyle name="检查单元格 2 2 5" xfId="9164"/>
    <cellStyle name="检查单元格 2 2 5 2" xfId="28230"/>
    <cellStyle name="检查单元格 2 2 5 2 2" xfId="40029"/>
    <cellStyle name="检查单元格 2 2 5 2 3" xfId="40028"/>
    <cellStyle name="检查单元格 2 2 5 3" xfId="40030"/>
    <cellStyle name="检查单元格 2 2 5 4" xfId="40027"/>
    <cellStyle name="检查单元格 2 2 6" xfId="9867"/>
    <cellStyle name="检查单元格 2 2 6 2" xfId="40032"/>
    <cellStyle name="检查单元格 2 2 6 2 2" xfId="40033"/>
    <cellStyle name="检查单元格 2 2 6 3" xfId="40034"/>
    <cellStyle name="检查单元格 2 2 6 4" xfId="40031"/>
    <cellStyle name="检查单元格 2 2 7" xfId="18448"/>
    <cellStyle name="检查单元格 2 2 7 2" xfId="40036"/>
    <cellStyle name="检查单元格 2 2 7 3" xfId="40035"/>
    <cellStyle name="检查单元格 2 2 8" xfId="30584"/>
    <cellStyle name="检查单元格 2 2 8 2" xfId="40038"/>
    <cellStyle name="检查单元格 2 2 8 3" xfId="40037"/>
    <cellStyle name="检查单元格 2 2 9" xfId="31562"/>
    <cellStyle name="检查单元格 2 2 9 2" xfId="40039"/>
    <cellStyle name="检查单元格 2 3" xfId="460"/>
    <cellStyle name="检查单元格 2 3 2" xfId="4420"/>
    <cellStyle name="检查单元格 2 3 2 2" xfId="18450"/>
    <cellStyle name="检查单元格 2 3 2 2 2" xfId="40043"/>
    <cellStyle name="检查单元格 2 3 2 2 3" xfId="40042"/>
    <cellStyle name="检查单元格 2 3 2 3" xfId="40044"/>
    <cellStyle name="检查单元格 2 3 2 4" xfId="40041"/>
    <cellStyle name="检查单元格 2 3 3" xfId="9167"/>
    <cellStyle name="检查单元格 2 3 3 2" xfId="28231"/>
    <cellStyle name="检查单元格 2 3 3 2 2" xfId="40046"/>
    <cellStyle name="检查单元格 2 3 3 3" xfId="40045"/>
    <cellStyle name="检查单元格 2 3 4" xfId="18449"/>
    <cellStyle name="检查单元格 2 3 4 2" xfId="40047"/>
    <cellStyle name="检查单元格 2 3 5" xfId="30587"/>
    <cellStyle name="检查单元格 2 3 6" xfId="31565"/>
    <cellStyle name="检查单元格 2 3 7" xfId="1464"/>
    <cellStyle name="检查单元格 2 3 8" xfId="32846"/>
    <cellStyle name="检查单元格 2 3 9" xfId="40040"/>
    <cellStyle name="检查单元格 2 4" xfId="461"/>
    <cellStyle name="检查单元格 2 4 2" xfId="4421"/>
    <cellStyle name="检查单元格 2 4 2 2" xfId="26924"/>
    <cellStyle name="检查单元格 2 4 2 2 2" xfId="40050"/>
    <cellStyle name="检查单元格 2 4 2 3" xfId="40049"/>
    <cellStyle name="检查单元格 2 4 3" xfId="9168"/>
    <cellStyle name="检查单元格 2 4 3 2" xfId="26927"/>
    <cellStyle name="检查单元格 2 4 3 3" xfId="40051"/>
    <cellStyle name="检查单元格 2 4 4" xfId="28232"/>
    <cellStyle name="检查单元格 2 4 5" xfId="30588"/>
    <cellStyle name="检查单元格 2 4 6" xfId="31566"/>
    <cellStyle name="检查单元格 2 4 7" xfId="1465"/>
    <cellStyle name="检查单元格 2 4 8" xfId="40048"/>
    <cellStyle name="检查单元格 2 5" xfId="984"/>
    <cellStyle name="检查单元格 2 5 2" xfId="28233"/>
    <cellStyle name="检查单元格 2 5 2 2" xfId="40054"/>
    <cellStyle name="检查单元格 2 5 2 3" xfId="40053"/>
    <cellStyle name="检查单元格 2 5 3" xfId="31109"/>
    <cellStyle name="检查单元格 2 5 3 2" xfId="40055"/>
    <cellStyle name="检查单元格 2 5 4" xfId="4416"/>
    <cellStyle name="检查单元格 2 5 5" xfId="40052"/>
    <cellStyle name="检查单元格 2 6" xfId="9163"/>
    <cellStyle name="检查单元格 2 6 2" xfId="28234"/>
    <cellStyle name="检查单元格 2 6 2 2" xfId="40058"/>
    <cellStyle name="检查单元格 2 6 2 3" xfId="40057"/>
    <cellStyle name="检查单元格 2 6 3" xfId="40059"/>
    <cellStyle name="检查单元格 2 6 4" xfId="40056"/>
    <cellStyle name="检查单元格 2 7" xfId="9868"/>
    <cellStyle name="检查单元格 2 7 2" xfId="40061"/>
    <cellStyle name="检查单元格 2 7 2 2" xfId="40062"/>
    <cellStyle name="检查单元格 2 7 3" xfId="40063"/>
    <cellStyle name="检查单元格 2 7 4" xfId="40060"/>
    <cellStyle name="检查单元格 2 8" xfId="11081"/>
    <cellStyle name="检查单元格 2 8 2" xfId="40065"/>
    <cellStyle name="检查单元格 2 8 3" xfId="40064"/>
    <cellStyle name="检查单元格 2 9" xfId="11270"/>
    <cellStyle name="检查单元格 2 9 2" xfId="28235"/>
    <cellStyle name="检查单元格 2 9 2 2" xfId="40067"/>
    <cellStyle name="检查单元格 2 9 3" xfId="40066"/>
    <cellStyle name="检查单元格 3" xfId="462"/>
    <cellStyle name="检查单元格 3 10" xfId="40069"/>
    <cellStyle name="检查单元格 3 11" xfId="40068"/>
    <cellStyle name="检查单元格 3 2" xfId="4422"/>
    <cellStyle name="检查单元格 3 2 10" xfId="40070"/>
    <cellStyle name="检查单元格 3 2 2" xfId="9865"/>
    <cellStyle name="检查单元格 3 2 2 2" xfId="40072"/>
    <cellStyle name="检查单元格 3 2 2 2 2" xfId="40073"/>
    <cellStyle name="检查单元格 3 2 2 2 2 2" xfId="40074"/>
    <cellStyle name="检查单元格 3 2 2 2 3" xfId="40075"/>
    <cellStyle name="检查单元格 3 2 2 3" xfId="40076"/>
    <cellStyle name="检查单元格 3 2 2 3 2" xfId="40077"/>
    <cellStyle name="检查单元格 3 2 2 4" xfId="40078"/>
    <cellStyle name="检查单元格 3 2 2 5" xfId="40071"/>
    <cellStyle name="检查单元格 3 2 3" xfId="32848"/>
    <cellStyle name="检查单元格 3 2 3 2" xfId="40080"/>
    <cellStyle name="检查单元格 3 2 3 2 2" xfId="40081"/>
    <cellStyle name="检查单元格 3 2 3 3" xfId="40082"/>
    <cellStyle name="检查单元格 3 2 3 4" xfId="40079"/>
    <cellStyle name="检查单元格 3 2 4" xfId="40083"/>
    <cellStyle name="检查单元格 3 2 4 2" xfId="40084"/>
    <cellStyle name="检查单元格 3 2 4 2 2" xfId="40085"/>
    <cellStyle name="检查单元格 3 2 4 3" xfId="40086"/>
    <cellStyle name="检查单元格 3 2 5" xfId="40087"/>
    <cellStyle name="检查单元格 3 2 5 2" xfId="40088"/>
    <cellStyle name="检查单元格 3 2 5 2 2" xfId="40089"/>
    <cellStyle name="检查单元格 3 2 5 3" xfId="40090"/>
    <cellStyle name="检查单元格 3 2 6" xfId="40091"/>
    <cellStyle name="检查单元格 3 2 6 2" xfId="40092"/>
    <cellStyle name="检查单元格 3 2 6 2 2" xfId="40093"/>
    <cellStyle name="检查单元格 3 2 6 3" xfId="40094"/>
    <cellStyle name="检查单元格 3 2 7" xfId="40095"/>
    <cellStyle name="检查单元格 3 2 7 2" xfId="40096"/>
    <cellStyle name="检查单元格 3 2 8" xfId="40097"/>
    <cellStyle name="检查单元格 3 2 8 2" xfId="40098"/>
    <cellStyle name="检查单元格 3 2 9" xfId="40099"/>
    <cellStyle name="检查单元格 3 3" xfId="9169"/>
    <cellStyle name="检查单元格 3 3 2" xfId="40101"/>
    <cellStyle name="检查单元格 3 3 2 2" xfId="40102"/>
    <cellStyle name="检查单元格 3 3 2 2 2" xfId="40103"/>
    <cellStyle name="检查单元格 3 3 2 3" xfId="40104"/>
    <cellStyle name="检查单元格 3 3 3" xfId="40105"/>
    <cellStyle name="检查单元格 3 3 3 2" xfId="40106"/>
    <cellStyle name="检查单元格 3 3 4" xfId="40107"/>
    <cellStyle name="检查单元格 3 3 5" xfId="40100"/>
    <cellStyle name="检查单元格 3 4" xfId="9866"/>
    <cellStyle name="检查单元格 3 4 2" xfId="40109"/>
    <cellStyle name="检查单元格 3 4 2 2" xfId="40110"/>
    <cellStyle name="检查单元格 3 4 3" xfId="40111"/>
    <cellStyle name="检查单元格 3 4 4" xfId="40108"/>
    <cellStyle name="检查单元格 3 5" xfId="30589"/>
    <cellStyle name="检查单元格 3 5 2" xfId="40113"/>
    <cellStyle name="检查单元格 3 5 2 2" xfId="40114"/>
    <cellStyle name="检查单元格 3 5 3" xfId="40115"/>
    <cellStyle name="检查单元格 3 5 4" xfId="40112"/>
    <cellStyle name="检查单元格 3 6" xfId="31567"/>
    <cellStyle name="检查单元格 3 6 2" xfId="40117"/>
    <cellStyle name="检查单元格 3 6 2 2" xfId="40118"/>
    <cellStyle name="检查单元格 3 6 3" xfId="40119"/>
    <cellStyle name="检查单元格 3 6 4" xfId="40116"/>
    <cellStyle name="检查单元格 3 7" xfId="1466"/>
    <cellStyle name="检查单元格 3 7 2" xfId="40121"/>
    <cellStyle name="检查单元格 3 7 2 2" xfId="40122"/>
    <cellStyle name="检查单元格 3 7 3" xfId="40123"/>
    <cellStyle name="检查单元格 3 7 4" xfId="40120"/>
    <cellStyle name="检查单元格 3 8" xfId="32847"/>
    <cellStyle name="检查单元格 3 8 2" xfId="40125"/>
    <cellStyle name="检查单元格 3 8 3" xfId="40124"/>
    <cellStyle name="检查单元格 3 9" xfId="40126"/>
    <cellStyle name="检查单元格 3 9 2" xfId="40127"/>
    <cellStyle name="检查单元格 4" xfId="463"/>
    <cellStyle name="检查单元格 4 10" xfId="40129"/>
    <cellStyle name="检查单元格 4 11" xfId="40128"/>
    <cellStyle name="检查单元格 4 2" xfId="650"/>
    <cellStyle name="检查单元格 4 2 10" xfId="40130"/>
    <cellStyle name="检查单元格 4 2 2" xfId="4608"/>
    <cellStyle name="检查单元格 4 2 2 2" xfId="40132"/>
    <cellStyle name="检查单元格 4 2 2 2 2" xfId="40133"/>
    <cellStyle name="检查单元格 4 2 2 2 2 2" xfId="40134"/>
    <cellStyle name="检查单元格 4 2 2 2 3" xfId="40135"/>
    <cellStyle name="检查单元格 4 2 2 3" xfId="40136"/>
    <cellStyle name="检查单元格 4 2 2 3 2" xfId="40137"/>
    <cellStyle name="检查单元格 4 2 2 4" xfId="40138"/>
    <cellStyle name="检查单元格 4 2 2 5" xfId="40131"/>
    <cellStyle name="检查单元格 4 2 3" xfId="9356"/>
    <cellStyle name="检查单元格 4 2 3 2" xfId="40140"/>
    <cellStyle name="检查单元格 4 2 3 2 2" xfId="40141"/>
    <cellStyle name="检查单元格 4 2 3 3" xfId="40142"/>
    <cellStyle name="检查单元格 4 2 3 4" xfId="40139"/>
    <cellStyle name="检查单元格 4 2 4" xfId="30775"/>
    <cellStyle name="检查单元格 4 2 4 2" xfId="40144"/>
    <cellStyle name="检查单元格 4 2 4 2 2" xfId="40145"/>
    <cellStyle name="检查单元格 4 2 4 3" xfId="40146"/>
    <cellStyle name="检查单元格 4 2 4 4" xfId="40143"/>
    <cellStyle name="检查单元格 4 2 5" xfId="31753"/>
    <cellStyle name="检查单元格 4 2 5 2" xfId="40148"/>
    <cellStyle name="检查单元格 4 2 5 2 2" xfId="40149"/>
    <cellStyle name="检查单元格 4 2 5 3" xfId="40150"/>
    <cellStyle name="检查单元格 4 2 5 4" xfId="40147"/>
    <cellStyle name="检查单元格 4 2 6" xfId="1652"/>
    <cellStyle name="检查单元格 4 2 6 2" xfId="40152"/>
    <cellStyle name="检查单元格 4 2 6 2 2" xfId="40153"/>
    <cellStyle name="检查单元格 4 2 6 3" xfId="40154"/>
    <cellStyle name="检查单元格 4 2 6 4" xfId="40151"/>
    <cellStyle name="检查单元格 4 2 7" xfId="40155"/>
    <cellStyle name="检查单元格 4 2 7 2" xfId="40156"/>
    <cellStyle name="检查单元格 4 2 8" xfId="40157"/>
    <cellStyle name="检查单元格 4 2 8 2" xfId="40158"/>
    <cellStyle name="检查单元格 4 2 9" xfId="40159"/>
    <cellStyle name="检查单元格 4 3" xfId="4423"/>
    <cellStyle name="检查单元格 4 3 2" xfId="40161"/>
    <cellStyle name="检查单元格 4 3 2 2" xfId="40162"/>
    <cellStyle name="检查单元格 4 3 2 2 2" xfId="40163"/>
    <cellStyle name="检查单元格 4 3 2 3" xfId="40164"/>
    <cellStyle name="检查单元格 4 3 3" xfId="40165"/>
    <cellStyle name="检查单元格 4 3 3 2" xfId="40166"/>
    <cellStyle name="检查单元格 4 3 4" xfId="40167"/>
    <cellStyle name="检查单元格 4 3 5" xfId="40160"/>
    <cellStyle name="检查单元格 4 4" xfId="9170"/>
    <cellStyle name="检查单元格 4 4 2" xfId="40169"/>
    <cellStyle name="检查单元格 4 4 2 2" xfId="40170"/>
    <cellStyle name="检查单元格 4 4 3" xfId="40171"/>
    <cellStyle name="检查单元格 4 4 4" xfId="40168"/>
    <cellStyle name="检查单元格 4 5" xfId="9864"/>
    <cellStyle name="检查单元格 4 5 2" xfId="40173"/>
    <cellStyle name="检查单元格 4 5 2 2" xfId="40174"/>
    <cellStyle name="检查单元格 4 5 3" xfId="40175"/>
    <cellStyle name="检查单元格 4 5 4" xfId="40172"/>
    <cellStyle name="检查单元格 4 6" xfId="30590"/>
    <cellStyle name="检查单元格 4 6 2" xfId="40177"/>
    <cellStyle name="检查单元格 4 6 2 2" xfId="40178"/>
    <cellStyle name="检查单元格 4 6 3" xfId="40179"/>
    <cellStyle name="检查单元格 4 6 4" xfId="40176"/>
    <cellStyle name="检查单元格 4 7" xfId="31568"/>
    <cellStyle name="检查单元格 4 7 2" xfId="40181"/>
    <cellStyle name="检查单元格 4 7 2 2" xfId="40182"/>
    <cellStyle name="检查单元格 4 7 3" xfId="40183"/>
    <cellStyle name="检查单元格 4 7 4" xfId="40180"/>
    <cellStyle name="检查单元格 4 8" xfId="1467"/>
    <cellStyle name="检查单元格 4 8 2" xfId="40185"/>
    <cellStyle name="检查单元格 4 8 3" xfId="40184"/>
    <cellStyle name="检查单元格 4 9" xfId="32849"/>
    <cellStyle name="检查单元格 4 9 2" xfId="40187"/>
    <cellStyle name="检查单元格 4 9 3" xfId="40186"/>
    <cellStyle name="检查单元格 5" xfId="455"/>
    <cellStyle name="检查单元格 5 10" xfId="40189"/>
    <cellStyle name="检查单元格 5 11" xfId="40188"/>
    <cellStyle name="检查单元格 5 2" xfId="4415"/>
    <cellStyle name="检查单元格 5 2 10" xfId="40190"/>
    <cellStyle name="检查单元格 5 2 2" xfId="40191"/>
    <cellStyle name="检查单元格 5 2 2 2" xfId="40192"/>
    <cellStyle name="检查单元格 5 2 2 2 2" xfId="40193"/>
    <cellStyle name="检查单元格 5 2 2 2 2 2" xfId="40194"/>
    <cellStyle name="检查单元格 5 2 2 2 3" xfId="40195"/>
    <cellStyle name="检查单元格 5 2 2 3" xfId="40196"/>
    <cellStyle name="检查单元格 5 2 2 3 2" xfId="40197"/>
    <cellStyle name="检查单元格 5 2 2 4" xfId="40198"/>
    <cellStyle name="检查单元格 5 2 3" xfId="40199"/>
    <cellStyle name="检查单元格 5 2 3 2" xfId="40200"/>
    <cellStyle name="检查单元格 5 2 3 2 2" xfId="40201"/>
    <cellStyle name="检查单元格 5 2 3 3" xfId="40202"/>
    <cellStyle name="检查单元格 5 2 4" xfId="40203"/>
    <cellStyle name="检查单元格 5 2 4 2" xfId="40204"/>
    <cellStyle name="检查单元格 5 2 4 2 2" xfId="40205"/>
    <cellStyle name="检查单元格 5 2 4 3" xfId="40206"/>
    <cellStyle name="检查单元格 5 2 5" xfId="40207"/>
    <cellStyle name="检查单元格 5 2 5 2" xfId="40208"/>
    <cellStyle name="检查单元格 5 2 5 2 2" xfId="40209"/>
    <cellStyle name="检查单元格 5 2 5 3" xfId="40210"/>
    <cellStyle name="检查单元格 5 2 6" xfId="40211"/>
    <cellStyle name="检查单元格 5 2 6 2" xfId="40212"/>
    <cellStyle name="检查单元格 5 2 6 2 2" xfId="40213"/>
    <cellStyle name="检查单元格 5 2 6 3" xfId="40214"/>
    <cellStyle name="检查单元格 5 2 7" xfId="40215"/>
    <cellStyle name="检查单元格 5 2 7 2" xfId="40216"/>
    <cellStyle name="检查单元格 5 2 8" xfId="40217"/>
    <cellStyle name="检查单元格 5 2 8 2" xfId="40218"/>
    <cellStyle name="检查单元格 5 2 9" xfId="40219"/>
    <cellStyle name="检查单元格 5 3" xfId="9162"/>
    <cellStyle name="检查单元格 5 3 2" xfId="40221"/>
    <cellStyle name="检查单元格 5 3 2 2" xfId="40222"/>
    <cellStyle name="检查单元格 5 3 2 2 2" xfId="40223"/>
    <cellStyle name="检查单元格 5 3 2 3" xfId="40224"/>
    <cellStyle name="检查单元格 5 3 3" xfId="40225"/>
    <cellStyle name="检查单元格 5 3 3 2" xfId="40226"/>
    <cellStyle name="检查单元格 5 3 4" xfId="40227"/>
    <cellStyle name="检查单元格 5 3 5" xfId="40220"/>
    <cellStyle name="检查单元格 5 4" xfId="9863"/>
    <cellStyle name="检查单元格 5 4 2" xfId="40229"/>
    <cellStyle name="检查单元格 5 4 2 2" xfId="40230"/>
    <cellStyle name="检查单元格 5 4 3" xfId="40231"/>
    <cellStyle name="检查单元格 5 4 4" xfId="40228"/>
    <cellStyle name="检查单元格 5 5" xfId="30582"/>
    <cellStyle name="检查单元格 5 5 2" xfId="40233"/>
    <cellStyle name="检查单元格 5 5 2 2" xfId="40234"/>
    <cellStyle name="检查单元格 5 5 3" xfId="40235"/>
    <cellStyle name="检查单元格 5 5 4" xfId="40232"/>
    <cellStyle name="检查单元格 5 6" xfId="31560"/>
    <cellStyle name="检查单元格 5 6 2" xfId="40237"/>
    <cellStyle name="检查单元格 5 6 2 2" xfId="40238"/>
    <cellStyle name="检查单元格 5 6 3" xfId="40239"/>
    <cellStyle name="检查单元格 5 6 4" xfId="40236"/>
    <cellStyle name="检查单元格 5 7" xfId="1459"/>
    <cellStyle name="检查单元格 5 7 2" xfId="40241"/>
    <cellStyle name="检查单元格 5 7 2 2" xfId="40242"/>
    <cellStyle name="检查单元格 5 7 3" xfId="40243"/>
    <cellStyle name="检查单元格 5 7 4" xfId="40240"/>
    <cellStyle name="检查单元格 5 8" xfId="32850"/>
    <cellStyle name="检查单元格 5 8 2" xfId="40245"/>
    <cellStyle name="检查单元格 5 8 3" xfId="40244"/>
    <cellStyle name="检查单元格 5 9" xfId="40246"/>
    <cellStyle name="检查单元格 5 9 2" xfId="40247"/>
    <cellStyle name="检查单元格 6" xfId="9853"/>
    <cellStyle name="检查单元格 6 10" xfId="40249"/>
    <cellStyle name="检查单元格 6 11" xfId="40248"/>
    <cellStyle name="检查单元格 6 2" xfId="32851"/>
    <cellStyle name="检查单元格 6 2 10" xfId="40250"/>
    <cellStyle name="检查单元格 6 2 2" xfId="40251"/>
    <cellStyle name="检查单元格 6 2 2 2" xfId="40252"/>
    <cellStyle name="检查单元格 6 2 2 2 2" xfId="40253"/>
    <cellStyle name="检查单元格 6 2 2 2 2 2" xfId="40254"/>
    <cellStyle name="检查单元格 6 2 2 2 3" xfId="40255"/>
    <cellStyle name="检查单元格 6 2 2 3" xfId="40256"/>
    <cellStyle name="检查单元格 6 2 2 3 2" xfId="40257"/>
    <cellStyle name="检查单元格 6 2 2 4" xfId="40258"/>
    <cellStyle name="检查单元格 6 2 3" xfId="40259"/>
    <cellStyle name="检查单元格 6 2 3 2" xfId="40260"/>
    <cellStyle name="检查单元格 6 2 3 2 2" xfId="40261"/>
    <cellStyle name="检查单元格 6 2 3 3" xfId="40262"/>
    <cellStyle name="检查单元格 6 2 4" xfId="40263"/>
    <cellStyle name="检查单元格 6 2 4 2" xfId="40264"/>
    <cellStyle name="检查单元格 6 2 4 2 2" xfId="40265"/>
    <cellStyle name="检查单元格 6 2 4 3" xfId="40266"/>
    <cellStyle name="检查单元格 6 2 5" xfId="40267"/>
    <cellStyle name="检查单元格 6 2 5 2" xfId="40268"/>
    <cellStyle name="检查单元格 6 2 5 2 2" xfId="40269"/>
    <cellStyle name="检查单元格 6 2 5 3" xfId="40270"/>
    <cellStyle name="检查单元格 6 2 6" xfId="40271"/>
    <cellStyle name="检查单元格 6 2 6 2" xfId="40272"/>
    <cellStyle name="检查单元格 6 2 6 2 2" xfId="40273"/>
    <cellStyle name="检查单元格 6 2 6 3" xfId="40274"/>
    <cellStyle name="检查单元格 6 2 7" xfId="40275"/>
    <cellStyle name="检查单元格 6 2 7 2" xfId="40276"/>
    <cellStyle name="检查单元格 6 2 8" xfId="40277"/>
    <cellStyle name="检查单元格 6 2 8 2" xfId="40278"/>
    <cellStyle name="检查单元格 6 2 9" xfId="40279"/>
    <cellStyle name="检查单元格 6 3" xfId="40280"/>
    <cellStyle name="检查单元格 6 3 2" xfId="40281"/>
    <cellStyle name="检查单元格 6 3 2 2" xfId="40282"/>
    <cellStyle name="检查单元格 6 3 2 2 2" xfId="40283"/>
    <cellStyle name="检查单元格 6 3 2 3" xfId="40284"/>
    <cellStyle name="检查单元格 6 3 3" xfId="40285"/>
    <cellStyle name="检查单元格 6 3 3 2" xfId="40286"/>
    <cellStyle name="检查单元格 6 3 4" xfId="40287"/>
    <cellStyle name="检查单元格 6 4" xfId="40288"/>
    <cellStyle name="检查单元格 6 4 2" xfId="40289"/>
    <cellStyle name="检查单元格 6 4 2 2" xfId="40290"/>
    <cellStyle name="检查单元格 6 4 3" xfId="40291"/>
    <cellStyle name="检查单元格 6 5" xfId="40292"/>
    <cellStyle name="检查单元格 6 5 2" xfId="40293"/>
    <cellStyle name="检查单元格 6 5 2 2" xfId="40294"/>
    <cellStyle name="检查单元格 6 5 3" xfId="40295"/>
    <cellStyle name="检查单元格 6 6" xfId="40296"/>
    <cellStyle name="检查单元格 6 6 2" xfId="40297"/>
    <cellStyle name="检查单元格 6 6 2 2" xfId="40298"/>
    <cellStyle name="检查单元格 6 6 3" xfId="40299"/>
    <cellStyle name="检查单元格 6 7" xfId="40300"/>
    <cellStyle name="检查单元格 6 7 2" xfId="40301"/>
    <cellStyle name="检查单元格 6 7 2 2" xfId="40302"/>
    <cellStyle name="检查单元格 6 7 3" xfId="40303"/>
    <cellStyle name="检查单元格 6 8" xfId="40304"/>
    <cellStyle name="检查单元格 6 8 2" xfId="40305"/>
    <cellStyle name="检查单元格 6 9" xfId="40306"/>
    <cellStyle name="检查单元格 6 9 2" xfId="40307"/>
    <cellStyle name="检查单元格 7" xfId="9869"/>
    <cellStyle name="检查单元格 7 2" xfId="32852"/>
    <cellStyle name="检查单元格 7 2 2" xfId="40310"/>
    <cellStyle name="检查单元格 7 2 3" xfId="40309"/>
    <cellStyle name="检查单元格 7 3" xfId="40311"/>
    <cellStyle name="检查单元格 7 3 2" xfId="40312"/>
    <cellStyle name="检查单元格 7 4" xfId="40313"/>
    <cellStyle name="检查单元格 7 5" xfId="40308"/>
    <cellStyle name="检查单元格 8" xfId="40314"/>
    <cellStyle name="检查单元格 8 10" xfId="40315"/>
    <cellStyle name="检查单元格 8 2" xfId="40316"/>
    <cellStyle name="检查单元格 8 2 2" xfId="40317"/>
    <cellStyle name="检查单元格 8 2 2 2" xfId="40318"/>
    <cellStyle name="检查单元格 8 2 2 2 2" xfId="40319"/>
    <cellStyle name="检查单元格 8 2 2 2 2 2" xfId="40320"/>
    <cellStyle name="检查单元格 8 2 2 2 3" xfId="40321"/>
    <cellStyle name="检查单元格 8 2 2 3" xfId="40322"/>
    <cellStyle name="检查单元格 8 2 2 3 2" xfId="40323"/>
    <cellStyle name="检查单元格 8 2 2 4" xfId="40324"/>
    <cellStyle name="检查单元格 8 2 3" xfId="40325"/>
    <cellStyle name="检查单元格 8 2 3 2" xfId="40326"/>
    <cellStyle name="检查单元格 8 2 3 2 2" xfId="40327"/>
    <cellStyle name="检查单元格 8 2 3 3" xfId="40328"/>
    <cellStyle name="检查单元格 8 2 4" xfId="40329"/>
    <cellStyle name="检查单元格 8 2 4 2" xfId="40330"/>
    <cellStyle name="检查单元格 8 2 4 2 2" xfId="40331"/>
    <cellStyle name="检查单元格 8 2 4 3" xfId="40332"/>
    <cellStyle name="检查单元格 8 2 5" xfId="40333"/>
    <cellStyle name="检查单元格 8 2 5 2" xfId="40334"/>
    <cellStyle name="检查单元格 8 2 5 2 2" xfId="40335"/>
    <cellStyle name="检查单元格 8 2 5 3" xfId="40336"/>
    <cellStyle name="检查单元格 8 2 6" xfId="40337"/>
    <cellStyle name="检查单元格 8 2 6 2" xfId="40338"/>
    <cellStyle name="检查单元格 8 2 6 2 2" xfId="40339"/>
    <cellStyle name="检查单元格 8 2 6 3" xfId="40340"/>
    <cellStyle name="检查单元格 8 2 7" xfId="40341"/>
    <cellStyle name="检查单元格 8 2 7 2" xfId="40342"/>
    <cellStyle name="检查单元格 8 2 8" xfId="40343"/>
    <cellStyle name="检查单元格 8 2 8 2" xfId="40344"/>
    <cellStyle name="检查单元格 8 2 9" xfId="40345"/>
    <cellStyle name="检查单元格 8 3" xfId="40346"/>
    <cellStyle name="检查单元格 8 3 2" xfId="40347"/>
    <cellStyle name="检查单元格 8 3 2 2" xfId="40348"/>
    <cellStyle name="检查单元格 8 3 2 2 2" xfId="40349"/>
    <cellStyle name="检查单元格 8 3 2 3" xfId="40350"/>
    <cellStyle name="检查单元格 8 3 3" xfId="40351"/>
    <cellStyle name="检查单元格 8 3 3 2" xfId="40352"/>
    <cellStyle name="检查单元格 8 3 4" xfId="40353"/>
    <cellStyle name="检查单元格 8 4" xfId="40354"/>
    <cellStyle name="检查单元格 8 4 2" xfId="40355"/>
    <cellStyle name="检查单元格 8 4 2 2" xfId="40356"/>
    <cellStyle name="检查单元格 8 4 3" xfId="40357"/>
    <cellStyle name="检查单元格 8 5" xfId="40358"/>
    <cellStyle name="检查单元格 8 5 2" xfId="40359"/>
    <cellStyle name="检查单元格 8 5 2 2" xfId="40360"/>
    <cellStyle name="检查单元格 8 5 3" xfId="40361"/>
    <cellStyle name="检查单元格 8 6" xfId="40362"/>
    <cellStyle name="检查单元格 8 6 2" xfId="40363"/>
    <cellStyle name="检查单元格 8 6 2 2" xfId="40364"/>
    <cellStyle name="检查单元格 8 6 3" xfId="40365"/>
    <cellStyle name="检查单元格 8 7" xfId="40366"/>
    <cellStyle name="检查单元格 8 7 2" xfId="40367"/>
    <cellStyle name="检查单元格 8 7 2 2" xfId="40368"/>
    <cellStyle name="检查单元格 8 7 3" xfId="40369"/>
    <cellStyle name="检查单元格 8 8" xfId="40370"/>
    <cellStyle name="检查单元格 8 8 2" xfId="40371"/>
    <cellStyle name="检查单元格 8 9" xfId="40372"/>
    <cellStyle name="检查单元格 8 9 2" xfId="40373"/>
    <cellStyle name="检查单元格 9" xfId="40374"/>
    <cellStyle name="检查单元格 9 2" xfId="40375"/>
    <cellStyle name="检查单元格 9 2 2" xfId="40376"/>
    <cellStyle name="检查单元格 9 2 2 2" xfId="40377"/>
    <cellStyle name="检查单元格 9 2 2 2 2" xfId="40378"/>
    <cellStyle name="检查单元格 9 2 2 3" xfId="40379"/>
    <cellStyle name="检查单元格 9 2 3" xfId="40380"/>
    <cellStyle name="检查单元格 9 2 3 2" xfId="40381"/>
    <cellStyle name="检查单元格 9 2 4" xfId="40382"/>
    <cellStyle name="检查单元格 9 3" xfId="40383"/>
    <cellStyle name="检查单元格 9 3 2" xfId="40384"/>
    <cellStyle name="检查单元格 9 3 2 2" xfId="40385"/>
    <cellStyle name="检查单元格 9 3 3" xfId="40386"/>
    <cellStyle name="检查单元格 9 4" xfId="40387"/>
    <cellStyle name="检查单元格 9 4 2" xfId="40388"/>
    <cellStyle name="检查单元格 9 4 2 2" xfId="40389"/>
    <cellStyle name="检查单元格 9 4 3" xfId="40390"/>
    <cellStyle name="检查单元格 9 5" xfId="40391"/>
    <cellStyle name="检查单元格 9 5 2" xfId="40392"/>
    <cellStyle name="检查单元格 9 5 2 2" xfId="40393"/>
    <cellStyle name="检查单元格 9 5 3" xfId="40394"/>
    <cellStyle name="检查单元格 9 6" xfId="40395"/>
    <cellStyle name="检查单元格 9 6 2" xfId="40396"/>
    <cellStyle name="检查单元格 9 6 2 2" xfId="40397"/>
    <cellStyle name="检查单元格 9 6 3" xfId="40398"/>
    <cellStyle name="检查单元格 9 7" xfId="40399"/>
    <cellStyle name="检查单元格 9 7 2" xfId="40400"/>
    <cellStyle name="检查单元格 9 8" xfId="40401"/>
    <cellStyle name="检查单元格 9 8 2" xfId="40402"/>
    <cellStyle name="检查单元格 9 9" xfId="40403"/>
    <cellStyle name="見出し 1" xfId="40404"/>
    <cellStyle name="見出し 1 2" xfId="40405"/>
    <cellStyle name="見出し 1 2 2" xfId="40406"/>
    <cellStyle name="見出し 1 2 2 2" xfId="40407"/>
    <cellStyle name="見出し 1 2 2 2 2" xfId="40408"/>
    <cellStyle name="見出し 1 2 2 3" xfId="40409"/>
    <cellStyle name="見出し 1 2 2 3 2" xfId="40410"/>
    <cellStyle name="見出し 1 2 2 4" xfId="40411"/>
    <cellStyle name="見出し 1 2 3" xfId="40412"/>
    <cellStyle name="見出し 1 2 3 2" xfId="40413"/>
    <cellStyle name="見出し 1 2 3 2 2" xfId="40414"/>
    <cellStyle name="見出し 1 2 3 3" xfId="40415"/>
    <cellStyle name="見出し 1 2 3 3 2" xfId="40416"/>
    <cellStyle name="見出し 1 2 3 4" xfId="40417"/>
    <cellStyle name="見出し 1 2 4" xfId="40418"/>
    <cellStyle name="見出し 1 2 4 2" xfId="40419"/>
    <cellStyle name="見出し 1 2 5" xfId="40420"/>
    <cellStyle name="見出し 1 2 5 2" xfId="40421"/>
    <cellStyle name="見出し 1 2 6" xfId="40422"/>
    <cellStyle name="見出し 1 3" xfId="40423"/>
    <cellStyle name="見出し 1 3 2" xfId="40424"/>
    <cellStyle name="見出し 1 3 2 2" xfId="40425"/>
    <cellStyle name="見出し 1 3 3" xfId="40426"/>
    <cellStyle name="見出し 1 3 3 2" xfId="40427"/>
    <cellStyle name="見出し 1 3 4" xfId="40428"/>
    <cellStyle name="見出し 1 4" xfId="40429"/>
    <cellStyle name="見出し 1 4 2" xfId="40430"/>
    <cellStyle name="見出し 1 4 2 2" xfId="40431"/>
    <cellStyle name="見出し 1 4 3" xfId="40432"/>
    <cellStyle name="見出し 1 4 3 2" xfId="40433"/>
    <cellStyle name="見出し 1 4 4" xfId="40434"/>
    <cellStyle name="見出し 1 5" xfId="40435"/>
    <cellStyle name="見出し 1 5 2" xfId="40436"/>
    <cellStyle name="見出し 1 6" xfId="40437"/>
    <cellStyle name="見出し 1 6 2" xfId="40438"/>
    <cellStyle name="見出し 1 7" xfId="40439"/>
    <cellStyle name="見出し 2" xfId="40440"/>
    <cellStyle name="見出し 2 2" xfId="40441"/>
    <cellStyle name="見出し 2 2 2" xfId="40442"/>
    <cellStyle name="見出し 2 2 2 2" xfId="40443"/>
    <cellStyle name="見出し 2 2 2 2 2" xfId="40444"/>
    <cellStyle name="見出し 2 2 2 3" xfId="40445"/>
    <cellStyle name="見出し 2 2 2 3 2" xfId="40446"/>
    <cellStyle name="見出し 2 2 2 4" xfId="40447"/>
    <cellStyle name="見出し 2 2 3" xfId="40448"/>
    <cellStyle name="見出し 2 2 3 2" xfId="40449"/>
    <cellStyle name="見出し 2 2 3 2 2" xfId="40450"/>
    <cellStyle name="見出し 2 2 3 3" xfId="40451"/>
    <cellStyle name="見出し 2 2 3 3 2" xfId="40452"/>
    <cellStyle name="見出し 2 2 3 4" xfId="40453"/>
    <cellStyle name="見出し 2 2 4" xfId="40454"/>
    <cellStyle name="見出し 2 2 4 2" xfId="40455"/>
    <cellStyle name="見出し 2 2 5" xfId="40456"/>
    <cellStyle name="見出し 2 2 5 2" xfId="40457"/>
    <cellStyle name="見出し 2 2 6" xfId="40458"/>
    <cellStyle name="見出し 2 3" xfId="40459"/>
    <cellStyle name="見出し 2 3 2" xfId="40460"/>
    <cellStyle name="見出し 2 3 2 2" xfId="40461"/>
    <cellStyle name="見出し 2 3 3" xfId="40462"/>
    <cellStyle name="見出し 2 3 3 2" xfId="40463"/>
    <cellStyle name="見出し 2 3 4" xfId="40464"/>
    <cellStyle name="見出し 2 4" xfId="40465"/>
    <cellStyle name="見出し 2 4 2" xfId="40466"/>
    <cellStyle name="見出し 2 4 2 2" xfId="40467"/>
    <cellStyle name="見出し 2 4 3" xfId="40468"/>
    <cellStyle name="見出し 2 4 3 2" xfId="40469"/>
    <cellStyle name="見出し 2 4 4" xfId="40470"/>
    <cellStyle name="見出し 2 5" xfId="40471"/>
    <cellStyle name="見出し 2 5 2" xfId="40472"/>
    <cellStyle name="見出し 2 6" xfId="40473"/>
    <cellStyle name="見出し 2 6 2" xfId="40474"/>
    <cellStyle name="見出し 2 7" xfId="40475"/>
    <cellStyle name="見出し 3" xfId="40476"/>
    <cellStyle name="見出し 3 2" xfId="40477"/>
    <cellStyle name="見出し 3 2 2" xfId="40478"/>
    <cellStyle name="見出し 3 2 2 2" xfId="40479"/>
    <cellStyle name="見出し 3 2 2 2 2" xfId="40480"/>
    <cellStyle name="見出し 3 2 2 3" xfId="40481"/>
    <cellStyle name="見出し 3 2 2 3 2" xfId="40482"/>
    <cellStyle name="見出し 3 2 2 4" xfId="40483"/>
    <cellStyle name="見出し 3 2 3" xfId="40484"/>
    <cellStyle name="見出し 3 2 3 2" xfId="40485"/>
    <cellStyle name="見出し 3 2 3 2 2" xfId="40486"/>
    <cellStyle name="見出し 3 2 3 3" xfId="40487"/>
    <cellStyle name="見出し 3 2 3 3 2" xfId="40488"/>
    <cellStyle name="見出し 3 2 3 4" xfId="40489"/>
    <cellStyle name="見出し 3 2 4" xfId="40490"/>
    <cellStyle name="見出し 3 2 4 2" xfId="40491"/>
    <cellStyle name="見出し 3 2 5" xfId="40492"/>
    <cellStyle name="見出し 3 2 5 2" xfId="40493"/>
    <cellStyle name="見出し 3 2 6" xfId="40494"/>
    <cellStyle name="見出し 3 3" xfId="40495"/>
    <cellStyle name="見出し 3 3 2" xfId="40496"/>
    <cellStyle name="見出し 3 3 2 2" xfId="40497"/>
    <cellStyle name="見出し 3 3 3" xfId="40498"/>
    <cellStyle name="見出し 3 3 3 2" xfId="40499"/>
    <cellStyle name="見出し 3 3 4" xfId="40500"/>
    <cellStyle name="見出し 3 4" xfId="40501"/>
    <cellStyle name="見出し 3 4 2" xfId="40502"/>
    <cellStyle name="見出し 3 4 2 2" xfId="40503"/>
    <cellStyle name="見出し 3 4 3" xfId="40504"/>
    <cellStyle name="見出し 3 4 3 2" xfId="40505"/>
    <cellStyle name="見出し 3 4 4" xfId="40506"/>
    <cellStyle name="見出し 3 5" xfId="40507"/>
    <cellStyle name="見出し 3 5 2" xfId="40508"/>
    <cellStyle name="見出し 3 6" xfId="40509"/>
    <cellStyle name="見出し 3 6 2" xfId="40510"/>
    <cellStyle name="見出し 3 7" xfId="40511"/>
    <cellStyle name="見出し 4" xfId="40512"/>
    <cellStyle name="見出し 4 2" xfId="40513"/>
    <cellStyle name="見出し 4 2 2" xfId="40514"/>
    <cellStyle name="見出し 4 2 2 2" xfId="40515"/>
    <cellStyle name="見出し 4 2 2 2 2" xfId="40516"/>
    <cellStyle name="見出し 4 2 2 3" xfId="40517"/>
    <cellStyle name="見出し 4 2 2 3 2" xfId="40518"/>
    <cellStyle name="見出し 4 2 2 4" xfId="40519"/>
    <cellStyle name="見出し 4 2 3" xfId="40520"/>
    <cellStyle name="見出し 4 2 3 2" xfId="40521"/>
    <cellStyle name="見出し 4 2 3 2 2" xfId="40522"/>
    <cellStyle name="見出し 4 2 3 3" xfId="40523"/>
    <cellStyle name="見出し 4 2 3 3 2" xfId="40524"/>
    <cellStyle name="見出し 4 2 3 4" xfId="40525"/>
    <cellStyle name="見出し 4 2 4" xfId="40526"/>
    <cellStyle name="見出し 4 2 4 2" xfId="40527"/>
    <cellStyle name="見出し 4 2 5" xfId="40528"/>
    <cellStyle name="見出し 4 2 5 2" xfId="40529"/>
    <cellStyle name="見出し 4 2 6" xfId="40530"/>
    <cellStyle name="見出し 4 3" xfId="40531"/>
    <cellStyle name="見出し 4 3 2" xfId="40532"/>
    <cellStyle name="見出し 4 3 2 2" xfId="40533"/>
    <cellStyle name="見出し 4 3 3" xfId="40534"/>
    <cellStyle name="見出し 4 3 3 2" xfId="40535"/>
    <cellStyle name="見出し 4 3 4" xfId="40536"/>
    <cellStyle name="見出し 4 4" xfId="40537"/>
    <cellStyle name="見出し 4 4 2" xfId="40538"/>
    <cellStyle name="見出し 4 4 2 2" xfId="40539"/>
    <cellStyle name="見出し 4 4 3" xfId="40540"/>
    <cellStyle name="見出し 4 4 3 2" xfId="40541"/>
    <cellStyle name="見出し 4 4 4" xfId="40542"/>
    <cellStyle name="見出し 4 5" xfId="40543"/>
    <cellStyle name="見出し 4 5 2" xfId="40544"/>
    <cellStyle name="見出し 4 6" xfId="40545"/>
    <cellStyle name="見出し 4 6 2" xfId="40546"/>
    <cellStyle name="見出し 4 7" xfId="40547"/>
    <cellStyle name="解释性文本 10" xfId="40548"/>
    <cellStyle name="解释性文本 10 2" xfId="40549"/>
    <cellStyle name="解释性文本 10 2 2" xfId="40550"/>
    <cellStyle name="解释性文本 10 2 2 2" xfId="40551"/>
    <cellStyle name="解释性文本 10 2 2 2 2" xfId="40552"/>
    <cellStyle name="解释性文本 10 2 2 3" xfId="40553"/>
    <cellStyle name="解释性文本 10 2 3" xfId="40554"/>
    <cellStyle name="解释性文本 10 2 3 2" xfId="40555"/>
    <cellStyle name="解释性文本 10 2 4" xfId="40556"/>
    <cellStyle name="解释性文本 10 3" xfId="40557"/>
    <cellStyle name="解释性文本 10 3 2" xfId="40558"/>
    <cellStyle name="解释性文本 10 3 2 2" xfId="40559"/>
    <cellStyle name="解释性文本 10 3 3" xfId="40560"/>
    <cellStyle name="解释性文本 10 4" xfId="40561"/>
    <cellStyle name="解释性文本 10 4 2" xfId="40562"/>
    <cellStyle name="解释性文本 10 4 2 2" xfId="40563"/>
    <cellStyle name="解释性文本 10 4 3" xfId="40564"/>
    <cellStyle name="解释性文本 10 5" xfId="40565"/>
    <cellStyle name="解释性文本 10 5 2" xfId="40566"/>
    <cellStyle name="解释性文本 10 5 2 2" xfId="40567"/>
    <cellStyle name="解释性文本 10 5 3" xfId="40568"/>
    <cellStyle name="解释性文本 10 6" xfId="40569"/>
    <cellStyle name="解释性文本 10 6 2" xfId="40570"/>
    <cellStyle name="解释性文本 10 6 2 2" xfId="40571"/>
    <cellStyle name="解释性文本 10 6 3" xfId="40572"/>
    <cellStyle name="解释性文本 10 7" xfId="40573"/>
    <cellStyle name="解释性文本 10 7 2" xfId="40574"/>
    <cellStyle name="解释性文本 10 8" xfId="40575"/>
    <cellStyle name="解释性文本 10 8 2" xfId="40576"/>
    <cellStyle name="解释性文本 10 9" xfId="40577"/>
    <cellStyle name="解释性文本 2" xfId="465"/>
    <cellStyle name="解释性文本 2 10" xfId="30592"/>
    <cellStyle name="解释性文本 2 10 2" xfId="40579"/>
    <cellStyle name="解释性文本 2 11" xfId="31570"/>
    <cellStyle name="解释性文本 2 12" xfId="1469"/>
    <cellStyle name="解释性文本 2 13" xfId="32853"/>
    <cellStyle name="解释性文本 2 14" xfId="40578"/>
    <cellStyle name="解释性文本 2 2" xfId="466"/>
    <cellStyle name="解释性文本 2 2 10" xfId="32854"/>
    <cellStyle name="解释性文本 2 2 11" xfId="40580"/>
    <cellStyle name="解释性文本 2 2 2" xfId="467"/>
    <cellStyle name="解释性文本 2 2 2 2" xfId="4427"/>
    <cellStyle name="解释性文本 2 2 2 2 2" xfId="40583"/>
    <cellStyle name="解释性文本 2 2 2 2 2 2" xfId="40584"/>
    <cellStyle name="解释性文本 2 2 2 2 3" xfId="40585"/>
    <cellStyle name="解释性文本 2 2 2 2 4" xfId="40582"/>
    <cellStyle name="解释性文本 2 2 2 3" xfId="9174"/>
    <cellStyle name="解释性文本 2 2 2 3 2" xfId="40587"/>
    <cellStyle name="解释性文本 2 2 2 3 3" xfId="40586"/>
    <cellStyle name="解释性文本 2 2 2 4" xfId="30594"/>
    <cellStyle name="解释性文本 2 2 2 4 2" xfId="40588"/>
    <cellStyle name="解释性文本 2 2 2 5" xfId="31572"/>
    <cellStyle name="解释性文本 2 2 2 6" xfId="1471"/>
    <cellStyle name="解释性文本 2 2 2 7" xfId="40581"/>
    <cellStyle name="解释性文本 2 2 3" xfId="468"/>
    <cellStyle name="解释性文本 2 2 3 2" xfId="4428"/>
    <cellStyle name="解释性文本 2 2 3 2 2" xfId="40591"/>
    <cellStyle name="解释性文本 2 2 3 2 3" xfId="40590"/>
    <cellStyle name="解释性文本 2 2 3 3" xfId="9175"/>
    <cellStyle name="解释性文本 2 2 3 3 2" xfId="40592"/>
    <cellStyle name="解释性文本 2 2 3 4" xfId="30595"/>
    <cellStyle name="解释性文本 2 2 3 5" xfId="31573"/>
    <cellStyle name="解释性文本 2 2 3 6" xfId="1472"/>
    <cellStyle name="解释性文本 2 2 3 7" xfId="40589"/>
    <cellStyle name="解释性文本 2 2 4" xfId="4426"/>
    <cellStyle name="解释性文本 2 2 4 2" xfId="40594"/>
    <cellStyle name="解释性文本 2 2 4 2 2" xfId="40595"/>
    <cellStyle name="解释性文本 2 2 4 3" xfId="40596"/>
    <cellStyle name="解释性文本 2 2 4 4" xfId="40593"/>
    <cellStyle name="解释性文本 2 2 5" xfId="9173"/>
    <cellStyle name="解释性文本 2 2 5 2" xfId="40598"/>
    <cellStyle name="解释性文本 2 2 5 2 2" xfId="40599"/>
    <cellStyle name="解释性文本 2 2 5 3" xfId="40600"/>
    <cellStyle name="解释性文本 2 2 5 4" xfId="40597"/>
    <cellStyle name="解释性文本 2 2 6" xfId="9860"/>
    <cellStyle name="解释性文本 2 2 6 2" xfId="40602"/>
    <cellStyle name="解释性文本 2 2 6 2 2" xfId="40603"/>
    <cellStyle name="解释性文本 2 2 6 3" xfId="40604"/>
    <cellStyle name="解释性文本 2 2 6 4" xfId="40601"/>
    <cellStyle name="解释性文本 2 2 7" xfId="30593"/>
    <cellStyle name="解释性文本 2 2 7 2" xfId="40606"/>
    <cellStyle name="解释性文本 2 2 7 3" xfId="40605"/>
    <cellStyle name="解释性文本 2 2 8" xfId="31571"/>
    <cellStyle name="解释性文本 2 2 8 2" xfId="40608"/>
    <cellStyle name="解释性文本 2 2 8 3" xfId="40607"/>
    <cellStyle name="解释性文本 2 2 9" xfId="1470"/>
    <cellStyle name="解释性文本 2 2 9 2" xfId="40609"/>
    <cellStyle name="解释性文本 2 3" xfId="469"/>
    <cellStyle name="解释性文本 2 3 2" xfId="4429"/>
    <cellStyle name="解释性文本 2 3 2 2" xfId="40612"/>
    <cellStyle name="解释性文本 2 3 2 2 2" xfId="40613"/>
    <cellStyle name="解释性文本 2 3 2 3" xfId="40614"/>
    <cellStyle name="解释性文本 2 3 2 4" xfId="40611"/>
    <cellStyle name="解释性文本 2 3 3" xfId="9176"/>
    <cellStyle name="解释性文本 2 3 3 2" xfId="40616"/>
    <cellStyle name="解释性文本 2 3 3 3" xfId="40615"/>
    <cellStyle name="解释性文本 2 3 4" xfId="30596"/>
    <cellStyle name="解释性文本 2 3 4 2" xfId="40617"/>
    <cellStyle name="解释性文本 2 3 5" xfId="31574"/>
    <cellStyle name="解释性文本 2 3 6" xfId="1473"/>
    <cellStyle name="解释性文本 2 3 7" xfId="32855"/>
    <cellStyle name="解释性文本 2 3 8" xfId="40610"/>
    <cellStyle name="解释性文本 2 4" xfId="470"/>
    <cellStyle name="解释性文本 2 4 2" xfId="4430"/>
    <cellStyle name="解释性文本 2 4 2 2" xfId="40620"/>
    <cellStyle name="解释性文本 2 4 2 3" xfId="40619"/>
    <cellStyle name="解释性文本 2 4 3" xfId="9177"/>
    <cellStyle name="解释性文本 2 4 3 2" xfId="40621"/>
    <cellStyle name="解释性文本 2 4 4" xfId="30597"/>
    <cellStyle name="解释性文本 2 4 5" xfId="31575"/>
    <cellStyle name="解释性文本 2 4 6" xfId="1474"/>
    <cellStyle name="解释性文本 2 4 7" xfId="40618"/>
    <cellStyle name="解释性文本 2 5" xfId="985"/>
    <cellStyle name="解释性文本 2 5 2" xfId="31110"/>
    <cellStyle name="解释性文本 2 5 2 2" xfId="40624"/>
    <cellStyle name="解释性文本 2 5 2 3" xfId="40623"/>
    <cellStyle name="解释性文本 2 5 3" xfId="4425"/>
    <cellStyle name="解释性文本 2 5 3 2" xfId="40625"/>
    <cellStyle name="解释性文本 2 5 4" xfId="40622"/>
    <cellStyle name="解释性文本 2 6" xfId="9172"/>
    <cellStyle name="解释性文本 2 6 2" xfId="40627"/>
    <cellStyle name="解释性文本 2 6 2 2" xfId="40628"/>
    <cellStyle name="解释性文本 2 6 3" xfId="40629"/>
    <cellStyle name="解释性文本 2 6 4" xfId="40626"/>
    <cellStyle name="解释性文本 2 7" xfId="9861"/>
    <cellStyle name="解释性文本 2 7 2" xfId="40631"/>
    <cellStyle name="解释性文本 2 7 2 2" xfId="40632"/>
    <cellStyle name="解释性文本 2 7 3" xfId="40633"/>
    <cellStyle name="解释性文本 2 7 4" xfId="40630"/>
    <cellStyle name="解释性文本 2 8" xfId="11082"/>
    <cellStyle name="解释性文本 2 8 2" xfId="40635"/>
    <cellStyle name="解释性文本 2 8 3" xfId="40634"/>
    <cellStyle name="解释性文本 2 9" xfId="11271"/>
    <cellStyle name="解释性文本 2 9 2" xfId="40637"/>
    <cellStyle name="解释性文本 2 9 3" xfId="40636"/>
    <cellStyle name="解释性文本 3" xfId="471"/>
    <cellStyle name="解释性文本 3 10" xfId="40639"/>
    <cellStyle name="解释性文本 3 11" xfId="40638"/>
    <cellStyle name="解释性文本 3 2" xfId="4431"/>
    <cellStyle name="解释性文本 3 2 10" xfId="40640"/>
    <cellStyle name="解释性文本 3 2 2" xfId="40641"/>
    <cellStyle name="解释性文本 3 2 2 2" xfId="40642"/>
    <cellStyle name="解释性文本 3 2 2 2 2" xfId="40643"/>
    <cellStyle name="解释性文本 3 2 2 2 2 2" xfId="40644"/>
    <cellStyle name="解释性文本 3 2 2 2 3" xfId="40645"/>
    <cellStyle name="解释性文本 3 2 2 3" xfId="40646"/>
    <cellStyle name="解释性文本 3 2 2 3 2" xfId="40647"/>
    <cellStyle name="解释性文本 3 2 2 4" xfId="40648"/>
    <cellStyle name="解释性文本 3 2 3" xfId="40649"/>
    <cellStyle name="解释性文本 3 2 3 2" xfId="40650"/>
    <cellStyle name="解释性文本 3 2 3 2 2" xfId="40651"/>
    <cellStyle name="解释性文本 3 2 3 3" xfId="40652"/>
    <cellStyle name="解释性文本 3 2 4" xfId="40653"/>
    <cellStyle name="解释性文本 3 2 4 2" xfId="40654"/>
    <cellStyle name="解释性文本 3 2 4 2 2" xfId="40655"/>
    <cellStyle name="解释性文本 3 2 4 3" xfId="40656"/>
    <cellStyle name="解释性文本 3 2 5" xfId="40657"/>
    <cellStyle name="解释性文本 3 2 5 2" xfId="40658"/>
    <cellStyle name="解释性文本 3 2 5 2 2" xfId="40659"/>
    <cellStyle name="解释性文本 3 2 5 3" xfId="40660"/>
    <cellStyle name="解释性文本 3 2 6" xfId="40661"/>
    <cellStyle name="解释性文本 3 2 6 2" xfId="40662"/>
    <cellStyle name="解释性文本 3 2 6 2 2" xfId="40663"/>
    <cellStyle name="解释性文本 3 2 6 3" xfId="40664"/>
    <cellStyle name="解释性文本 3 2 7" xfId="40665"/>
    <cellStyle name="解释性文本 3 2 7 2" xfId="40666"/>
    <cellStyle name="解释性文本 3 2 8" xfId="40667"/>
    <cellStyle name="解释性文本 3 2 8 2" xfId="40668"/>
    <cellStyle name="解释性文本 3 2 9" xfId="40669"/>
    <cellStyle name="解释性文本 3 3" xfId="9178"/>
    <cellStyle name="解释性文本 3 3 2" xfId="40671"/>
    <cellStyle name="解释性文本 3 3 2 2" xfId="40672"/>
    <cellStyle name="解释性文本 3 3 2 2 2" xfId="40673"/>
    <cellStyle name="解释性文本 3 3 2 3" xfId="40674"/>
    <cellStyle name="解释性文本 3 3 3" xfId="40675"/>
    <cellStyle name="解释性文本 3 3 3 2" xfId="40676"/>
    <cellStyle name="解释性文本 3 3 4" xfId="40677"/>
    <cellStyle name="解释性文本 3 3 5" xfId="40670"/>
    <cellStyle name="解释性文本 3 4" xfId="30598"/>
    <cellStyle name="解释性文本 3 4 2" xfId="40679"/>
    <cellStyle name="解释性文本 3 4 2 2" xfId="40680"/>
    <cellStyle name="解释性文本 3 4 3" xfId="40681"/>
    <cellStyle name="解释性文本 3 4 4" xfId="40678"/>
    <cellStyle name="解释性文本 3 5" xfId="31576"/>
    <cellStyle name="解释性文本 3 5 2" xfId="40683"/>
    <cellStyle name="解释性文本 3 5 2 2" xfId="40684"/>
    <cellStyle name="解释性文本 3 5 3" xfId="40685"/>
    <cellStyle name="解释性文本 3 5 4" xfId="40682"/>
    <cellStyle name="解释性文本 3 6" xfId="1475"/>
    <cellStyle name="解释性文本 3 6 2" xfId="40687"/>
    <cellStyle name="解释性文本 3 6 2 2" xfId="40688"/>
    <cellStyle name="解释性文本 3 6 3" xfId="40689"/>
    <cellStyle name="解释性文本 3 6 4" xfId="40686"/>
    <cellStyle name="解释性文本 3 7" xfId="40690"/>
    <cellStyle name="解释性文本 3 7 2" xfId="40691"/>
    <cellStyle name="解释性文本 3 7 2 2" xfId="40692"/>
    <cellStyle name="解释性文本 3 7 3" xfId="40693"/>
    <cellStyle name="解释性文本 3 8" xfId="40694"/>
    <cellStyle name="解释性文本 3 8 2" xfId="40695"/>
    <cellStyle name="解释性文本 3 9" xfId="40696"/>
    <cellStyle name="解释性文本 3 9 2" xfId="40697"/>
    <cellStyle name="解释性文本 4" xfId="472"/>
    <cellStyle name="解释性文本 4 10" xfId="40699"/>
    <cellStyle name="解释性文本 4 11" xfId="40698"/>
    <cellStyle name="解释性文本 4 2" xfId="651"/>
    <cellStyle name="解释性文本 4 2 10" xfId="40700"/>
    <cellStyle name="解释性文本 4 2 2" xfId="4609"/>
    <cellStyle name="解释性文本 4 2 2 2" xfId="40702"/>
    <cellStyle name="解释性文本 4 2 2 2 2" xfId="40703"/>
    <cellStyle name="解释性文本 4 2 2 2 2 2" xfId="40704"/>
    <cellStyle name="解释性文本 4 2 2 2 3" xfId="40705"/>
    <cellStyle name="解释性文本 4 2 2 3" xfId="40706"/>
    <cellStyle name="解释性文本 4 2 2 3 2" xfId="40707"/>
    <cellStyle name="解释性文本 4 2 2 4" xfId="40708"/>
    <cellStyle name="解释性文本 4 2 2 5" xfId="40701"/>
    <cellStyle name="解释性文本 4 2 3" xfId="9357"/>
    <cellStyle name="解释性文本 4 2 3 2" xfId="40710"/>
    <cellStyle name="解释性文本 4 2 3 2 2" xfId="40711"/>
    <cellStyle name="解释性文本 4 2 3 3" xfId="40712"/>
    <cellStyle name="解释性文本 4 2 3 4" xfId="40709"/>
    <cellStyle name="解释性文本 4 2 4" xfId="30776"/>
    <cellStyle name="解释性文本 4 2 4 2" xfId="40714"/>
    <cellStyle name="解释性文本 4 2 4 2 2" xfId="40715"/>
    <cellStyle name="解释性文本 4 2 4 3" xfId="40716"/>
    <cellStyle name="解释性文本 4 2 4 4" xfId="40713"/>
    <cellStyle name="解释性文本 4 2 5" xfId="31754"/>
    <cellStyle name="解释性文本 4 2 5 2" xfId="40718"/>
    <cellStyle name="解释性文本 4 2 5 2 2" xfId="40719"/>
    <cellStyle name="解释性文本 4 2 5 3" xfId="40720"/>
    <cellStyle name="解释性文本 4 2 5 4" xfId="40717"/>
    <cellStyle name="解释性文本 4 2 6" xfId="1653"/>
    <cellStyle name="解释性文本 4 2 6 2" xfId="40722"/>
    <cellStyle name="解释性文本 4 2 6 2 2" xfId="40723"/>
    <cellStyle name="解释性文本 4 2 6 3" xfId="40724"/>
    <cellStyle name="解释性文本 4 2 6 4" xfId="40721"/>
    <cellStyle name="解释性文本 4 2 7" xfId="40725"/>
    <cellStyle name="解释性文本 4 2 7 2" xfId="40726"/>
    <cellStyle name="解释性文本 4 2 8" xfId="40727"/>
    <cellStyle name="解释性文本 4 2 8 2" xfId="40728"/>
    <cellStyle name="解释性文本 4 2 9" xfId="40729"/>
    <cellStyle name="解释性文本 4 3" xfId="4432"/>
    <cellStyle name="解释性文本 4 3 2" xfId="40731"/>
    <cellStyle name="解释性文本 4 3 2 2" xfId="40732"/>
    <cellStyle name="解释性文本 4 3 2 2 2" xfId="40733"/>
    <cellStyle name="解释性文本 4 3 2 3" xfId="40734"/>
    <cellStyle name="解释性文本 4 3 3" xfId="40735"/>
    <cellStyle name="解释性文本 4 3 3 2" xfId="40736"/>
    <cellStyle name="解释性文本 4 3 4" xfId="40737"/>
    <cellStyle name="解释性文本 4 3 5" xfId="40730"/>
    <cellStyle name="解释性文本 4 4" xfId="9179"/>
    <cellStyle name="解释性文本 4 4 2" xfId="40739"/>
    <cellStyle name="解释性文本 4 4 2 2" xfId="40740"/>
    <cellStyle name="解释性文本 4 4 3" xfId="40741"/>
    <cellStyle name="解释性文本 4 4 4" xfId="40738"/>
    <cellStyle name="解释性文本 4 5" xfId="30599"/>
    <cellStyle name="解释性文本 4 5 2" xfId="40743"/>
    <cellStyle name="解释性文本 4 5 2 2" xfId="40744"/>
    <cellStyle name="解释性文本 4 5 3" xfId="40745"/>
    <cellStyle name="解释性文本 4 5 4" xfId="40742"/>
    <cellStyle name="解释性文本 4 6" xfId="31577"/>
    <cellStyle name="解释性文本 4 6 2" xfId="40747"/>
    <cellStyle name="解释性文本 4 6 2 2" xfId="40748"/>
    <cellStyle name="解释性文本 4 6 3" xfId="40749"/>
    <cellStyle name="解释性文本 4 6 4" xfId="40746"/>
    <cellStyle name="解释性文本 4 7" xfId="1476"/>
    <cellStyle name="解释性文本 4 7 2" xfId="40751"/>
    <cellStyle name="解释性文本 4 7 2 2" xfId="40752"/>
    <cellStyle name="解释性文本 4 7 3" xfId="40753"/>
    <cellStyle name="解释性文本 4 7 4" xfId="40750"/>
    <cellStyle name="解释性文本 4 8" xfId="40754"/>
    <cellStyle name="解释性文本 4 8 2" xfId="40755"/>
    <cellStyle name="解释性文本 4 9" xfId="40756"/>
    <cellStyle name="解释性文本 4 9 2" xfId="40757"/>
    <cellStyle name="解释性文本 5" xfId="464"/>
    <cellStyle name="解释性文本 5 2" xfId="4424"/>
    <cellStyle name="解释性文本 5 2 10" xfId="40759"/>
    <cellStyle name="解释性文本 5 2 2" xfId="40760"/>
    <cellStyle name="解释性文本 5 2 2 2" xfId="40761"/>
    <cellStyle name="解释性文本 5 2 2 2 2" xfId="40762"/>
    <cellStyle name="解释性文本 5 2 2 2 2 2" xfId="40763"/>
    <cellStyle name="解释性文本 5 2 2 2 3" xfId="40764"/>
    <cellStyle name="解释性文本 5 2 2 3" xfId="40765"/>
    <cellStyle name="解释性文本 5 2 2 3 2" xfId="40766"/>
    <cellStyle name="解释性文本 5 2 2 4" xfId="40767"/>
    <cellStyle name="解释性文本 5 2 3" xfId="40768"/>
    <cellStyle name="解释性文本 5 2 3 2" xfId="40769"/>
    <cellStyle name="解释性文本 5 2 3 2 2" xfId="40770"/>
    <cellStyle name="解释性文本 5 2 3 3" xfId="40771"/>
    <cellStyle name="解释性文本 5 2 4" xfId="40772"/>
    <cellStyle name="解释性文本 5 2 4 2" xfId="40773"/>
    <cellStyle name="解释性文本 5 2 4 2 2" xfId="40774"/>
    <cellStyle name="解释性文本 5 2 4 3" xfId="40775"/>
    <cellStyle name="解释性文本 5 2 5" xfId="40776"/>
    <cellStyle name="解释性文本 5 2 5 2" xfId="40777"/>
    <cellStyle name="解释性文本 5 2 5 2 2" xfId="40778"/>
    <cellStyle name="解释性文本 5 2 5 3" xfId="40779"/>
    <cellStyle name="解释性文本 5 2 6" xfId="40780"/>
    <cellStyle name="解释性文本 5 2 6 2" xfId="40781"/>
    <cellStyle name="解释性文本 5 2 6 2 2" xfId="40782"/>
    <cellStyle name="解释性文本 5 2 6 3" xfId="40783"/>
    <cellStyle name="解释性文本 5 2 7" xfId="40784"/>
    <cellStyle name="解释性文本 5 2 7 2" xfId="40785"/>
    <cellStyle name="解释性文本 5 2 8" xfId="40786"/>
    <cellStyle name="解释性文本 5 2 8 2" xfId="40787"/>
    <cellStyle name="解释性文本 5 2 9" xfId="40788"/>
    <cellStyle name="解释性文本 5 3" xfId="9171"/>
    <cellStyle name="解释性文本 5 3 2" xfId="40790"/>
    <cellStyle name="解释性文本 5 3 2 2" xfId="40791"/>
    <cellStyle name="解释性文本 5 3 2 2 2" xfId="40792"/>
    <cellStyle name="解释性文本 5 3 2 3" xfId="40793"/>
    <cellStyle name="解释性文本 5 3 3" xfId="40794"/>
    <cellStyle name="解释性文本 5 3 3 2" xfId="40795"/>
    <cellStyle name="解释性文本 5 3 4" xfId="40796"/>
    <cellStyle name="解释性文本 5 3 5" xfId="40789"/>
    <cellStyle name="解释性文本 5 4" xfId="30591"/>
    <cellStyle name="解释性文本 5 4 2" xfId="40798"/>
    <cellStyle name="解释性文本 5 4 2 2" xfId="40799"/>
    <cellStyle name="解释性文本 5 4 3" xfId="40800"/>
    <cellStyle name="解释性文本 5 4 4" xfId="40797"/>
    <cellStyle name="解释性文本 5 5" xfId="31569"/>
    <cellStyle name="解释性文本 5 5 2" xfId="40802"/>
    <cellStyle name="解释性文本 5 5 3" xfId="40801"/>
    <cellStyle name="解释性文本 5 6" xfId="1468"/>
    <cellStyle name="解释性文本 5 6 2" xfId="40804"/>
    <cellStyle name="解释性文本 5 6 3" xfId="40803"/>
    <cellStyle name="解释性文本 5 7" xfId="40805"/>
    <cellStyle name="解释性文本 5 8" xfId="40758"/>
    <cellStyle name="解释性文本 6" xfId="40806"/>
    <cellStyle name="解释性文本 6 2" xfId="40807"/>
    <cellStyle name="解释性文本 6 2 2" xfId="40808"/>
    <cellStyle name="解释性文本 6 2 2 2" xfId="40809"/>
    <cellStyle name="解释性文本 6 2 3" xfId="40810"/>
    <cellStyle name="解释性文本 6 2 3 2" xfId="40811"/>
    <cellStyle name="解释性文本 6 2 4" xfId="40812"/>
    <cellStyle name="解释性文本 6 3" xfId="40813"/>
    <cellStyle name="解释性文本 6 3 2" xfId="40814"/>
    <cellStyle name="解释性文本 6 4" xfId="40815"/>
    <cellStyle name="解释性文本 6 4 2" xfId="40816"/>
    <cellStyle name="解释性文本 6 5" xfId="40817"/>
    <cellStyle name="解释性文本 7" xfId="40818"/>
    <cellStyle name="解释性文本 7 2" xfId="40819"/>
    <cellStyle name="解释性文本 7 2 2" xfId="40820"/>
    <cellStyle name="解释性文本 7 2 2 2" xfId="40821"/>
    <cellStyle name="解释性文本 7 2 3" xfId="40822"/>
    <cellStyle name="解释性文本 7 2 3 2" xfId="40823"/>
    <cellStyle name="解释性文本 7 2 4" xfId="40824"/>
    <cellStyle name="解释性文本 7 3" xfId="40825"/>
    <cellStyle name="解释性文本 7 3 2" xfId="40826"/>
    <cellStyle name="解释性文本 7 4" xfId="40827"/>
    <cellStyle name="解释性文本 7 4 2" xfId="40828"/>
    <cellStyle name="解释性文本 7 5" xfId="40829"/>
    <cellStyle name="解释性文本 8" xfId="40830"/>
    <cellStyle name="解释性文本 8 2" xfId="40831"/>
    <cellStyle name="解释性文本 8 2 2" xfId="40832"/>
    <cellStyle name="解释性文本 8 2 2 2" xfId="40833"/>
    <cellStyle name="解释性文本 8 2 3" xfId="40834"/>
    <cellStyle name="解释性文本 8 2 3 2" xfId="40835"/>
    <cellStyle name="解释性文本 8 2 4" xfId="40836"/>
    <cellStyle name="解释性文本 8 3" xfId="40837"/>
    <cellStyle name="解释性文本 8 3 2" xfId="40838"/>
    <cellStyle name="解释性文本 8 4" xfId="40839"/>
    <cellStyle name="解释性文本 8 4 2" xfId="40840"/>
    <cellStyle name="解释性文本 8 5" xfId="40841"/>
    <cellStyle name="解释性文本 9" xfId="40842"/>
    <cellStyle name="解释性文本 9 2" xfId="40843"/>
    <cellStyle name="解释性文本 9 2 2" xfId="40844"/>
    <cellStyle name="解释性文本 9 3" xfId="40845"/>
    <cellStyle name="解释性文本 9 3 2" xfId="40846"/>
    <cellStyle name="解释性文本 9 4" xfId="40847"/>
    <cellStyle name="警告文" xfId="40848"/>
    <cellStyle name="警告文 2" xfId="40849"/>
    <cellStyle name="警告文 2 2" xfId="40850"/>
    <cellStyle name="警告文 2 2 2" xfId="40851"/>
    <cellStyle name="警告文 2 2 2 2" xfId="40852"/>
    <cellStyle name="警告文 2 2 3" xfId="40853"/>
    <cellStyle name="警告文 2 2 3 2" xfId="40854"/>
    <cellStyle name="警告文 2 2 4" xfId="40855"/>
    <cellStyle name="警告文 2 3" xfId="40856"/>
    <cellStyle name="警告文 2 3 2" xfId="40857"/>
    <cellStyle name="警告文 2 3 2 2" xfId="40858"/>
    <cellStyle name="警告文 2 3 3" xfId="40859"/>
    <cellStyle name="警告文 2 3 3 2" xfId="40860"/>
    <cellStyle name="警告文 2 3 4" xfId="40861"/>
    <cellStyle name="警告文 2 4" xfId="40862"/>
    <cellStyle name="警告文 2 4 2" xfId="40863"/>
    <cellStyle name="警告文 2 5" xfId="40864"/>
    <cellStyle name="警告文 2 5 2" xfId="40865"/>
    <cellStyle name="警告文 2 6" xfId="40866"/>
    <cellStyle name="警告文 3" xfId="40867"/>
    <cellStyle name="警告文 3 2" xfId="40868"/>
    <cellStyle name="警告文 3 2 2" xfId="40869"/>
    <cellStyle name="警告文 3 3" xfId="40870"/>
    <cellStyle name="警告文 3 3 2" xfId="40871"/>
    <cellStyle name="警告文 3 4" xfId="40872"/>
    <cellStyle name="警告文 4" xfId="40873"/>
    <cellStyle name="警告文 4 2" xfId="40874"/>
    <cellStyle name="警告文 4 2 2" xfId="40875"/>
    <cellStyle name="警告文 4 3" xfId="40876"/>
    <cellStyle name="警告文 4 3 2" xfId="40877"/>
    <cellStyle name="警告文 4 4" xfId="40878"/>
    <cellStyle name="警告文 5" xfId="40879"/>
    <cellStyle name="警告文 5 2" xfId="40880"/>
    <cellStyle name="警告文 6" xfId="40881"/>
    <cellStyle name="警告文 6 2" xfId="40882"/>
    <cellStyle name="警告文 7" xfId="40883"/>
    <cellStyle name="警告文本 10" xfId="40884"/>
    <cellStyle name="警告文本 10 2" xfId="40885"/>
    <cellStyle name="警告文本 10 2 2" xfId="40886"/>
    <cellStyle name="警告文本 10 3" xfId="40887"/>
    <cellStyle name="警告文本 10 3 2" xfId="40888"/>
    <cellStyle name="警告文本 10 4" xfId="40889"/>
    <cellStyle name="警告文本 2" xfId="474"/>
    <cellStyle name="警告文本 2 10" xfId="30601"/>
    <cellStyle name="警告文本 2 11" xfId="31579"/>
    <cellStyle name="警告文本 2 12" xfId="1478"/>
    <cellStyle name="警告文本 2 13" xfId="32856"/>
    <cellStyle name="警告文本 2 14" xfId="40890"/>
    <cellStyle name="警告文本 2 2" xfId="475"/>
    <cellStyle name="警告文本 2 2 10" xfId="32857"/>
    <cellStyle name="警告文本 2 2 11" xfId="40891"/>
    <cellStyle name="警告文本 2 2 2" xfId="476"/>
    <cellStyle name="警告文本 2 2 2 2" xfId="4436"/>
    <cellStyle name="警告文本 2 2 2 2 2" xfId="40893"/>
    <cellStyle name="警告文本 2 2 2 3" xfId="9183"/>
    <cellStyle name="警告文本 2 2 2 4" xfId="30603"/>
    <cellStyle name="警告文本 2 2 2 5" xfId="31581"/>
    <cellStyle name="警告文本 2 2 2 6" xfId="1480"/>
    <cellStyle name="警告文本 2 2 2 7" xfId="40892"/>
    <cellStyle name="警告文本 2 2 3" xfId="477"/>
    <cellStyle name="警告文本 2 2 3 2" xfId="4437"/>
    <cellStyle name="警告文本 2 2 3 2 2" xfId="40895"/>
    <cellStyle name="警告文本 2 2 3 3" xfId="9184"/>
    <cellStyle name="警告文本 2 2 3 4" xfId="30604"/>
    <cellStyle name="警告文本 2 2 3 5" xfId="31582"/>
    <cellStyle name="警告文本 2 2 3 6" xfId="1481"/>
    <cellStyle name="警告文本 2 2 3 7" xfId="40894"/>
    <cellStyle name="警告文本 2 2 4" xfId="4435"/>
    <cellStyle name="警告文本 2 2 4 2" xfId="40896"/>
    <cellStyle name="警告文本 2 2 5" xfId="9182"/>
    <cellStyle name="警告文本 2 2 6" xfId="9857"/>
    <cellStyle name="警告文本 2 2 7" xfId="30602"/>
    <cellStyle name="警告文本 2 2 8" xfId="31580"/>
    <cellStyle name="警告文本 2 2 9" xfId="1479"/>
    <cellStyle name="警告文本 2 3" xfId="478"/>
    <cellStyle name="警告文本 2 3 2" xfId="4438"/>
    <cellStyle name="警告文本 2 3 2 2" xfId="40898"/>
    <cellStyle name="警告文本 2 3 3" xfId="9185"/>
    <cellStyle name="警告文本 2 3 4" xfId="9856"/>
    <cellStyle name="警告文本 2 3 5" xfId="30605"/>
    <cellStyle name="警告文本 2 3 6" xfId="31583"/>
    <cellStyle name="警告文本 2 3 7" xfId="1482"/>
    <cellStyle name="警告文本 2 3 8" xfId="32858"/>
    <cellStyle name="警告文本 2 3 9" xfId="40897"/>
    <cellStyle name="警告文本 2 4" xfId="479"/>
    <cellStyle name="警告文本 2 4 2" xfId="4439"/>
    <cellStyle name="警告文本 2 4 2 2" xfId="40900"/>
    <cellStyle name="警告文本 2 4 3" xfId="9186"/>
    <cellStyle name="警告文本 2 4 4" xfId="30606"/>
    <cellStyle name="警告文本 2 4 5" xfId="31584"/>
    <cellStyle name="警告文本 2 4 6" xfId="1483"/>
    <cellStyle name="警告文本 2 4 7" xfId="32859"/>
    <cellStyle name="警告文本 2 4 8" xfId="40899"/>
    <cellStyle name="警告文本 2 5" xfId="986"/>
    <cellStyle name="警告文本 2 5 2" xfId="31111"/>
    <cellStyle name="警告文本 2 5 3" xfId="4434"/>
    <cellStyle name="警告文本 2 5 4" xfId="40901"/>
    <cellStyle name="警告文本 2 6" xfId="9181"/>
    <cellStyle name="警告文本 2 7" xfId="9858"/>
    <cellStyle name="警告文本 2 8" xfId="11083"/>
    <cellStyle name="警告文本 2 9" xfId="11272"/>
    <cellStyle name="警告文本 3" xfId="480"/>
    <cellStyle name="警告文本 3 2" xfId="4440"/>
    <cellStyle name="警告文本 3 2 2" xfId="9854"/>
    <cellStyle name="警告文本 3 2 2 2" xfId="40905"/>
    <cellStyle name="警告文本 3 2 2 3" xfId="40904"/>
    <cellStyle name="警告文本 3 2 3" xfId="32861"/>
    <cellStyle name="警告文本 3 2 3 2" xfId="40907"/>
    <cellStyle name="警告文本 3 2 3 3" xfId="40906"/>
    <cellStyle name="警告文本 3 2 4" xfId="40908"/>
    <cellStyle name="警告文本 3 2 5" xfId="40903"/>
    <cellStyle name="警告文本 3 3" xfId="9187"/>
    <cellStyle name="警告文本 3 3 2" xfId="40910"/>
    <cellStyle name="警告文本 3 3 3" xfId="40909"/>
    <cellStyle name="警告文本 3 4" xfId="9855"/>
    <cellStyle name="警告文本 3 4 2" xfId="40912"/>
    <cellStyle name="警告文本 3 4 3" xfId="40911"/>
    <cellStyle name="警告文本 3 5" xfId="30607"/>
    <cellStyle name="警告文本 3 5 2" xfId="40913"/>
    <cellStyle name="警告文本 3 6" xfId="31585"/>
    <cellStyle name="警告文本 3 7" xfId="1484"/>
    <cellStyle name="警告文本 3 8" xfId="32860"/>
    <cellStyle name="警告文本 3 9" xfId="40902"/>
    <cellStyle name="警告文本 4" xfId="481"/>
    <cellStyle name="警告文本 4 10" xfId="40914"/>
    <cellStyle name="警告文本 4 2" xfId="652"/>
    <cellStyle name="警告文本 4 2 2" xfId="4610"/>
    <cellStyle name="警告文本 4 2 2 2" xfId="40917"/>
    <cellStyle name="警告文本 4 2 2 3" xfId="40916"/>
    <cellStyle name="警告文本 4 2 3" xfId="9358"/>
    <cellStyle name="警告文本 4 2 3 2" xfId="40919"/>
    <cellStyle name="警告文本 4 2 3 3" xfId="40918"/>
    <cellStyle name="警告文本 4 2 4" xfId="30777"/>
    <cellStyle name="警告文本 4 2 4 2" xfId="40920"/>
    <cellStyle name="警告文本 4 2 5" xfId="31755"/>
    <cellStyle name="警告文本 4 2 6" xfId="1654"/>
    <cellStyle name="警告文本 4 2 7" xfId="40915"/>
    <cellStyle name="警告文本 4 3" xfId="4441"/>
    <cellStyle name="警告文本 4 3 2" xfId="40922"/>
    <cellStyle name="警告文本 4 3 3" xfId="40921"/>
    <cellStyle name="警告文本 4 4" xfId="9188"/>
    <cellStyle name="警告文本 4 4 2" xfId="40924"/>
    <cellStyle name="警告文本 4 4 3" xfId="40923"/>
    <cellStyle name="警告文本 4 5" xfId="9844"/>
    <cellStyle name="警告文本 4 5 2" xfId="40925"/>
    <cellStyle name="警告文本 4 6" xfId="30608"/>
    <cellStyle name="警告文本 4 7" xfId="31586"/>
    <cellStyle name="警告文本 4 8" xfId="1485"/>
    <cellStyle name="警告文本 4 9" xfId="32862"/>
    <cellStyle name="警告文本 5" xfId="473"/>
    <cellStyle name="警告文本 5 2" xfId="4433"/>
    <cellStyle name="警告文本 5 2 2" xfId="40928"/>
    <cellStyle name="警告文本 5 2 2 2" xfId="40929"/>
    <cellStyle name="警告文本 5 2 3" xfId="40930"/>
    <cellStyle name="警告文本 5 2 3 2" xfId="40931"/>
    <cellStyle name="警告文本 5 2 4" xfId="40932"/>
    <cellStyle name="警告文本 5 2 5" xfId="40927"/>
    <cellStyle name="警告文本 5 3" xfId="9180"/>
    <cellStyle name="警告文本 5 3 2" xfId="40934"/>
    <cellStyle name="警告文本 5 3 3" xfId="40933"/>
    <cellStyle name="警告文本 5 4" xfId="9852"/>
    <cellStyle name="警告文本 5 4 2" xfId="40936"/>
    <cellStyle name="警告文本 5 4 3" xfId="40935"/>
    <cellStyle name="警告文本 5 5" xfId="30600"/>
    <cellStyle name="警告文本 5 5 2" xfId="40937"/>
    <cellStyle name="警告文本 5 6" xfId="31578"/>
    <cellStyle name="警告文本 5 7" xfId="1477"/>
    <cellStyle name="警告文本 5 8" xfId="32863"/>
    <cellStyle name="警告文本 5 9" xfId="40926"/>
    <cellStyle name="警告文本 6" xfId="9851"/>
    <cellStyle name="警告文本 6 2" xfId="32864"/>
    <cellStyle name="警告文本 6 2 2" xfId="40940"/>
    <cellStyle name="警告文本 6 2 2 2" xfId="40941"/>
    <cellStyle name="警告文本 6 2 3" xfId="40942"/>
    <cellStyle name="警告文本 6 2 3 2" xfId="40943"/>
    <cellStyle name="警告文本 6 2 4" xfId="40944"/>
    <cellStyle name="警告文本 6 2 5" xfId="40939"/>
    <cellStyle name="警告文本 6 3" xfId="40945"/>
    <cellStyle name="警告文本 6 3 2" xfId="40946"/>
    <cellStyle name="警告文本 6 4" xfId="40947"/>
    <cellStyle name="警告文本 6 4 2" xfId="40948"/>
    <cellStyle name="警告文本 6 5" xfId="40949"/>
    <cellStyle name="警告文本 6 6" xfId="40938"/>
    <cellStyle name="警告文本 7" xfId="9859"/>
    <cellStyle name="警告文本 7 2" xfId="32865"/>
    <cellStyle name="警告文本 7 2 2" xfId="40952"/>
    <cellStyle name="警告文本 7 2 3" xfId="40951"/>
    <cellStyle name="警告文本 7 3" xfId="40953"/>
    <cellStyle name="警告文本 7 3 2" xfId="40954"/>
    <cellStyle name="警告文本 7 4" xfId="40955"/>
    <cellStyle name="警告文本 7 5" xfId="40950"/>
    <cellStyle name="警告文本 8" xfId="40956"/>
    <cellStyle name="警告文本 8 2" xfId="40957"/>
    <cellStyle name="警告文本 8 2 2" xfId="40958"/>
    <cellStyle name="警告文本 8 2 2 2" xfId="40959"/>
    <cellStyle name="警告文本 8 2 3" xfId="40960"/>
    <cellStyle name="警告文本 8 2 3 2" xfId="40961"/>
    <cellStyle name="警告文本 8 2 4" xfId="40962"/>
    <cellStyle name="警告文本 8 3" xfId="40963"/>
    <cellStyle name="警告文本 8 3 2" xfId="40964"/>
    <cellStyle name="警告文本 8 4" xfId="40965"/>
    <cellStyle name="警告文本 8 4 2" xfId="40966"/>
    <cellStyle name="警告文本 8 5" xfId="40967"/>
    <cellStyle name="警告文本 9" xfId="40968"/>
    <cellStyle name="警告文本 9 2" xfId="40969"/>
    <cellStyle name="警告文本 9 2 2" xfId="40970"/>
    <cellStyle name="警告文本 9 3" xfId="40971"/>
    <cellStyle name="警告文本 9 3 2" xfId="40972"/>
    <cellStyle name="警告文本 9 4" xfId="40973"/>
    <cellStyle name="链接单元格 10" xfId="40974"/>
    <cellStyle name="链接单元格 10 2" xfId="40975"/>
    <cellStyle name="链接单元格 10 2 2" xfId="40976"/>
    <cellStyle name="链接单元格 10 3" xfId="40977"/>
    <cellStyle name="链接单元格 10 3 2" xfId="40978"/>
    <cellStyle name="链接单元格 10 4" xfId="40979"/>
    <cellStyle name="链接单元格 2" xfId="483"/>
    <cellStyle name="链接单元格 2 10" xfId="30610"/>
    <cellStyle name="链接单元格 2 11" xfId="31588"/>
    <cellStyle name="链接单元格 2 12" xfId="1487"/>
    <cellStyle name="链接单元格 2 13" xfId="32866"/>
    <cellStyle name="链接单元格 2 14" xfId="40980"/>
    <cellStyle name="链接单元格 2 2" xfId="484"/>
    <cellStyle name="链接单元格 2 2 10" xfId="32867"/>
    <cellStyle name="链接单元格 2 2 11" xfId="40981"/>
    <cellStyle name="链接单元格 2 2 2" xfId="485"/>
    <cellStyle name="链接单元格 2 2 2 2" xfId="4445"/>
    <cellStyle name="链接单元格 2 2 2 2 2" xfId="40983"/>
    <cellStyle name="链接单元格 2 2 2 3" xfId="9192"/>
    <cellStyle name="链接单元格 2 2 2 4" xfId="30612"/>
    <cellStyle name="链接单元格 2 2 2 5" xfId="31590"/>
    <cellStyle name="链接单元格 2 2 2 6" xfId="1489"/>
    <cellStyle name="链接单元格 2 2 2 7" xfId="40982"/>
    <cellStyle name="链接单元格 2 2 3" xfId="486"/>
    <cellStyle name="链接单元格 2 2 3 2" xfId="4446"/>
    <cellStyle name="链接单元格 2 2 3 2 2" xfId="40985"/>
    <cellStyle name="链接单元格 2 2 3 3" xfId="9193"/>
    <cellStyle name="链接单元格 2 2 3 4" xfId="30613"/>
    <cellStyle name="链接单元格 2 2 3 5" xfId="31591"/>
    <cellStyle name="链接单元格 2 2 3 6" xfId="1490"/>
    <cellStyle name="链接单元格 2 2 3 7" xfId="40984"/>
    <cellStyle name="链接单元格 2 2 4" xfId="4444"/>
    <cellStyle name="链接单元格 2 2 4 2" xfId="40986"/>
    <cellStyle name="链接单元格 2 2 5" xfId="9191"/>
    <cellStyle name="链接单元格 2 2 6" xfId="9848"/>
    <cellStyle name="链接单元格 2 2 7" xfId="30611"/>
    <cellStyle name="链接单元格 2 2 8" xfId="31589"/>
    <cellStyle name="链接单元格 2 2 9" xfId="1488"/>
    <cellStyle name="链接单元格 2 3" xfId="487"/>
    <cellStyle name="链接单元格 2 3 2" xfId="4447"/>
    <cellStyle name="链接单元格 2 3 2 2" xfId="40988"/>
    <cellStyle name="链接单元格 2 3 3" xfId="9194"/>
    <cellStyle name="链接单元格 2 3 4" xfId="30614"/>
    <cellStyle name="链接单元格 2 3 5" xfId="31592"/>
    <cellStyle name="链接单元格 2 3 6" xfId="1491"/>
    <cellStyle name="链接单元格 2 3 7" xfId="32868"/>
    <cellStyle name="链接单元格 2 3 8" xfId="40987"/>
    <cellStyle name="链接单元格 2 4" xfId="488"/>
    <cellStyle name="链接单元格 2 4 2" xfId="4448"/>
    <cellStyle name="链接单元格 2 4 2 2" xfId="40990"/>
    <cellStyle name="链接单元格 2 4 3" xfId="9195"/>
    <cellStyle name="链接单元格 2 4 4" xfId="30615"/>
    <cellStyle name="链接单元格 2 4 5" xfId="31593"/>
    <cellStyle name="链接单元格 2 4 6" xfId="1492"/>
    <cellStyle name="链接单元格 2 4 7" xfId="40989"/>
    <cellStyle name="链接单元格 2 5" xfId="987"/>
    <cellStyle name="链接单元格 2 5 2" xfId="31112"/>
    <cellStyle name="链接单元格 2 5 3" xfId="4443"/>
    <cellStyle name="链接单元格 2 5 4" xfId="40991"/>
    <cellStyle name="链接单元格 2 6" xfId="9190"/>
    <cellStyle name="链接单元格 2 7" xfId="9849"/>
    <cellStyle name="链接单元格 2 8" xfId="11084"/>
    <cellStyle name="链接单元格 2 9" xfId="11273"/>
    <cellStyle name="链接单元格 3" xfId="489"/>
    <cellStyle name="链接单元格 3 2" xfId="4449"/>
    <cellStyle name="链接单元格 3 2 2" xfId="9846"/>
    <cellStyle name="链接单元格 3 2 2 2" xfId="40995"/>
    <cellStyle name="链接单元格 3 2 2 3" xfId="40994"/>
    <cellStyle name="链接单元格 3 2 3" xfId="32870"/>
    <cellStyle name="链接单元格 3 2 3 2" xfId="40997"/>
    <cellStyle name="链接单元格 3 2 3 3" xfId="40996"/>
    <cellStyle name="链接单元格 3 2 4" xfId="40998"/>
    <cellStyle name="链接单元格 3 2 5" xfId="40993"/>
    <cellStyle name="链接单元格 3 3" xfId="9196"/>
    <cellStyle name="链接单元格 3 3 2" xfId="41000"/>
    <cellStyle name="链接单元格 3 3 3" xfId="40999"/>
    <cellStyle name="链接单元格 3 4" xfId="9847"/>
    <cellStyle name="链接单元格 3 4 2" xfId="41002"/>
    <cellStyle name="链接单元格 3 4 3" xfId="41001"/>
    <cellStyle name="链接单元格 3 5" xfId="30616"/>
    <cellStyle name="链接单元格 3 5 2" xfId="41003"/>
    <cellStyle name="链接单元格 3 6" xfId="31594"/>
    <cellStyle name="链接单元格 3 7" xfId="1493"/>
    <cellStyle name="链接单元格 3 8" xfId="32869"/>
    <cellStyle name="链接单元格 3 9" xfId="40992"/>
    <cellStyle name="链接单元格 4" xfId="490"/>
    <cellStyle name="链接单元格 4 10" xfId="41004"/>
    <cellStyle name="链接单元格 4 2" xfId="653"/>
    <cellStyle name="链接单元格 4 2 2" xfId="4611"/>
    <cellStyle name="链接单元格 4 2 2 2" xfId="41007"/>
    <cellStyle name="链接单元格 4 2 2 3" xfId="41006"/>
    <cellStyle name="链接单元格 4 2 3" xfId="9359"/>
    <cellStyle name="链接单元格 4 2 3 2" xfId="41009"/>
    <cellStyle name="链接单元格 4 2 3 3" xfId="41008"/>
    <cellStyle name="链接单元格 4 2 4" xfId="30778"/>
    <cellStyle name="链接单元格 4 2 4 2" xfId="41010"/>
    <cellStyle name="链接单元格 4 2 5" xfId="31756"/>
    <cellStyle name="链接单元格 4 2 6" xfId="1655"/>
    <cellStyle name="链接单元格 4 2 7" xfId="41005"/>
    <cellStyle name="链接单元格 4 3" xfId="4450"/>
    <cellStyle name="链接单元格 4 3 2" xfId="41012"/>
    <cellStyle name="链接单元格 4 3 3" xfId="41011"/>
    <cellStyle name="链接单元格 4 4" xfId="9197"/>
    <cellStyle name="链接单元格 4 4 2" xfId="41014"/>
    <cellStyle name="链接单元格 4 4 3" xfId="41013"/>
    <cellStyle name="链接单元格 4 5" xfId="9845"/>
    <cellStyle name="链接单元格 4 5 2" xfId="41015"/>
    <cellStyle name="链接单元格 4 6" xfId="30617"/>
    <cellStyle name="链接单元格 4 7" xfId="31595"/>
    <cellStyle name="链接单元格 4 8" xfId="1494"/>
    <cellStyle name="链接单元格 4 9" xfId="32871"/>
    <cellStyle name="链接单元格 5" xfId="482"/>
    <cellStyle name="链接单元格 5 2" xfId="4442"/>
    <cellStyle name="链接单元格 5 2 2" xfId="41018"/>
    <cellStyle name="链接单元格 5 2 2 2" xfId="41019"/>
    <cellStyle name="链接单元格 5 2 3" xfId="41020"/>
    <cellStyle name="链接单元格 5 2 3 2" xfId="41021"/>
    <cellStyle name="链接单元格 5 2 4" xfId="41022"/>
    <cellStyle name="链接单元格 5 2 5" xfId="41017"/>
    <cellStyle name="链接单元格 5 3" xfId="9189"/>
    <cellStyle name="链接单元格 5 3 2" xfId="41024"/>
    <cellStyle name="链接单元格 5 3 3" xfId="41023"/>
    <cellStyle name="链接单元格 5 4" xfId="9836"/>
    <cellStyle name="链接单元格 5 4 2" xfId="41026"/>
    <cellStyle name="链接单元格 5 4 3" xfId="41025"/>
    <cellStyle name="链接单元格 5 5" xfId="30609"/>
    <cellStyle name="链接单元格 5 5 2" xfId="41027"/>
    <cellStyle name="链接单元格 5 6" xfId="31587"/>
    <cellStyle name="链接单元格 5 7" xfId="1486"/>
    <cellStyle name="链接单元格 5 8" xfId="32872"/>
    <cellStyle name="链接单元格 5 9" xfId="41016"/>
    <cellStyle name="链接单元格 6" xfId="9843"/>
    <cellStyle name="链接单元格 6 2" xfId="32873"/>
    <cellStyle name="链接单元格 6 2 2" xfId="41030"/>
    <cellStyle name="链接单元格 6 2 2 2" xfId="41031"/>
    <cellStyle name="链接单元格 6 2 3" xfId="41032"/>
    <cellStyle name="链接单元格 6 2 3 2" xfId="41033"/>
    <cellStyle name="链接单元格 6 2 4" xfId="41034"/>
    <cellStyle name="链接单元格 6 2 5" xfId="41029"/>
    <cellStyle name="链接单元格 6 3" xfId="41035"/>
    <cellStyle name="链接单元格 6 3 2" xfId="41036"/>
    <cellStyle name="链接单元格 6 4" xfId="41037"/>
    <cellStyle name="链接单元格 6 4 2" xfId="41038"/>
    <cellStyle name="链接单元格 6 5" xfId="41039"/>
    <cellStyle name="链接单元格 6 6" xfId="41028"/>
    <cellStyle name="链接单元格 7" xfId="9850"/>
    <cellStyle name="链接单元格 7 2" xfId="32874"/>
    <cellStyle name="链接单元格 7 2 2" xfId="41042"/>
    <cellStyle name="链接单元格 7 2 3" xfId="41041"/>
    <cellStyle name="链接单元格 7 3" xfId="41043"/>
    <cellStyle name="链接单元格 7 3 2" xfId="41044"/>
    <cellStyle name="链接单元格 7 4" xfId="41045"/>
    <cellStyle name="链接单元格 7 5" xfId="41040"/>
    <cellStyle name="链接单元格 8" xfId="41046"/>
    <cellStyle name="链接单元格 8 2" xfId="41047"/>
    <cellStyle name="链接单元格 8 2 2" xfId="41048"/>
    <cellStyle name="链接单元格 8 2 2 2" xfId="41049"/>
    <cellStyle name="链接单元格 8 2 3" xfId="41050"/>
    <cellStyle name="链接单元格 8 2 3 2" xfId="41051"/>
    <cellStyle name="链接单元格 8 2 4" xfId="41052"/>
    <cellStyle name="链接单元格 8 3" xfId="41053"/>
    <cellStyle name="链接单元格 8 3 2" xfId="41054"/>
    <cellStyle name="链接单元格 8 4" xfId="41055"/>
    <cellStyle name="链接单元格 8 4 2" xfId="41056"/>
    <cellStyle name="链接单元格 8 5" xfId="41057"/>
    <cellStyle name="链接单元格 9" xfId="41058"/>
    <cellStyle name="链接单元格 9 2" xfId="41059"/>
    <cellStyle name="链接单元格 9 2 2" xfId="41060"/>
    <cellStyle name="链接单元格 9 3" xfId="41061"/>
    <cellStyle name="链接单元格 9 3 2" xfId="41062"/>
    <cellStyle name="链接单元格 9 4" xfId="41063"/>
    <cellStyle name="良い" xfId="41064"/>
    <cellStyle name="良い 2" xfId="41065"/>
    <cellStyle name="良い 2 2" xfId="41066"/>
    <cellStyle name="良い 2 2 2" xfId="41067"/>
    <cellStyle name="良い 2 2 2 2" xfId="41068"/>
    <cellStyle name="良い 2 2 3" xfId="41069"/>
    <cellStyle name="良い 2 2 3 2" xfId="41070"/>
    <cellStyle name="良い 2 2 4" xfId="41071"/>
    <cellStyle name="良い 2 3" xfId="41072"/>
    <cellStyle name="良い 2 3 2" xfId="41073"/>
    <cellStyle name="良い 2 3 2 2" xfId="41074"/>
    <cellStyle name="良い 2 3 3" xfId="41075"/>
    <cellStyle name="良い 2 3 3 2" xfId="41076"/>
    <cellStyle name="良い 2 3 4" xfId="41077"/>
    <cellStyle name="良い 2 4" xfId="41078"/>
    <cellStyle name="良い 2 4 2" xfId="41079"/>
    <cellStyle name="良い 2 5" xfId="41080"/>
    <cellStyle name="良い 2 5 2" xfId="41081"/>
    <cellStyle name="良い 2 6" xfId="41082"/>
    <cellStyle name="良い 3" xfId="41083"/>
    <cellStyle name="良い 3 2" xfId="41084"/>
    <cellStyle name="良い 3 2 2" xfId="41085"/>
    <cellStyle name="良い 3 3" xfId="41086"/>
    <cellStyle name="良い 3 3 2" xfId="41087"/>
    <cellStyle name="良い 3 4" xfId="41088"/>
    <cellStyle name="良い 4" xfId="41089"/>
    <cellStyle name="良い 4 2" xfId="41090"/>
    <cellStyle name="良い 4 2 2" xfId="41091"/>
    <cellStyle name="良い 4 3" xfId="41092"/>
    <cellStyle name="良い 4 3 2" xfId="41093"/>
    <cellStyle name="良い 4 4" xfId="41094"/>
    <cellStyle name="良い 5" xfId="41095"/>
    <cellStyle name="良い 5 2" xfId="41096"/>
    <cellStyle name="良い 6" xfId="41097"/>
    <cellStyle name="良い 6 2" xfId="41098"/>
    <cellStyle name="良い 7" xfId="41099"/>
    <cellStyle name="千位分隔 2" xfId="9842"/>
    <cellStyle name="千位分隔 3" xfId="9841"/>
    <cellStyle name="千位分隔[0] 2" xfId="492"/>
    <cellStyle name="千位分隔[0] 2 2" xfId="9840"/>
    <cellStyle name="千位分隔[0] 2 2 2" xfId="9839"/>
    <cellStyle name="千位分隔[0] 2 3" xfId="9838"/>
    <cellStyle name="千位分隔[0] 2 4" xfId="9837"/>
    <cellStyle name="千位分隔[0] 3" xfId="9796"/>
    <cellStyle name="千位分隔[0] 3 2" xfId="28247"/>
    <cellStyle name="强调 1" xfId="9835"/>
    <cellStyle name="强调 1 2" xfId="9834"/>
    <cellStyle name="强调 1 2 2" xfId="9833"/>
    <cellStyle name="强调 1 2 2 2" xfId="32877"/>
    <cellStyle name="强调 1 2 2 3" xfId="41102"/>
    <cellStyle name="强调 1 2 3" xfId="32876"/>
    <cellStyle name="强调 1 2 4" xfId="41101"/>
    <cellStyle name="强调 1 3" xfId="32875"/>
    <cellStyle name="强调 1 3 2" xfId="41103"/>
    <cellStyle name="强调 1 4" xfId="41100"/>
    <cellStyle name="强调 2" xfId="9832"/>
    <cellStyle name="强调 2 2" xfId="9770"/>
    <cellStyle name="强调 2 2 2" xfId="9771"/>
    <cellStyle name="强调 2 2 2 2" xfId="32880"/>
    <cellStyle name="强调 2 2 2 3" xfId="41106"/>
    <cellStyle name="强调 2 2 3" xfId="32879"/>
    <cellStyle name="强调 2 2 4" xfId="41105"/>
    <cellStyle name="强调 2 3" xfId="32878"/>
    <cellStyle name="强调 2 3 2" xfId="41107"/>
    <cellStyle name="强调 2 4" xfId="41104"/>
    <cellStyle name="强调 3" xfId="9772"/>
    <cellStyle name="强调 3 2" xfId="9773"/>
    <cellStyle name="强调 3 2 2" xfId="9765"/>
    <cellStyle name="强调 3 2 2 2" xfId="32883"/>
    <cellStyle name="强调 3 2 2 3" xfId="41110"/>
    <cellStyle name="强调 3 2 3" xfId="32882"/>
    <cellStyle name="强调 3 2 4" xfId="41109"/>
    <cellStyle name="强调 3 3" xfId="32881"/>
    <cellStyle name="强调 3 3 2" xfId="41111"/>
    <cellStyle name="强调 3 4" xfId="41108"/>
    <cellStyle name="强调文字颜色 1 10" xfId="41112"/>
    <cellStyle name="强调文字颜色 1 10 2" xfId="41113"/>
    <cellStyle name="强调文字颜色 1 10 2 2" xfId="41114"/>
    <cellStyle name="强调文字颜色 1 10 3" xfId="41115"/>
    <cellStyle name="强调文字颜色 1 10 3 2" xfId="41116"/>
    <cellStyle name="强调文字颜色 1 10 4" xfId="41117"/>
    <cellStyle name="强调文字颜色 1 11" xfId="41118"/>
    <cellStyle name="强调文字颜色 1 11 2" xfId="41119"/>
    <cellStyle name="强调文字颜色 1 11 2 2" xfId="41120"/>
    <cellStyle name="强调文字颜色 1 11 3" xfId="41121"/>
    <cellStyle name="强调文字颜色 1 2" xfId="494"/>
    <cellStyle name="强调文字颜色 1 2 10" xfId="23119"/>
    <cellStyle name="强调文字颜色 1 2 11" xfId="30620"/>
    <cellStyle name="强调文字颜色 1 2 12" xfId="31598"/>
    <cellStyle name="强调文字颜色 1 2 13" xfId="1497"/>
    <cellStyle name="强调文字颜色 1 2 14" xfId="32884"/>
    <cellStyle name="强调文字颜色 1 2 15" xfId="41122"/>
    <cellStyle name="强调文字颜色 1 2 2" xfId="495"/>
    <cellStyle name="强调文字颜色 1 2 2 10" xfId="1498"/>
    <cellStyle name="强调文字颜色 1 2 2 11" xfId="32885"/>
    <cellStyle name="强调文字颜色 1 2 2 12" xfId="41123"/>
    <cellStyle name="强调文字颜色 1 2 2 2" xfId="496"/>
    <cellStyle name="强调文字颜色 1 2 2 2 2" xfId="4455"/>
    <cellStyle name="强调文字颜色 1 2 2 2 2 2" xfId="28250"/>
    <cellStyle name="强调文字颜色 1 2 2 2 2 3" xfId="41125"/>
    <cellStyle name="强调文字颜色 1 2 2 2 3" xfId="9203"/>
    <cellStyle name="强调文字颜色 1 2 2 2 3 2" xfId="28251"/>
    <cellStyle name="强调文字颜色 1 2 2 2 4" xfId="28249"/>
    <cellStyle name="强调文字颜色 1 2 2 2 5" xfId="30622"/>
    <cellStyle name="强调文字颜色 1 2 2 2 6" xfId="31600"/>
    <cellStyle name="强调文字颜色 1 2 2 2 7" xfId="1499"/>
    <cellStyle name="强调文字颜色 1 2 2 2 8" xfId="41124"/>
    <cellStyle name="强调文字颜色 1 2 2 3" xfId="497"/>
    <cellStyle name="强调文字颜色 1 2 2 3 2" xfId="4456"/>
    <cellStyle name="强调文字颜色 1 2 2 3 2 2" xfId="28253"/>
    <cellStyle name="强调文字颜色 1 2 2 3 2 3" xfId="41127"/>
    <cellStyle name="强调文字颜色 1 2 2 3 3" xfId="9204"/>
    <cellStyle name="强调文字颜色 1 2 2 3 3 2" xfId="28254"/>
    <cellStyle name="强调文字颜色 1 2 2 3 4" xfId="28252"/>
    <cellStyle name="强调文字颜色 1 2 2 3 5" xfId="30623"/>
    <cellStyle name="强调文字颜色 1 2 2 3 6" xfId="31601"/>
    <cellStyle name="强调文字颜色 1 2 2 3 7" xfId="1500"/>
    <cellStyle name="强调文字颜色 1 2 2 3 8" xfId="41126"/>
    <cellStyle name="强调文字颜色 1 2 2 4" xfId="4454"/>
    <cellStyle name="强调文字颜色 1 2 2 4 2" xfId="28255"/>
    <cellStyle name="强调文字颜色 1 2 2 4 3" xfId="41128"/>
    <cellStyle name="强调文字颜色 1 2 2 5" xfId="9202"/>
    <cellStyle name="强调文字颜色 1 2 2 5 2" xfId="28256"/>
    <cellStyle name="强调文字颜色 1 2 2 6" xfId="9800"/>
    <cellStyle name="强调文字颜色 1 2 2 7" xfId="28248"/>
    <cellStyle name="强调文字颜色 1 2 2 8" xfId="30621"/>
    <cellStyle name="强调文字颜色 1 2 2 9" xfId="31599"/>
    <cellStyle name="强调文字颜色 1 2 3" xfId="498"/>
    <cellStyle name="强调文字颜色 1 2 3 2" xfId="4457"/>
    <cellStyle name="强调文字颜色 1 2 3 2 2" xfId="28258"/>
    <cellStyle name="强调文字颜色 1 2 3 2 3" xfId="41130"/>
    <cellStyle name="强调文字颜色 1 2 3 3" xfId="9205"/>
    <cellStyle name="强调文字颜色 1 2 3 3 2" xfId="28259"/>
    <cellStyle name="强调文字颜色 1 2 3 4" xfId="28257"/>
    <cellStyle name="强调文字颜色 1 2 3 5" xfId="30624"/>
    <cellStyle name="强调文字颜色 1 2 3 6" xfId="31602"/>
    <cellStyle name="强调文字颜色 1 2 3 7" xfId="1501"/>
    <cellStyle name="强调文字颜色 1 2 3 8" xfId="41129"/>
    <cellStyle name="强调文字颜色 1 2 4" xfId="499"/>
    <cellStyle name="强调文字颜色 1 2 4 2" xfId="4458"/>
    <cellStyle name="强调文字颜色 1 2 4 2 2" xfId="28261"/>
    <cellStyle name="强调文字颜色 1 2 4 2 3" xfId="41132"/>
    <cellStyle name="强调文字颜色 1 2 4 3" xfId="9206"/>
    <cellStyle name="强调文字颜色 1 2 4 3 2" xfId="28262"/>
    <cellStyle name="强调文字颜色 1 2 4 4" xfId="28260"/>
    <cellStyle name="强调文字颜色 1 2 4 5" xfId="30625"/>
    <cellStyle name="强调文字颜色 1 2 4 6" xfId="31603"/>
    <cellStyle name="强调文字颜色 1 2 4 7" xfId="1502"/>
    <cellStyle name="强调文字颜色 1 2 4 8" xfId="41131"/>
    <cellStyle name="强调文字颜色 1 2 5" xfId="4453"/>
    <cellStyle name="强调文字颜色 1 2 5 2" xfId="28264"/>
    <cellStyle name="强调文字颜色 1 2 5 3" xfId="41133"/>
    <cellStyle name="强调文字颜色 1 2 6" xfId="9201"/>
    <cellStyle name="强调文字颜色 1 2 6 2" xfId="28266"/>
    <cellStyle name="强调文字颜色 1 2 7" xfId="9759"/>
    <cellStyle name="强调文字颜色 1 2 8" xfId="11085"/>
    <cellStyle name="强调文字颜色 1 2 9" xfId="11275"/>
    <cellStyle name="强调文字颜色 1 2 9 2" xfId="28268"/>
    <cellStyle name="强调文字颜色 1 3" xfId="500"/>
    <cellStyle name="强调文字颜色 1 3 2" xfId="4459"/>
    <cellStyle name="强调文字颜色 1 3 2 2" xfId="41136"/>
    <cellStyle name="强调文字颜色 1 3 2 2 2" xfId="41137"/>
    <cellStyle name="强调文字颜色 1 3 2 3" xfId="41138"/>
    <cellStyle name="强调文字颜色 1 3 2 3 2" xfId="41139"/>
    <cellStyle name="强调文字颜色 1 3 2 4" xfId="41140"/>
    <cellStyle name="强调文字颜色 1 3 2 5" xfId="41135"/>
    <cellStyle name="强调文字颜色 1 3 3" xfId="9207"/>
    <cellStyle name="强调文字颜色 1 3 3 2" xfId="41142"/>
    <cellStyle name="强调文字颜色 1 3 3 3" xfId="41141"/>
    <cellStyle name="强调文字颜色 1 3 4" xfId="9793"/>
    <cellStyle name="强调文字颜色 1 3 4 2" xfId="28269"/>
    <cellStyle name="强调文字颜色 1 3 4 2 2" xfId="41144"/>
    <cellStyle name="强调文字颜色 1 3 4 3" xfId="41143"/>
    <cellStyle name="强调文字颜色 1 3 5" xfId="30626"/>
    <cellStyle name="强调文字颜色 1 3 5 2" xfId="41145"/>
    <cellStyle name="强调文字颜色 1 3 6" xfId="31604"/>
    <cellStyle name="强调文字颜色 1 3 7" xfId="1503"/>
    <cellStyle name="强调文字颜色 1 3 8" xfId="32886"/>
    <cellStyle name="强调文字颜色 1 3 9" xfId="41134"/>
    <cellStyle name="强调文字颜色 1 4" xfId="501"/>
    <cellStyle name="强调文字颜色 1 4 10" xfId="41146"/>
    <cellStyle name="强调文字颜色 1 4 2" xfId="654"/>
    <cellStyle name="强调文字颜色 1 4 2 2" xfId="4612"/>
    <cellStyle name="强调文字颜色 1 4 2 2 2" xfId="41149"/>
    <cellStyle name="强调文字颜色 1 4 2 2 3" xfId="41148"/>
    <cellStyle name="强调文字颜色 1 4 2 3" xfId="9360"/>
    <cellStyle name="强调文字颜色 1 4 2 3 2" xfId="41151"/>
    <cellStyle name="强调文字颜色 1 4 2 3 3" xfId="41150"/>
    <cellStyle name="强调文字颜色 1 4 2 4" xfId="30779"/>
    <cellStyle name="强调文字颜色 1 4 2 4 2" xfId="41152"/>
    <cellStyle name="强调文字颜色 1 4 2 5" xfId="31757"/>
    <cellStyle name="强调文字颜色 1 4 2 6" xfId="1656"/>
    <cellStyle name="强调文字颜色 1 4 2 7" xfId="41147"/>
    <cellStyle name="强调文字颜色 1 4 3" xfId="4460"/>
    <cellStyle name="强调文字颜色 1 4 3 2" xfId="41154"/>
    <cellStyle name="强调文字颜色 1 4 3 3" xfId="41153"/>
    <cellStyle name="强调文字颜色 1 4 4" xfId="9208"/>
    <cellStyle name="强调文字颜色 1 4 4 2" xfId="41156"/>
    <cellStyle name="强调文字颜色 1 4 4 3" xfId="41155"/>
    <cellStyle name="强调文字颜色 1 4 5" xfId="9774"/>
    <cellStyle name="强调文字颜色 1 4 5 2" xfId="28271"/>
    <cellStyle name="强调文字颜色 1 4 5 3" xfId="41157"/>
    <cellStyle name="强调文字颜色 1 4 6" xfId="30627"/>
    <cellStyle name="强调文字颜色 1 4 7" xfId="31605"/>
    <cellStyle name="强调文字颜色 1 4 8" xfId="1504"/>
    <cellStyle name="强调文字颜色 1 4 9" xfId="32887"/>
    <cellStyle name="强调文字颜色 1 5" xfId="493"/>
    <cellStyle name="强调文字颜色 1 5 2" xfId="4452"/>
    <cellStyle name="强调文字颜色 1 5 2 2" xfId="41160"/>
    <cellStyle name="强调文字颜色 1 5 2 2 2" xfId="41161"/>
    <cellStyle name="强调文字颜色 1 5 2 3" xfId="41162"/>
    <cellStyle name="强调文字颜色 1 5 2 3 2" xfId="41163"/>
    <cellStyle name="强调文字颜色 1 5 2 4" xfId="41164"/>
    <cellStyle name="强调文字颜色 1 5 2 5" xfId="41159"/>
    <cellStyle name="强调文字颜色 1 5 3" xfId="9200"/>
    <cellStyle name="强调文字颜色 1 5 3 2" xfId="41166"/>
    <cellStyle name="强调文字颜色 1 5 3 3" xfId="41165"/>
    <cellStyle name="强调文字颜色 1 5 4" xfId="9801"/>
    <cellStyle name="强调文字颜色 1 5 4 2" xfId="22207"/>
    <cellStyle name="强调文字颜色 1 5 4 2 2" xfId="41168"/>
    <cellStyle name="强调文字颜色 1 5 4 3" xfId="41167"/>
    <cellStyle name="强调文字颜色 1 5 5" xfId="30619"/>
    <cellStyle name="强调文字颜色 1 5 5 2" xfId="41169"/>
    <cellStyle name="强调文字颜色 1 5 6" xfId="31597"/>
    <cellStyle name="强调文字颜色 1 5 7" xfId="1496"/>
    <cellStyle name="强调文字颜色 1 5 8" xfId="32888"/>
    <cellStyle name="强调文字颜色 1 5 9" xfId="41158"/>
    <cellStyle name="强调文字颜色 1 6" xfId="9762"/>
    <cellStyle name="强调文字颜色 1 6 2" xfId="28272"/>
    <cellStyle name="强调文字颜色 1 6 2 2" xfId="41172"/>
    <cellStyle name="强调文字颜色 1 6 2 2 2" xfId="41173"/>
    <cellStyle name="强调文字颜色 1 6 2 3" xfId="41174"/>
    <cellStyle name="强调文字颜色 1 6 2 3 2" xfId="41175"/>
    <cellStyle name="强调文字颜色 1 6 2 4" xfId="41176"/>
    <cellStyle name="强调文字颜色 1 6 2 5" xfId="41171"/>
    <cellStyle name="强调文字颜色 1 6 3" xfId="32889"/>
    <cellStyle name="强调文字颜色 1 6 3 2" xfId="41178"/>
    <cellStyle name="强调文字颜色 1 6 3 3" xfId="41177"/>
    <cellStyle name="强调文字颜色 1 6 4" xfId="41179"/>
    <cellStyle name="强调文字颜色 1 6 4 2" xfId="41180"/>
    <cellStyle name="强调文字颜色 1 6 5" xfId="41181"/>
    <cellStyle name="强调文字颜色 1 6 6" xfId="41170"/>
    <cellStyle name="强调文字颜色 1 7" xfId="41182"/>
    <cellStyle name="强调文字颜色 1 7 2" xfId="41183"/>
    <cellStyle name="强调文字颜色 1 7 2 2" xfId="41184"/>
    <cellStyle name="强调文字颜色 1 7 3" xfId="41185"/>
    <cellStyle name="强调文字颜色 1 7 3 2" xfId="41186"/>
    <cellStyle name="强调文字颜色 1 7 4" xfId="41187"/>
    <cellStyle name="强调文字颜色 1 8" xfId="41188"/>
    <cellStyle name="强调文字颜色 1 8 2" xfId="41189"/>
    <cellStyle name="强调文字颜色 1 8 2 2" xfId="41190"/>
    <cellStyle name="强调文字颜色 1 8 2 2 2" xfId="41191"/>
    <cellStyle name="强调文字颜色 1 8 2 3" xfId="41192"/>
    <cellStyle name="强调文字颜色 1 8 2 3 2" xfId="41193"/>
    <cellStyle name="强调文字颜色 1 8 2 4" xfId="41194"/>
    <cellStyle name="强调文字颜色 1 8 3" xfId="41195"/>
    <cellStyle name="强调文字颜色 1 8 3 2" xfId="41196"/>
    <cellStyle name="强调文字颜色 1 8 4" xfId="41197"/>
    <cellStyle name="强调文字颜色 1 8 4 2" xfId="41198"/>
    <cellStyle name="强调文字颜色 1 8 5" xfId="41199"/>
    <cellStyle name="强调文字颜色 1 9" xfId="41200"/>
    <cellStyle name="强调文字颜色 1 9 2" xfId="41201"/>
    <cellStyle name="强调文字颜色 1 9 2 2" xfId="41202"/>
    <cellStyle name="强调文字颜色 1 9 3" xfId="41203"/>
    <cellStyle name="强调文字颜色 1 9 3 2" xfId="41204"/>
    <cellStyle name="强调文字颜色 1 9 4" xfId="41205"/>
    <cellStyle name="强调文字颜色 2 10" xfId="41206"/>
    <cellStyle name="强调文字颜色 2 10 2" xfId="41207"/>
    <cellStyle name="强调文字颜色 2 10 2 2" xfId="41208"/>
    <cellStyle name="强调文字颜色 2 10 3" xfId="41209"/>
    <cellStyle name="强调文字颜色 2 10 3 2" xfId="41210"/>
    <cellStyle name="强调文字颜色 2 10 4" xfId="41211"/>
    <cellStyle name="强调文字颜色 2 11" xfId="41212"/>
    <cellStyle name="强调文字颜色 2 11 2" xfId="41213"/>
    <cellStyle name="强调文字颜色 2 11 2 2" xfId="41214"/>
    <cellStyle name="强调文字颜色 2 11 3" xfId="41215"/>
    <cellStyle name="强调文字颜色 2 2" xfId="503"/>
    <cellStyle name="强调文字颜色 2 2 10" xfId="28273"/>
    <cellStyle name="强调文字颜色 2 2 11" xfId="30629"/>
    <cellStyle name="强调文字颜色 2 2 12" xfId="31607"/>
    <cellStyle name="强调文字颜色 2 2 13" xfId="1506"/>
    <cellStyle name="强调文字颜色 2 2 14" xfId="32890"/>
    <cellStyle name="强调文字颜色 2 2 15" xfId="41216"/>
    <cellStyle name="强调文字颜色 2 2 2" xfId="504"/>
    <cellStyle name="强调文字颜色 2 2 2 10" xfId="1507"/>
    <cellStyle name="强调文字颜色 2 2 2 11" xfId="32891"/>
    <cellStyle name="强调文字颜色 2 2 2 12" xfId="41217"/>
    <cellStyle name="强调文字颜色 2 2 2 2" xfId="505"/>
    <cellStyle name="强调文字颜色 2 2 2 2 2" xfId="4464"/>
    <cellStyle name="强调文字颜色 2 2 2 2 2 2" xfId="17555"/>
    <cellStyle name="强调文字颜色 2 2 2 2 2 3" xfId="41219"/>
    <cellStyle name="强调文字颜色 2 2 2 2 3" xfId="9212"/>
    <cellStyle name="强调文字颜色 2 2 2 2 3 2" xfId="17556"/>
    <cellStyle name="强调文字颜色 2 2 2 2 4" xfId="17823"/>
    <cellStyle name="强调文字颜色 2 2 2 2 5" xfId="30631"/>
    <cellStyle name="强调文字颜色 2 2 2 2 6" xfId="31609"/>
    <cellStyle name="强调文字颜色 2 2 2 2 7" xfId="1508"/>
    <cellStyle name="强调文字颜色 2 2 2 2 8" xfId="41218"/>
    <cellStyle name="强调文字颜色 2 2 2 3" xfId="506"/>
    <cellStyle name="强调文字颜色 2 2 2 3 2" xfId="4465"/>
    <cellStyle name="强调文字颜色 2 2 2 3 2 2" xfId="17831"/>
    <cellStyle name="强调文字颜色 2 2 2 3 2 3" xfId="41221"/>
    <cellStyle name="强调文字颜色 2 2 2 3 3" xfId="9213"/>
    <cellStyle name="强调文字颜色 2 2 2 3 3 2" xfId="17452"/>
    <cellStyle name="强调文字颜色 2 2 2 3 4" xfId="17830"/>
    <cellStyle name="强调文字颜色 2 2 2 3 5" xfId="30632"/>
    <cellStyle name="强调文字颜色 2 2 2 3 6" xfId="31610"/>
    <cellStyle name="强调文字颜色 2 2 2 3 7" xfId="1509"/>
    <cellStyle name="强调文字颜色 2 2 2 3 8" xfId="41220"/>
    <cellStyle name="强调文字颜色 2 2 2 4" xfId="4463"/>
    <cellStyle name="强调文字颜色 2 2 2 4 2" xfId="17833"/>
    <cellStyle name="强调文字颜色 2 2 2 4 3" xfId="41222"/>
    <cellStyle name="强调文字颜色 2 2 2 5" xfId="9211"/>
    <cellStyle name="强调文字颜色 2 2 2 5 2" xfId="17837"/>
    <cellStyle name="强调文字颜色 2 2 2 6" xfId="9792"/>
    <cellStyle name="强调文字颜色 2 2 2 7" xfId="28274"/>
    <cellStyle name="强调文字颜色 2 2 2 8" xfId="30630"/>
    <cellStyle name="强调文字颜色 2 2 2 9" xfId="31608"/>
    <cellStyle name="强调文字颜色 2 2 3" xfId="507"/>
    <cellStyle name="强调文字颜色 2 2 3 2" xfId="4466"/>
    <cellStyle name="强调文字颜色 2 2 3 2 2" xfId="17573"/>
    <cellStyle name="强调文字颜色 2 2 3 2 3" xfId="41224"/>
    <cellStyle name="强调文字颜色 2 2 3 3" xfId="9214"/>
    <cellStyle name="强调文字颜色 2 2 3 3 2" xfId="17585"/>
    <cellStyle name="强调文字颜色 2 2 3 4" xfId="28275"/>
    <cellStyle name="强调文字颜色 2 2 3 5" xfId="30633"/>
    <cellStyle name="强调文字颜色 2 2 3 6" xfId="31611"/>
    <cellStyle name="强调文字颜色 2 2 3 7" xfId="1510"/>
    <cellStyle name="强调文字颜色 2 2 3 8" xfId="41223"/>
    <cellStyle name="强调文字颜色 2 2 4" xfId="508"/>
    <cellStyle name="强调文字颜色 2 2 4 2" xfId="4467"/>
    <cellStyle name="强调文字颜色 2 2 4 2 2" xfId="17477"/>
    <cellStyle name="强调文字颜色 2 2 4 2 3" xfId="41226"/>
    <cellStyle name="强调文字颜色 2 2 4 3" xfId="9215"/>
    <cellStyle name="强调文字颜色 2 2 4 3 2" xfId="17944"/>
    <cellStyle name="强调文字颜色 2 2 4 4" xfId="28276"/>
    <cellStyle name="强调文字颜色 2 2 4 5" xfId="30634"/>
    <cellStyle name="强调文字颜色 2 2 4 6" xfId="31612"/>
    <cellStyle name="强调文字颜色 2 2 4 7" xfId="1511"/>
    <cellStyle name="强调文字颜色 2 2 4 8" xfId="41225"/>
    <cellStyle name="强调文字颜色 2 2 5" xfId="4462"/>
    <cellStyle name="强调文字颜色 2 2 5 2" xfId="28277"/>
    <cellStyle name="强调文字颜色 2 2 5 3" xfId="41227"/>
    <cellStyle name="强调文字颜色 2 2 6" xfId="9210"/>
    <cellStyle name="强调文字颜色 2 2 6 2" xfId="28278"/>
    <cellStyle name="强调文字颜色 2 2 7" xfId="9764"/>
    <cellStyle name="强调文字颜色 2 2 8" xfId="10736"/>
    <cellStyle name="强调文字颜色 2 2 9" xfId="11276"/>
    <cellStyle name="强调文字颜色 2 2 9 2" xfId="28279"/>
    <cellStyle name="强调文字颜色 2 3" xfId="509"/>
    <cellStyle name="强调文字颜色 2 3 2" xfId="4468"/>
    <cellStyle name="强调文字颜色 2 3 2 2" xfId="41230"/>
    <cellStyle name="强调文字颜色 2 3 2 2 2" xfId="41231"/>
    <cellStyle name="强调文字颜色 2 3 2 3" xfId="41232"/>
    <cellStyle name="强调文字颜色 2 3 2 3 2" xfId="41233"/>
    <cellStyle name="强调文字颜色 2 3 2 4" xfId="41234"/>
    <cellStyle name="强调文字颜色 2 3 2 5" xfId="41229"/>
    <cellStyle name="强调文字颜色 2 3 3" xfId="9216"/>
    <cellStyle name="强调文字颜色 2 3 3 2" xfId="41236"/>
    <cellStyle name="强调文字颜色 2 3 3 3" xfId="41235"/>
    <cellStyle name="强调文字颜色 2 3 4" xfId="9683"/>
    <cellStyle name="强调文字颜色 2 3 4 2" xfId="28280"/>
    <cellStyle name="强调文字颜色 2 3 4 2 2" xfId="41238"/>
    <cellStyle name="强调文字颜色 2 3 4 3" xfId="41237"/>
    <cellStyle name="强调文字颜色 2 3 5" xfId="30635"/>
    <cellStyle name="强调文字颜色 2 3 5 2" xfId="41239"/>
    <cellStyle name="强调文字颜色 2 3 6" xfId="31613"/>
    <cellStyle name="强调文字颜色 2 3 7" xfId="1512"/>
    <cellStyle name="强调文字颜色 2 3 8" xfId="32892"/>
    <cellStyle name="强调文字颜色 2 3 9" xfId="41228"/>
    <cellStyle name="强调文字颜色 2 4" xfId="510"/>
    <cellStyle name="强调文字颜色 2 4 10" xfId="41240"/>
    <cellStyle name="强调文字颜色 2 4 2" xfId="655"/>
    <cellStyle name="强调文字颜色 2 4 2 2" xfId="4613"/>
    <cellStyle name="强调文字颜色 2 4 2 2 2" xfId="41243"/>
    <cellStyle name="强调文字颜色 2 4 2 2 3" xfId="41242"/>
    <cellStyle name="强调文字颜色 2 4 2 3" xfId="9361"/>
    <cellStyle name="强调文字颜色 2 4 2 3 2" xfId="41245"/>
    <cellStyle name="强调文字颜色 2 4 2 3 3" xfId="41244"/>
    <cellStyle name="强调文字颜色 2 4 2 4" xfId="30780"/>
    <cellStyle name="强调文字颜色 2 4 2 4 2" xfId="41246"/>
    <cellStyle name="强调文字颜色 2 4 2 5" xfId="31758"/>
    <cellStyle name="强调文字颜色 2 4 2 6" xfId="1657"/>
    <cellStyle name="强调文字颜色 2 4 2 7" xfId="41241"/>
    <cellStyle name="强调文字颜色 2 4 3" xfId="4469"/>
    <cellStyle name="强调文字颜色 2 4 3 2" xfId="41248"/>
    <cellStyle name="强调文字颜色 2 4 3 3" xfId="41247"/>
    <cellStyle name="强调文字颜色 2 4 4" xfId="9217"/>
    <cellStyle name="强调文字颜色 2 4 4 2" xfId="41250"/>
    <cellStyle name="强调文字颜色 2 4 4 3" xfId="41249"/>
    <cellStyle name="强调文字颜色 2 4 5" xfId="9682"/>
    <cellStyle name="强调文字颜色 2 4 5 2" xfId="28281"/>
    <cellStyle name="强调文字颜色 2 4 5 3" xfId="41251"/>
    <cellStyle name="强调文字颜色 2 4 6" xfId="30636"/>
    <cellStyle name="强调文字颜色 2 4 7" xfId="31614"/>
    <cellStyle name="强调文字颜色 2 4 8" xfId="1513"/>
    <cellStyle name="强调文字颜色 2 4 9" xfId="32893"/>
    <cellStyle name="强调文字颜色 2 5" xfId="502"/>
    <cellStyle name="强调文字颜色 2 5 2" xfId="4461"/>
    <cellStyle name="强调文字颜色 2 5 2 2" xfId="41254"/>
    <cellStyle name="强调文字颜色 2 5 2 2 2" xfId="41255"/>
    <cellStyle name="强调文字颜色 2 5 2 3" xfId="41256"/>
    <cellStyle name="强调文字颜色 2 5 2 3 2" xfId="41257"/>
    <cellStyle name="强调文字颜色 2 5 2 4" xfId="41258"/>
    <cellStyle name="强调文字颜色 2 5 2 5" xfId="41253"/>
    <cellStyle name="强调文字颜色 2 5 3" xfId="9209"/>
    <cellStyle name="强调文字颜色 2 5 3 2" xfId="41260"/>
    <cellStyle name="强调文字颜色 2 5 3 3" xfId="41259"/>
    <cellStyle name="强调文字颜色 2 5 4" xfId="9802"/>
    <cellStyle name="强调文字颜色 2 5 4 2" xfId="28282"/>
    <cellStyle name="强调文字颜色 2 5 4 2 2" xfId="41262"/>
    <cellStyle name="强调文字颜色 2 5 4 3" xfId="41261"/>
    <cellStyle name="强调文字颜色 2 5 5" xfId="30628"/>
    <cellStyle name="强调文字颜色 2 5 5 2" xfId="41263"/>
    <cellStyle name="强调文字颜色 2 5 6" xfId="31606"/>
    <cellStyle name="强调文字颜色 2 5 7" xfId="1505"/>
    <cellStyle name="强调文字颜色 2 5 8" xfId="32894"/>
    <cellStyle name="强调文字颜色 2 5 9" xfId="41252"/>
    <cellStyle name="强调文字颜色 2 6" xfId="9769"/>
    <cellStyle name="强调文字颜色 2 6 2" xfId="28283"/>
    <cellStyle name="强调文字颜色 2 6 2 2" xfId="41266"/>
    <cellStyle name="强调文字颜色 2 6 2 2 2" xfId="41267"/>
    <cellStyle name="强调文字颜色 2 6 2 3" xfId="41268"/>
    <cellStyle name="强调文字颜色 2 6 2 3 2" xfId="41269"/>
    <cellStyle name="强调文字颜色 2 6 2 4" xfId="41270"/>
    <cellStyle name="强调文字颜色 2 6 2 5" xfId="41265"/>
    <cellStyle name="强调文字颜色 2 6 3" xfId="32895"/>
    <cellStyle name="强调文字颜色 2 6 3 2" xfId="41272"/>
    <cellStyle name="强调文字颜色 2 6 3 3" xfId="41271"/>
    <cellStyle name="强调文字颜色 2 6 4" xfId="41273"/>
    <cellStyle name="强调文字颜色 2 6 4 2" xfId="41274"/>
    <cellStyle name="强调文字颜色 2 6 5" xfId="41275"/>
    <cellStyle name="强调文字颜色 2 6 6" xfId="41264"/>
    <cellStyle name="强调文字颜色 2 7" xfId="41276"/>
    <cellStyle name="强调文字颜色 2 7 2" xfId="41277"/>
    <cellStyle name="强调文字颜色 2 7 2 2" xfId="41278"/>
    <cellStyle name="强调文字颜色 2 7 3" xfId="41279"/>
    <cellStyle name="强调文字颜色 2 7 3 2" xfId="41280"/>
    <cellStyle name="强调文字颜色 2 7 4" xfId="41281"/>
    <cellStyle name="强调文字颜色 2 8" xfId="41282"/>
    <cellStyle name="强调文字颜色 2 8 2" xfId="41283"/>
    <cellStyle name="强调文字颜色 2 8 2 2" xfId="41284"/>
    <cellStyle name="强调文字颜色 2 8 2 2 2" xfId="41285"/>
    <cellStyle name="强调文字颜色 2 8 2 3" xfId="41286"/>
    <cellStyle name="强调文字颜色 2 8 2 3 2" xfId="41287"/>
    <cellStyle name="强调文字颜色 2 8 2 4" xfId="41288"/>
    <cellStyle name="强调文字颜色 2 8 3" xfId="41289"/>
    <cellStyle name="强调文字颜色 2 8 3 2" xfId="41290"/>
    <cellStyle name="强调文字颜色 2 8 4" xfId="41291"/>
    <cellStyle name="强调文字颜色 2 8 4 2" xfId="41292"/>
    <cellStyle name="强调文字颜色 2 8 5" xfId="41293"/>
    <cellStyle name="强调文字颜色 2 9" xfId="41294"/>
    <cellStyle name="强调文字颜色 2 9 2" xfId="41295"/>
    <cellStyle name="强调文字颜色 2 9 2 2" xfId="41296"/>
    <cellStyle name="强调文字颜色 2 9 3" xfId="41297"/>
    <cellStyle name="强调文字颜色 2 9 3 2" xfId="41298"/>
    <cellStyle name="强调文字颜色 2 9 4" xfId="41299"/>
    <cellStyle name="强调文字颜色 3 10" xfId="41300"/>
    <cellStyle name="强调文字颜色 3 10 2" xfId="41301"/>
    <cellStyle name="强调文字颜色 3 10 2 2" xfId="41302"/>
    <cellStyle name="强调文字颜色 3 10 3" xfId="41303"/>
    <cellStyle name="强调文字颜色 3 10 3 2" xfId="41304"/>
    <cellStyle name="强调文字颜色 3 10 4" xfId="41305"/>
    <cellStyle name="强调文字颜色 3 11" xfId="41306"/>
    <cellStyle name="强调文字颜色 3 11 2" xfId="41307"/>
    <cellStyle name="强调文字颜色 3 11 2 2" xfId="41308"/>
    <cellStyle name="强调文字颜色 3 11 3" xfId="41309"/>
    <cellStyle name="强调文字颜色 3 2" xfId="512"/>
    <cellStyle name="强调文字颜色 3 2 10" xfId="28284"/>
    <cellStyle name="强调文字颜色 3 2 11" xfId="30638"/>
    <cellStyle name="强调文字颜色 3 2 12" xfId="31616"/>
    <cellStyle name="强调文字颜色 3 2 13" xfId="1515"/>
    <cellStyle name="强调文字颜色 3 2 14" xfId="32896"/>
    <cellStyle name="强调文字颜色 3 2 15" xfId="41310"/>
    <cellStyle name="强调文字颜色 3 2 2" xfId="513"/>
    <cellStyle name="强调文字颜色 3 2 2 10" xfId="1516"/>
    <cellStyle name="强调文字颜色 3 2 2 11" xfId="32897"/>
    <cellStyle name="强调文字颜色 3 2 2 12" xfId="41311"/>
    <cellStyle name="强调文字颜色 3 2 2 2" xfId="514"/>
    <cellStyle name="强调文字颜色 3 2 2 2 2" xfId="4473"/>
    <cellStyle name="强调文字颜色 3 2 2 2 2 2" xfId="28287"/>
    <cellStyle name="强调文字颜色 3 2 2 2 2 3" xfId="41313"/>
    <cellStyle name="强调文字颜色 3 2 2 2 3" xfId="9221"/>
    <cellStyle name="强调文字颜色 3 2 2 2 3 2" xfId="28288"/>
    <cellStyle name="强调文字颜色 3 2 2 2 4" xfId="28286"/>
    <cellStyle name="强调文字颜色 3 2 2 2 5" xfId="30640"/>
    <cellStyle name="强调文字颜色 3 2 2 2 6" xfId="31618"/>
    <cellStyle name="强调文字颜色 3 2 2 2 7" xfId="1517"/>
    <cellStyle name="强调文字颜色 3 2 2 2 8" xfId="41312"/>
    <cellStyle name="强调文字颜色 3 2 2 3" xfId="515"/>
    <cellStyle name="强调文字颜色 3 2 2 3 2" xfId="4474"/>
    <cellStyle name="强调文字颜色 3 2 2 3 2 2" xfId="28290"/>
    <cellStyle name="强调文字颜色 3 2 2 3 2 3" xfId="41315"/>
    <cellStyle name="强调文字颜色 3 2 2 3 3" xfId="9222"/>
    <cellStyle name="强调文字颜色 3 2 2 3 3 2" xfId="28291"/>
    <cellStyle name="强调文字颜色 3 2 2 3 4" xfId="28289"/>
    <cellStyle name="强调文字颜色 3 2 2 3 5" xfId="30641"/>
    <cellStyle name="强调文字颜色 3 2 2 3 6" xfId="31619"/>
    <cellStyle name="强调文字颜色 3 2 2 3 7" xfId="1518"/>
    <cellStyle name="强调文字颜色 3 2 2 3 8" xfId="41314"/>
    <cellStyle name="强调文字颜色 3 2 2 4" xfId="4472"/>
    <cellStyle name="强调文字颜色 3 2 2 4 2" xfId="28292"/>
    <cellStyle name="强调文字颜色 3 2 2 4 3" xfId="41316"/>
    <cellStyle name="强调文字颜色 3 2 2 5" xfId="9220"/>
    <cellStyle name="强调文字颜色 3 2 2 5 2" xfId="28293"/>
    <cellStyle name="强调文字颜色 3 2 2 6" xfId="9806"/>
    <cellStyle name="强调文字颜色 3 2 2 7" xfId="28285"/>
    <cellStyle name="强调文字颜色 3 2 2 8" xfId="30639"/>
    <cellStyle name="强调文字颜色 3 2 2 9" xfId="31617"/>
    <cellStyle name="强调文字颜色 3 2 3" xfId="516"/>
    <cellStyle name="强调文字颜色 3 2 3 2" xfId="4475"/>
    <cellStyle name="强调文字颜色 3 2 3 2 2" xfId="23479"/>
    <cellStyle name="强调文字颜色 3 2 3 2 3" xfId="41318"/>
    <cellStyle name="强调文字颜色 3 2 3 3" xfId="9223"/>
    <cellStyle name="强调文字颜色 3 2 3 3 2" xfId="28295"/>
    <cellStyle name="强调文字颜色 3 2 3 4" xfId="28294"/>
    <cellStyle name="强调文字颜色 3 2 3 5" xfId="30642"/>
    <cellStyle name="强调文字颜色 3 2 3 6" xfId="31620"/>
    <cellStyle name="强调文字颜色 3 2 3 7" xfId="1519"/>
    <cellStyle name="强调文字颜色 3 2 3 8" xfId="41317"/>
    <cellStyle name="强调文字颜色 3 2 4" xfId="517"/>
    <cellStyle name="强调文字颜色 3 2 4 2" xfId="4476"/>
    <cellStyle name="强调文字颜色 3 2 4 2 2" xfId="28297"/>
    <cellStyle name="强调文字颜色 3 2 4 2 3" xfId="41320"/>
    <cellStyle name="强调文字颜色 3 2 4 3" xfId="9224"/>
    <cellStyle name="强调文字颜色 3 2 4 3 2" xfId="28298"/>
    <cellStyle name="强调文字颜色 3 2 4 4" xfId="28296"/>
    <cellStyle name="强调文字颜色 3 2 4 5" xfId="30643"/>
    <cellStyle name="强调文字颜色 3 2 4 6" xfId="31621"/>
    <cellStyle name="强调文字颜色 3 2 4 7" xfId="1520"/>
    <cellStyle name="强调文字颜色 3 2 4 8" xfId="41319"/>
    <cellStyle name="强调文字颜色 3 2 5" xfId="4471"/>
    <cellStyle name="强调文字颜色 3 2 5 2" xfId="28299"/>
    <cellStyle name="强调文字颜色 3 2 5 3" xfId="41321"/>
    <cellStyle name="强调文字颜色 3 2 6" xfId="9219"/>
    <cellStyle name="强调文字颜色 3 2 6 2" xfId="28300"/>
    <cellStyle name="强调文字颜色 3 2 7" xfId="9805"/>
    <cellStyle name="强调文字颜色 3 2 8" xfId="11086"/>
    <cellStyle name="强调文字颜色 3 2 9" xfId="11277"/>
    <cellStyle name="强调文字颜色 3 2 9 2" xfId="28301"/>
    <cellStyle name="强调文字颜色 3 3" xfId="518"/>
    <cellStyle name="强调文字颜色 3 3 2" xfId="4477"/>
    <cellStyle name="强调文字颜色 3 3 2 2" xfId="41324"/>
    <cellStyle name="强调文字颜色 3 3 2 2 2" xfId="41325"/>
    <cellStyle name="强调文字颜色 3 3 2 3" xfId="41326"/>
    <cellStyle name="强调文字颜色 3 3 2 3 2" xfId="41327"/>
    <cellStyle name="强调文字颜色 3 3 2 4" xfId="41328"/>
    <cellStyle name="强调文字颜色 3 3 2 5" xfId="41323"/>
    <cellStyle name="强调文字颜色 3 3 3" xfId="9225"/>
    <cellStyle name="强调文字颜色 3 3 3 2" xfId="41330"/>
    <cellStyle name="强调文字颜色 3 3 3 3" xfId="41329"/>
    <cellStyle name="强调文字颜色 3 3 4" xfId="9804"/>
    <cellStyle name="强调文字颜色 3 3 4 2" xfId="28302"/>
    <cellStyle name="强调文字颜色 3 3 4 2 2" xfId="41332"/>
    <cellStyle name="强调文字颜色 3 3 4 3" xfId="41331"/>
    <cellStyle name="强调文字颜色 3 3 5" xfId="30644"/>
    <cellStyle name="强调文字颜色 3 3 5 2" xfId="41333"/>
    <cellStyle name="强调文字颜色 3 3 6" xfId="31622"/>
    <cellStyle name="强调文字颜色 3 3 7" xfId="1521"/>
    <cellStyle name="强调文字颜色 3 3 8" xfId="32898"/>
    <cellStyle name="强调文字颜色 3 3 9" xfId="41322"/>
    <cellStyle name="强调文字颜色 3 4" xfId="519"/>
    <cellStyle name="强调文字颜色 3 4 10" xfId="41334"/>
    <cellStyle name="强调文字颜色 3 4 2" xfId="656"/>
    <cellStyle name="强调文字颜色 3 4 2 2" xfId="4614"/>
    <cellStyle name="强调文字颜色 3 4 2 2 2" xfId="41337"/>
    <cellStyle name="强调文字颜色 3 4 2 2 3" xfId="41336"/>
    <cellStyle name="强调文字颜色 3 4 2 3" xfId="9362"/>
    <cellStyle name="强调文字颜色 3 4 2 3 2" xfId="41339"/>
    <cellStyle name="强调文字颜色 3 4 2 3 3" xfId="41338"/>
    <cellStyle name="强调文字颜色 3 4 2 4" xfId="30781"/>
    <cellStyle name="强调文字颜色 3 4 2 4 2" xfId="41340"/>
    <cellStyle name="强调文字颜色 3 4 2 5" xfId="31759"/>
    <cellStyle name="强调文字颜色 3 4 2 6" xfId="1658"/>
    <cellStyle name="强调文字颜色 3 4 2 7" xfId="41335"/>
    <cellStyle name="强调文字颜色 3 4 3" xfId="4478"/>
    <cellStyle name="强调文字颜色 3 4 3 2" xfId="41342"/>
    <cellStyle name="强调文字颜色 3 4 3 3" xfId="41341"/>
    <cellStyle name="强调文字颜色 3 4 4" xfId="9226"/>
    <cellStyle name="强调文字颜色 3 4 4 2" xfId="41344"/>
    <cellStyle name="强调文字颜色 3 4 4 3" xfId="41343"/>
    <cellStyle name="强调文字颜色 3 4 5" xfId="9775"/>
    <cellStyle name="强调文字颜色 3 4 5 2" xfId="28303"/>
    <cellStyle name="强调文字颜色 3 4 5 3" xfId="41345"/>
    <cellStyle name="强调文字颜色 3 4 6" xfId="30645"/>
    <cellStyle name="强调文字颜色 3 4 7" xfId="31623"/>
    <cellStyle name="强调文字颜色 3 4 8" xfId="1522"/>
    <cellStyle name="强调文字颜色 3 4 9" xfId="32899"/>
    <cellStyle name="强调文字颜色 3 5" xfId="511"/>
    <cellStyle name="强调文字颜色 3 5 2" xfId="4470"/>
    <cellStyle name="强调文字颜色 3 5 2 2" xfId="41348"/>
    <cellStyle name="强调文字颜色 3 5 2 2 2" xfId="41349"/>
    <cellStyle name="强调文字颜色 3 5 2 3" xfId="41350"/>
    <cellStyle name="强调文字颜色 3 5 2 3 2" xfId="41351"/>
    <cellStyle name="强调文字颜色 3 5 2 4" xfId="41352"/>
    <cellStyle name="强调文字颜色 3 5 2 5" xfId="41347"/>
    <cellStyle name="强调文字颜色 3 5 3" xfId="9218"/>
    <cellStyle name="强调文字颜色 3 5 3 2" xfId="41354"/>
    <cellStyle name="强调文字颜色 3 5 3 3" xfId="41353"/>
    <cellStyle name="强调文字颜色 3 5 4" xfId="9808"/>
    <cellStyle name="强调文字颜色 3 5 4 2" xfId="28304"/>
    <cellStyle name="强调文字颜色 3 5 4 2 2" xfId="41356"/>
    <cellStyle name="强调文字颜色 3 5 4 3" xfId="41355"/>
    <cellStyle name="强调文字颜色 3 5 5" xfId="30637"/>
    <cellStyle name="强调文字颜色 3 5 5 2" xfId="41357"/>
    <cellStyle name="强调文字颜色 3 5 6" xfId="31615"/>
    <cellStyle name="强调文字颜色 3 5 7" xfId="1514"/>
    <cellStyle name="强调文字颜色 3 5 8" xfId="32900"/>
    <cellStyle name="强调文字颜色 3 5 9" xfId="41346"/>
    <cellStyle name="强调文字颜色 3 6" xfId="9763"/>
    <cellStyle name="强调文字颜色 3 6 2" xfId="28305"/>
    <cellStyle name="强调文字颜色 3 6 2 2" xfId="41360"/>
    <cellStyle name="强调文字颜色 3 6 2 2 2" xfId="41361"/>
    <cellStyle name="强调文字颜色 3 6 2 3" xfId="41362"/>
    <cellStyle name="强调文字颜色 3 6 2 3 2" xfId="41363"/>
    <cellStyle name="强调文字颜色 3 6 2 4" xfId="41364"/>
    <cellStyle name="强调文字颜色 3 6 2 5" xfId="41359"/>
    <cellStyle name="强调文字颜色 3 6 3" xfId="32901"/>
    <cellStyle name="强调文字颜色 3 6 3 2" xfId="41366"/>
    <cellStyle name="强调文字颜色 3 6 3 3" xfId="41365"/>
    <cellStyle name="强调文字颜色 3 6 4" xfId="41367"/>
    <cellStyle name="强调文字颜色 3 6 4 2" xfId="41368"/>
    <cellStyle name="强调文字颜色 3 6 5" xfId="41369"/>
    <cellStyle name="强调文字颜色 3 6 6" xfId="41358"/>
    <cellStyle name="强调文字颜色 3 7" xfId="41370"/>
    <cellStyle name="强调文字颜色 3 7 2" xfId="41371"/>
    <cellStyle name="强调文字颜色 3 7 2 2" xfId="41372"/>
    <cellStyle name="强调文字颜色 3 7 3" xfId="41373"/>
    <cellStyle name="强调文字颜色 3 7 3 2" xfId="41374"/>
    <cellStyle name="强调文字颜色 3 7 4" xfId="41375"/>
    <cellStyle name="强调文字颜色 3 8" xfId="41376"/>
    <cellStyle name="强调文字颜色 3 8 2" xfId="41377"/>
    <cellStyle name="强调文字颜色 3 8 2 2" xfId="41378"/>
    <cellStyle name="强调文字颜色 3 8 2 2 2" xfId="41379"/>
    <cellStyle name="强调文字颜色 3 8 2 3" xfId="41380"/>
    <cellStyle name="强调文字颜色 3 8 2 3 2" xfId="41381"/>
    <cellStyle name="强调文字颜色 3 8 2 4" xfId="41382"/>
    <cellStyle name="强调文字颜色 3 8 3" xfId="41383"/>
    <cellStyle name="强调文字颜色 3 8 3 2" xfId="41384"/>
    <cellStyle name="强调文字颜色 3 8 4" xfId="41385"/>
    <cellStyle name="强调文字颜色 3 8 4 2" xfId="41386"/>
    <cellStyle name="强调文字颜色 3 8 5" xfId="41387"/>
    <cellStyle name="强调文字颜色 3 9" xfId="41388"/>
    <cellStyle name="强调文字颜色 3 9 2" xfId="41389"/>
    <cellStyle name="强调文字颜色 3 9 2 2" xfId="41390"/>
    <cellStyle name="强调文字颜色 3 9 3" xfId="41391"/>
    <cellStyle name="强调文字颜色 3 9 3 2" xfId="41392"/>
    <cellStyle name="强调文字颜色 3 9 4" xfId="41393"/>
    <cellStyle name="强调文字颜色 4 10" xfId="41394"/>
    <cellStyle name="强调文字颜色 4 10 2" xfId="41395"/>
    <cellStyle name="强调文字颜色 4 10 2 2" xfId="41396"/>
    <cellStyle name="强调文字颜色 4 10 3" xfId="41397"/>
    <cellStyle name="强调文字颜色 4 10 3 2" xfId="41398"/>
    <cellStyle name="强调文字颜色 4 10 4" xfId="41399"/>
    <cellStyle name="强调文字颜色 4 11" xfId="41400"/>
    <cellStyle name="强调文字颜色 4 11 2" xfId="41401"/>
    <cellStyle name="强调文字颜色 4 11 2 2" xfId="41402"/>
    <cellStyle name="强调文字颜色 4 11 3" xfId="41403"/>
    <cellStyle name="强调文字颜色 4 2" xfId="521"/>
    <cellStyle name="强调文字颜色 4 2 10" xfId="28306"/>
    <cellStyle name="强调文字颜色 4 2 11" xfId="30647"/>
    <cellStyle name="强调文字颜色 4 2 12" xfId="31625"/>
    <cellStyle name="强调文字颜色 4 2 13" xfId="1524"/>
    <cellStyle name="强调文字颜色 4 2 14" xfId="32902"/>
    <cellStyle name="强调文字颜色 4 2 15" xfId="41404"/>
    <cellStyle name="强调文字颜色 4 2 2" xfId="522"/>
    <cellStyle name="强调文字颜色 4 2 2 10" xfId="1525"/>
    <cellStyle name="强调文字颜色 4 2 2 11" xfId="32903"/>
    <cellStyle name="强调文字颜色 4 2 2 12" xfId="41405"/>
    <cellStyle name="强调文字颜色 4 2 2 2" xfId="523"/>
    <cellStyle name="强调文字颜色 4 2 2 2 2" xfId="4482"/>
    <cellStyle name="强调文字颜色 4 2 2 2 2 2" xfId="28309"/>
    <cellStyle name="强调文字颜色 4 2 2 2 2 3" xfId="41407"/>
    <cellStyle name="强调文字颜色 4 2 2 2 3" xfId="9230"/>
    <cellStyle name="强调文字颜色 4 2 2 2 3 2" xfId="28310"/>
    <cellStyle name="强调文字颜色 4 2 2 2 4" xfId="28308"/>
    <cellStyle name="强调文字颜色 4 2 2 2 5" xfId="30649"/>
    <cellStyle name="强调文字颜色 4 2 2 2 6" xfId="31627"/>
    <cellStyle name="强调文字颜色 4 2 2 2 7" xfId="1526"/>
    <cellStyle name="强调文字颜色 4 2 2 2 8" xfId="41406"/>
    <cellStyle name="强调文字颜色 4 2 2 3" xfId="524"/>
    <cellStyle name="强调文字颜色 4 2 2 3 2" xfId="4483"/>
    <cellStyle name="强调文字颜色 4 2 2 3 2 2" xfId="25310"/>
    <cellStyle name="强调文字颜色 4 2 2 3 2 3" xfId="41409"/>
    <cellStyle name="强调文字颜色 4 2 2 3 3" xfId="9231"/>
    <cellStyle name="强调文字颜色 4 2 2 3 3 2" xfId="25312"/>
    <cellStyle name="强调文字颜色 4 2 2 3 4" xfId="28312"/>
    <cellStyle name="强调文字颜色 4 2 2 3 5" xfId="30650"/>
    <cellStyle name="强调文字颜色 4 2 2 3 6" xfId="31628"/>
    <cellStyle name="强调文字颜色 4 2 2 3 7" xfId="1527"/>
    <cellStyle name="强调文字颜色 4 2 2 3 8" xfId="41408"/>
    <cellStyle name="强调文字颜色 4 2 2 4" xfId="4481"/>
    <cellStyle name="强调文字颜色 4 2 2 4 2" xfId="28314"/>
    <cellStyle name="强调文字颜色 4 2 2 4 3" xfId="41410"/>
    <cellStyle name="强调文字颜色 4 2 2 5" xfId="9229"/>
    <cellStyle name="强调文字颜色 4 2 2 5 2" xfId="28315"/>
    <cellStyle name="强调文字颜色 4 2 2 6" xfId="9826"/>
    <cellStyle name="强调文字颜色 4 2 2 7" xfId="28307"/>
    <cellStyle name="强调文字颜色 4 2 2 8" xfId="30648"/>
    <cellStyle name="强调文字颜色 4 2 2 9" xfId="31626"/>
    <cellStyle name="强调文字颜色 4 2 3" xfId="525"/>
    <cellStyle name="强调文字颜色 4 2 3 2" xfId="4484"/>
    <cellStyle name="强调文字颜色 4 2 3 2 2" xfId="28317"/>
    <cellStyle name="强调文字颜色 4 2 3 2 3" xfId="41412"/>
    <cellStyle name="强调文字颜色 4 2 3 3" xfId="9232"/>
    <cellStyle name="强调文字颜色 4 2 3 3 2" xfId="28319"/>
    <cellStyle name="强调文字颜色 4 2 3 4" xfId="28316"/>
    <cellStyle name="强调文字颜色 4 2 3 5" xfId="30651"/>
    <cellStyle name="强调文字颜色 4 2 3 6" xfId="31629"/>
    <cellStyle name="强调文字颜色 4 2 3 7" xfId="1528"/>
    <cellStyle name="强调文字颜色 4 2 3 8" xfId="41411"/>
    <cellStyle name="强调文字颜色 4 2 4" xfId="526"/>
    <cellStyle name="强调文字颜色 4 2 4 2" xfId="4485"/>
    <cellStyle name="强调文字颜色 4 2 4 2 2" xfId="28321"/>
    <cellStyle name="强调文字颜色 4 2 4 2 3" xfId="41414"/>
    <cellStyle name="强调文字颜色 4 2 4 3" xfId="9233"/>
    <cellStyle name="强调文字颜色 4 2 4 3 2" xfId="28324"/>
    <cellStyle name="强调文字颜色 4 2 4 4" xfId="28320"/>
    <cellStyle name="强调文字颜色 4 2 4 5" xfId="30652"/>
    <cellStyle name="强调文字颜色 4 2 4 6" xfId="31630"/>
    <cellStyle name="强调文字颜色 4 2 4 7" xfId="1529"/>
    <cellStyle name="强调文字颜色 4 2 4 8" xfId="41413"/>
    <cellStyle name="强调文字颜色 4 2 5" xfId="4480"/>
    <cellStyle name="强调文字颜色 4 2 5 2" xfId="28325"/>
    <cellStyle name="强调文字颜色 4 2 5 3" xfId="41415"/>
    <cellStyle name="强调文字颜色 4 2 6" xfId="9228"/>
    <cellStyle name="强调文字颜色 4 2 6 2" xfId="28326"/>
    <cellStyle name="强调文字颜色 4 2 7" xfId="9810"/>
    <cellStyle name="强调文字颜色 4 2 8" xfId="11087"/>
    <cellStyle name="强调文字颜色 4 2 9" xfId="11278"/>
    <cellStyle name="强调文字颜色 4 2 9 2" xfId="28327"/>
    <cellStyle name="强调文字颜色 4 3" xfId="527"/>
    <cellStyle name="强调文字颜色 4 3 2" xfId="4486"/>
    <cellStyle name="强调文字颜色 4 3 2 2" xfId="41418"/>
    <cellStyle name="强调文字颜色 4 3 2 2 2" xfId="41419"/>
    <cellStyle name="强调文字颜色 4 3 2 3" xfId="41420"/>
    <cellStyle name="强调文字颜色 4 3 2 3 2" xfId="41421"/>
    <cellStyle name="强调文字颜色 4 3 2 4" xfId="41422"/>
    <cellStyle name="强调文字颜色 4 3 2 5" xfId="41417"/>
    <cellStyle name="强调文字颜色 4 3 3" xfId="9234"/>
    <cellStyle name="强调文字颜色 4 3 3 2" xfId="41424"/>
    <cellStyle name="强调文字颜色 4 3 3 3" xfId="41423"/>
    <cellStyle name="强调文字颜色 4 3 4" xfId="9828"/>
    <cellStyle name="强调文字颜色 4 3 4 2" xfId="19097"/>
    <cellStyle name="强调文字颜色 4 3 4 2 2" xfId="41426"/>
    <cellStyle name="强调文字颜色 4 3 4 3" xfId="41425"/>
    <cellStyle name="强调文字颜色 4 3 5" xfId="30653"/>
    <cellStyle name="强调文字颜色 4 3 5 2" xfId="41427"/>
    <cellStyle name="强调文字颜色 4 3 6" xfId="31631"/>
    <cellStyle name="强调文字颜色 4 3 7" xfId="1530"/>
    <cellStyle name="强调文字颜色 4 3 8" xfId="32904"/>
    <cellStyle name="强调文字颜色 4 3 9" xfId="41416"/>
    <cellStyle name="强调文字颜色 4 4" xfId="528"/>
    <cellStyle name="强调文字颜色 4 4 10" xfId="41428"/>
    <cellStyle name="强调文字颜色 4 4 2" xfId="657"/>
    <cellStyle name="强调文字颜色 4 4 2 2" xfId="4615"/>
    <cellStyle name="强调文字颜色 4 4 2 2 2" xfId="41431"/>
    <cellStyle name="强调文字颜色 4 4 2 2 3" xfId="41430"/>
    <cellStyle name="强调文字颜色 4 4 2 3" xfId="9363"/>
    <cellStyle name="强调文字颜色 4 4 2 3 2" xfId="41433"/>
    <cellStyle name="强调文字颜色 4 4 2 3 3" xfId="41432"/>
    <cellStyle name="强调文字颜色 4 4 2 4" xfId="30782"/>
    <cellStyle name="强调文字颜色 4 4 2 4 2" xfId="41434"/>
    <cellStyle name="强调文字颜色 4 4 2 5" xfId="31760"/>
    <cellStyle name="强调文字颜色 4 4 2 6" xfId="1659"/>
    <cellStyle name="强调文字颜色 4 4 2 7" xfId="41429"/>
    <cellStyle name="强调文字颜色 4 4 3" xfId="4487"/>
    <cellStyle name="强调文字颜色 4 4 3 2" xfId="41436"/>
    <cellStyle name="强调文字颜色 4 4 3 3" xfId="41435"/>
    <cellStyle name="强调文字颜色 4 4 4" xfId="9235"/>
    <cellStyle name="强调文字颜色 4 4 4 2" xfId="41438"/>
    <cellStyle name="强调文字颜色 4 4 4 3" xfId="41437"/>
    <cellStyle name="强调文字颜色 4 4 5" xfId="9766"/>
    <cellStyle name="强调文字颜色 4 4 5 2" xfId="28328"/>
    <cellStyle name="强调文字颜色 4 4 5 3" xfId="41439"/>
    <cellStyle name="强调文字颜色 4 4 6" xfId="30654"/>
    <cellStyle name="强调文字颜色 4 4 7" xfId="31632"/>
    <cellStyle name="强调文字颜色 4 4 8" xfId="1531"/>
    <cellStyle name="强调文字颜色 4 4 9" xfId="32905"/>
    <cellStyle name="强调文字颜色 4 5" xfId="520"/>
    <cellStyle name="强调文字颜色 4 5 2" xfId="4479"/>
    <cellStyle name="强调文字颜色 4 5 2 2" xfId="41442"/>
    <cellStyle name="强调文字颜色 4 5 2 2 2" xfId="41443"/>
    <cellStyle name="强调文字颜色 4 5 2 3" xfId="41444"/>
    <cellStyle name="强调文字颜色 4 5 2 3 2" xfId="41445"/>
    <cellStyle name="强调文字颜色 4 5 2 4" xfId="41446"/>
    <cellStyle name="强调文字颜色 4 5 2 5" xfId="41441"/>
    <cellStyle name="强调文字颜色 4 5 3" xfId="9227"/>
    <cellStyle name="强调文字颜色 4 5 3 2" xfId="41448"/>
    <cellStyle name="强调文字颜色 4 5 3 3" xfId="41447"/>
    <cellStyle name="强调文字颜色 4 5 4" xfId="9767"/>
    <cellStyle name="强调文字颜色 4 5 4 2" xfId="28329"/>
    <cellStyle name="强调文字颜色 4 5 4 2 2" xfId="41450"/>
    <cellStyle name="强调文字颜色 4 5 4 3" xfId="41449"/>
    <cellStyle name="强调文字颜色 4 5 5" xfId="30646"/>
    <cellStyle name="强调文字颜色 4 5 5 2" xfId="41451"/>
    <cellStyle name="强调文字颜色 4 5 6" xfId="31624"/>
    <cellStyle name="强调文字颜色 4 5 7" xfId="1523"/>
    <cellStyle name="强调文字颜色 4 5 8" xfId="32906"/>
    <cellStyle name="强调文字颜色 4 5 9" xfId="41440"/>
    <cellStyle name="强调文字颜色 4 6" xfId="9768"/>
    <cellStyle name="强调文字颜色 4 6 2" xfId="28330"/>
    <cellStyle name="强调文字颜色 4 6 2 2" xfId="41454"/>
    <cellStyle name="强调文字颜色 4 6 2 2 2" xfId="41455"/>
    <cellStyle name="强调文字颜色 4 6 2 3" xfId="41456"/>
    <cellStyle name="强调文字颜色 4 6 2 3 2" xfId="41457"/>
    <cellStyle name="强调文字颜色 4 6 2 4" xfId="41458"/>
    <cellStyle name="强调文字颜色 4 6 2 5" xfId="41453"/>
    <cellStyle name="强调文字颜色 4 6 3" xfId="32907"/>
    <cellStyle name="强调文字颜色 4 6 3 2" xfId="41460"/>
    <cellStyle name="强调文字颜色 4 6 3 3" xfId="41459"/>
    <cellStyle name="强调文字颜色 4 6 4" xfId="41461"/>
    <cellStyle name="强调文字颜色 4 6 4 2" xfId="41462"/>
    <cellStyle name="强调文字颜色 4 6 5" xfId="41463"/>
    <cellStyle name="强调文字颜色 4 6 6" xfId="41452"/>
    <cellStyle name="强调文字颜色 4 7" xfId="41464"/>
    <cellStyle name="强调文字颜色 4 7 2" xfId="41465"/>
    <cellStyle name="强调文字颜色 4 7 2 2" xfId="41466"/>
    <cellStyle name="强调文字颜色 4 7 3" xfId="41467"/>
    <cellStyle name="强调文字颜色 4 7 3 2" xfId="41468"/>
    <cellStyle name="强调文字颜色 4 7 4" xfId="41469"/>
    <cellStyle name="强调文字颜色 4 8" xfId="41470"/>
    <cellStyle name="强调文字颜色 4 8 2" xfId="41471"/>
    <cellStyle name="强调文字颜色 4 8 2 2" xfId="41472"/>
    <cellStyle name="强调文字颜色 4 8 2 2 2" xfId="41473"/>
    <cellStyle name="强调文字颜色 4 8 2 3" xfId="41474"/>
    <cellStyle name="强调文字颜色 4 8 2 3 2" xfId="41475"/>
    <cellStyle name="强调文字颜色 4 8 2 4" xfId="41476"/>
    <cellStyle name="强调文字颜色 4 8 3" xfId="41477"/>
    <cellStyle name="强调文字颜色 4 8 3 2" xfId="41478"/>
    <cellStyle name="强调文字颜色 4 8 4" xfId="41479"/>
    <cellStyle name="强调文字颜色 4 8 4 2" xfId="41480"/>
    <cellStyle name="强调文字颜色 4 8 5" xfId="41481"/>
    <cellStyle name="强调文字颜色 4 9" xfId="41482"/>
    <cellStyle name="强调文字颜色 4 9 2" xfId="41483"/>
    <cellStyle name="强调文字颜色 4 9 2 2" xfId="41484"/>
    <cellStyle name="强调文字颜色 4 9 3" xfId="41485"/>
    <cellStyle name="强调文字颜色 4 9 3 2" xfId="41486"/>
    <cellStyle name="强调文字颜色 4 9 4" xfId="41487"/>
    <cellStyle name="强调文字颜色 5 10" xfId="41488"/>
    <cellStyle name="强调文字颜色 5 10 2" xfId="41489"/>
    <cellStyle name="强调文字颜色 5 10 2 2" xfId="41490"/>
    <cellStyle name="强调文字颜色 5 10 3" xfId="41491"/>
    <cellStyle name="强调文字颜色 5 10 3 2" xfId="41492"/>
    <cellStyle name="强调文字颜色 5 10 4" xfId="41493"/>
    <cellStyle name="强调文字颜色 5 11" xfId="41494"/>
    <cellStyle name="强调文字颜色 5 11 2" xfId="41495"/>
    <cellStyle name="强调文字颜色 5 11 2 2" xfId="41496"/>
    <cellStyle name="强调文字颜色 5 11 3" xfId="41497"/>
    <cellStyle name="强调文字颜色 5 2" xfId="530"/>
    <cellStyle name="强调文字颜色 5 2 10" xfId="28331"/>
    <cellStyle name="强调文字颜色 5 2 11" xfId="30656"/>
    <cellStyle name="强调文字颜色 5 2 12" xfId="31634"/>
    <cellStyle name="强调文字颜色 5 2 13" xfId="1533"/>
    <cellStyle name="强调文字颜色 5 2 14" xfId="32908"/>
    <cellStyle name="强调文字颜色 5 2 15" xfId="41498"/>
    <cellStyle name="强调文字颜色 5 2 2" xfId="531"/>
    <cellStyle name="强调文字颜色 5 2 2 10" xfId="1534"/>
    <cellStyle name="强调文字颜色 5 2 2 11" xfId="32909"/>
    <cellStyle name="强调文字颜色 5 2 2 12" xfId="41499"/>
    <cellStyle name="强调文字颜色 5 2 2 2" xfId="532"/>
    <cellStyle name="强调文字颜色 5 2 2 2 2" xfId="4491"/>
    <cellStyle name="强调文字颜色 5 2 2 2 2 2" xfId="28334"/>
    <cellStyle name="强调文字颜色 5 2 2 2 2 3" xfId="41501"/>
    <cellStyle name="强调文字颜色 5 2 2 2 3" xfId="9239"/>
    <cellStyle name="强调文字颜色 5 2 2 2 3 2" xfId="28335"/>
    <cellStyle name="强调文字颜色 5 2 2 2 4" xfId="28333"/>
    <cellStyle name="强调文字颜色 5 2 2 2 5" xfId="30658"/>
    <cellStyle name="强调文字颜色 5 2 2 2 6" xfId="31636"/>
    <cellStyle name="强调文字颜色 5 2 2 2 7" xfId="1535"/>
    <cellStyle name="强调文字颜色 5 2 2 2 8" xfId="41500"/>
    <cellStyle name="强调文字颜色 5 2 2 3" xfId="533"/>
    <cellStyle name="强调文字颜色 5 2 2 3 2" xfId="4492"/>
    <cellStyle name="强调文字颜色 5 2 2 3 2 2" xfId="28337"/>
    <cellStyle name="强调文字颜色 5 2 2 3 2 3" xfId="41503"/>
    <cellStyle name="强调文字颜色 5 2 2 3 3" xfId="9240"/>
    <cellStyle name="强调文字颜色 5 2 2 3 3 2" xfId="28338"/>
    <cellStyle name="强调文字颜色 5 2 2 3 4" xfId="28336"/>
    <cellStyle name="强调文字颜色 5 2 2 3 5" xfId="30659"/>
    <cellStyle name="强调文字颜色 5 2 2 3 6" xfId="31637"/>
    <cellStyle name="强调文字颜色 5 2 2 3 7" xfId="1536"/>
    <cellStyle name="强调文字颜色 5 2 2 3 8" xfId="41502"/>
    <cellStyle name="强调文字颜色 5 2 2 4" xfId="4490"/>
    <cellStyle name="强调文字颜色 5 2 2 4 2" xfId="28339"/>
    <cellStyle name="强调文字颜色 5 2 2 4 3" xfId="41504"/>
    <cellStyle name="强调文字颜色 5 2 2 5" xfId="9238"/>
    <cellStyle name="强调文字颜色 5 2 2 5 2" xfId="28340"/>
    <cellStyle name="强调文字颜色 5 2 2 6" xfId="9812"/>
    <cellStyle name="强调文字颜色 5 2 2 7" xfId="28332"/>
    <cellStyle name="强调文字颜色 5 2 2 8" xfId="30657"/>
    <cellStyle name="强调文字颜色 5 2 2 9" xfId="31635"/>
    <cellStyle name="强调文字颜色 5 2 3" xfId="534"/>
    <cellStyle name="强调文字颜色 5 2 3 2" xfId="4493"/>
    <cellStyle name="强调文字颜色 5 2 3 2 2" xfId="28342"/>
    <cellStyle name="强调文字颜色 5 2 3 2 3" xfId="41506"/>
    <cellStyle name="强调文字颜色 5 2 3 3" xfId="9241"/>
    <cellStyle name="强调文字颜色 5 2 3 3 2" xfId="28343"/>
    <cellStyle name="强调文字颜色 5 2 3 4" xfId="28341"/>
    <cellStyle name="强调文字颜色 5 2 3 5" xfId="30660"/>
    <cellStyle name="强调文字颜色 5 2 3 6" xfId="31638"/>
    <cellStyle name="强调文字颜色 5 2 3 7" xfId="1537"/>
    <cellStyle name="强调文字颜色 5 2 3 8" xfId="41505"/>
    <cellStyle name="强调文字颜色 5 2 4" xfId="535"/>
    <cellStyle name="强调文字颜色 5 2 4 2" xfId="4494"/>
    <cellStyle name="强调文字颜色 5 2 4 2 2" xfId="28345"/>
    <cellStyle name="强调文字颜色 5 2 4 2 3" xfId="41508"/>
    <cellStyle name="强调文字颜色 5 2 4 3" xfId="9242"/>
    <cellStyle name="强调文字颜色 5 2 4 3 2" xfId="28346"/>
    <cellStyle name="强调文字颜色 5 2 4 4" xfId="28344"/>
    <cellStyle name="强调文字颜色 5 2 4 5" xfId="30661"/>
    <cellStyle name="强调文字颜色 5 2 4 6" xfId="31639"/>
    <cellStyle name="强调文字颜色 5 2 4 7" xfId="1538"/>
    <cellStyle name="强调文字颜色 5 2 4 8" xfId="41507"/>
    <cellStyle name="强调文字颜色 5 2 5" xfId="4489"/>
    <cellStyle name="强调文字颜色 5 2 5 2" xfId="28348"/>
    <cellStyle name="强调文字颜色 5 2 5 3" xfId="41509"/>
    <cellStyle name="强调文字颜色 5 2 6" xfId="9237"/>
    <cellStyle name="强调文字颜色 5 2 6 2" xfId="28349"/>
    <cellStyle name="强调文字颜色 5 2 7" xfId="9760"/>
    <cellStyle name="强调文字颜色 5 2 8" xfId="11088"/>
    <cellStyle name="强调文字颜色 5 2 9" xfId="11279"/>
    <cellStyle name="强调文字颜色 5 2 9 2" xfId="28350"/>
    <cellStyle name="强调文字颜色 5 3" xfId="536"/>
    <cellStyle name="强调文字颜色 5 3 2" xfId="4495"/>
    <cellStyle name="强调文字颜色 5 3 2 2" xfId="41512"/>
    <cellStyle name="强调文字颜色 5 3 2 2 2" xfId="41513"/>
    <cellStyle name="强调文字颜色 5 3 2 2 2 2" xfId="41514"/>
    <cellStyle name="强调文字颜色 5 3 2 2 2 2 2" xfId="41515"/>
    <cellStyle name="强调文字颜色 5 3 2 2 2 3" xfId="41516"/>
    <cellStyle name="强调文字颜色 5 3 2 2 2 3 2" xfId="41517"/>
    <cellStyle name="强调文字颜色 5 3 2 2 2 4" xfId="41518"/>
    <cellStyle name="强调文字颜色 5 3 2 2 3" xfId="41519"/>
    <cellStyle name="强调文字颜色 5 3 2 2 3 2" xfId="41520"/>
    <cellStyle name="强调文字颜色 5 3 2 2 4" xfId="41521"/>
    <cellStyle name="强调文字颜色 5 3 2 2 4 2" xfId="41522"/>
    <cellStyle name="强调文字颜色 5 3 2 2 5" xfId="41523"/>
    <cellStyle name="强调文字颜色 5 3 2 3" xfId="41524"/>
    <cellStyle name="强调文字颜色 5 3 2 3 2" xfId="41525"/>
    <cellStyle name="强调文字颜色 5 3 2 3 2 2" xfId="41526"/>
    <cellStyle name="强调文字颜色 5 3 2 3 3" xfId="41527"/>
    <cellStyle name="强调文字颜色 5 3 2 3 3 2" xfId="41528"/>
    <cellStyle name="强调文字颜色 5 3 2 3 4" xfId="41529"/>
    <cellStyle name="强调文字颜色 5 3 2 4" xfId="41530"/>
    <cellStyle name="强调文字颜色 5 3 2 4 2" xfId="41531"/>
    <cellStyle name="强调文字颜色 5 3 2 5" xfId="41532"/>
    <cellStyle name="强调文字颜色 5 3 2 5 2" xfId="41533"/>
    <cellStyle name="强调文字颜色 5 3 2 6" xfId="41534"/>
    <cellStyle name="强调文字颜色 5 3 2 7" xfId="41511"/>
    <cellStyle name="强调文字颜色 5 3 3" xfId="9243"/>
    <cellStyle name="强调文字颜色 5 3 3 2" xfId="41536"/>
    <cellStyle name="强调文字颜色 5 3 3 2 2" xfId="41537"/>
    <cellStyle name="强调文字颜色 5 3 3 3" xfId="41538"/>
    <cellStyle name="强调文字颜色 5 3 3 3 2" xfId="41539"/>
    <cellStyle name="强调文字颜色 5 3 3 4" xfId="41540"/>
    <cellStyle name="强调文字颜色 5 3 3 5" xfId="41535"/>
    <cellStyle name="强调文字颜色 5 3 4" xfId="9830"/>
    <cellStyle name="强调文字颜色 5 3 4 2" xfId="28351"/>
    <cellStyle name="强调文字颜色 5 3 4 2 2" xfId="41542"/>
    <cellStyle name="强调文字颜色 5 3 4 3" xfId="41541"/>
    <cellStyle name="强调文字颜色 5 3 5" xfId="30662"/>
    <cellStyle name="强调文字颜色 5 3 5 2" xfId="41544"/>
    <cellStyle name="强调文字颜色 5 3 5 3" xfId="41543"/>
    <cellStyle name="强调文字颜色 5 3 6" xfId="31640"/>
    <cellStyle name="强调文字颜色 5 3 6 2" xfId="41545"/>
    <cellStyle name="强调文字颜色 5 3 7" xfId="1539"/>
    <cellStyle name="强调文字颜色 5 3 8" xfId="32910"/>
    <cellStyle name="强调文字颜色 5 3 9" xfId="41510"/>
    <cellStyle name="强调文字颜色 5 4" xfId="537"/>
    <cellStyle name="强调文字颜色 5 4 10" xfId="41546"/>
    <cellStyle name="强调文字颜色 5 4 2" xfId="658"/>
    <cellStyle name="强调文字颜色 5 4 2 2" xfId="4616"/>
    <cellStyle name="强调文字颜色 5 4 2 2 2" xfId="41549"/>
    <cellStyle name="强调文字颜色 5 4 2 2 3" xfId="41548"/>
    <cellStyle name="强调文字颜色 5 4 2 3" xfId="9364"/>
    <cellStyle name="强调文字颜色 5 4 2 3 2" xfId="41551"/>
    <cellStyle name="强调文字颜色 5 4 2 3 3" xfId="41550"/>
    <cellStyle name="强调文字颜色 5 4 2 4" xfId="30783"/>
    <cellStyle name="强调文字颜色 5 4 2 4 2" xfId="41552"/>
    <cellStyle name="强调文字颜色 5 4 2 5" xfId="31761"/>
    <cellStyle name="强调文字颜色 5 4 2 6" xfId="1660"/>
    <cellStyle name="强调文字颜色 5 4 2 7" xfId="41547"/>
    <cellStyle name="强调文字颜色 5 4 3" xfId="4496"/>
    <cellStyle name="强调文字颜色 5 4 3 2" xfId="41554"/>
    <cellStyle name="强调文字颜色 5 4 3 3" xfId="41553"/>
    <cellStyle name="强调文字颜色 5 4 4" xfId="9244"/>
    <cellStyle name="强调文字颜色 5 4 4 2" xfId="41556"/>
    <cellStyle name="强调文字颜色 5 4 4 3" xfId="41555"/>
    <cellStyle name="强调文字颜色 5 4 5" xfId="9758"/>
    <cellStyle name="强调文字颜色 5 4 5 2" xfId="28352"/>
    <cellStyle name="强调文字颜色 5 4 5 3" xfId="41557"/>
    <cellStyle name="强调文字颜色 5 4 6" xfId="30663"/>
    <cellStyle name="强调文字颜色 5 4 7" xfId="31641"/>
    <cellStyle name="强调文字颜色 5 4 8" xfId="1540"/>
    <cellStyle name="强调文字颜色 5 4 9" xfId="32911"/>
    <cellStyle name="强调文字颜色 5 5" xfId="529"/>
    <cellStyle name="强调文字颜色 5 5 2" xfId="4488"/>
    <cellStyle name="强调文字颜色 5 5 2 2" xfId="41560"/>
    <cellStyle name="强调文字颜色 5 5 2 2 2" xfId="41561"/>
    <cellStyle name="强调文字颜色 5 5 2 3" xfId="41562"/>
    <cellStyle name="强调文字颜色 5 5 2 3 2" xfId="41563"/>
    <cellStyle name="强调文字颜色 5 5 2 4" xfId="41564"/>
    <cellStyle name="强调文字颜色 5 5 2 5" xfId="41559"/>
    <cellStyle name="强调文字颜色 5 5 3" xfId="9236"/>
    <cellStyle name="强调文字颜色 5 5 3 2" xfId="41566"/>
    <cellStyle name="强调文字颜色 5 5 3 3" xfId="41565"/>
    <cellStyle name="强调文字颜色 5 5 4" xfId="9814"/>
    <cellStyle name="强调文字颜色 5 5 4 2" xfId="28353"/>
    <cellStyle name="强调文字颜色 5 5 4 2 2" xfId="41568"/>
    <cellStyle name="强调文字颜色 5 5 4 3" xfId="41567"/>
    <cellStyle name="强调文字颜色 5 5 5" xfId="30655"/>
    <cellStyle name="强调文字颜色 5 5 5 2" xfId="41569"/>
    <cellStyle name="强调文字颜色 5 5 6" xfId="31633"/>
    <cellStyle name="强调文字颜色 5 5 7" xfId="1532"/>
    <cellStyle name="强调文字颜色 5 5 8" xfId="32912"/>
    <cellStyle name="强调文字颜色 5 5 9" xfId="41558"/>
    <cellStyle name="强调文字颜色 5 6" xfId="9790"/>
    <cellStyle name="强调文字颜色 5 6 2" xfId="28176"/>
    <cellStyle name="强调文字颜色 5 6 2 2" xfId="41572"/>
    <cellStyle name="强调文字颜色 5 6 2 2 2" xfId="41573"/>
    <cellStyle name="强调文字颜色 5 6 2 3" xfId="41574"/>
    <cellStyle name="强调文字颜色 5 6 2 3 2" xfId="41575"/>
    <cellStyle name="强调文字颜色 5 6 2 4" xfId="41576"/>
    <cellStyle name="强调文字颜色 5 6 2 5" xfId="41571"/>
    <cellStyle name="强调文字颜色 5 6 3" xfId="32913"/>
    <cellStyle name="强调文字颜色 5 6 3 2" xfId="41578"/>
    <cellStyle name="强调文字颜色 5 6 3 3" xfId="41577"/>
    <cellStyle name="强调文字颜色 5 6 4" xfId="41579"/>
    <cellStyle name="强调文字颜色 5 6 4 2" xfId="41580"/>
    <cellStyle name="强调文字颜色 5 6 5" xfId="41581"/>
    <cellStyle name="强调文字颜色 5 6 6" xfId="41570"/>
    <cellStyle name="强调文字颜色 5 7" xfId="41582"/>
    <cellStyle name="强调文字颜色 5 7 2" xfId="41583"/>
    <cellStyle name="强调文字颜色 5 7 2 2" xfId="41584"/>
    <cellStyle name="强调文字颜色 5 7 3" xfId="41585"/>
    <cellStyle name="强调文字颜色 5 7 3 2" xfId="41586"/>
    <cellStyle name="强调文字颜色 5 7 4" xfId="41587"/>
    <cellStyle name="强调文字颜色 5 8" xfId="41588"/>
    <cellStyle name="强调文字颜色 5 8 2" xfId="41589"/>
    <cellStyle name="强调文字颜色 5 8 2 2" xfId="41590"/>
    <cellStyle name="强调文字颜色 5 8 2 2 2" xfId="41591"/>
    <cellStyle name="强调文字颜色 5 8 2 3" xfId="41592"/>
    <cellStyle name="强调文字颜色 5 8 2 3 2" xfId="41593"/>
    <cellStyle name="强调文字颜色 5 8 2 4" xfId="41594"/>
    <cellStyle name="强调文字颜色 5 8 3" xfId="41595"/>
    <cellStyle name="强调文字颜色 5 8 3 2" xfId="41596"/>
    <cellStyle name="强调文字颜色 5 8 4" xfId="41597"/>
    <cellStyle name="强调文字颜色 5 8 4 2" xfId="41598"/>
    <cellStyle name="强调文字颜色 5 8 5" xfId="41599"/>
    <cellStyle name="强调文字颜色 5 9" xfId="41600"/>
    <cellStyle name="强调文字颜色 5 9 2" xfId="41601"/>
    <cellStyle name="强调文字颜色 5 9 2 2" xfId="41602"/>
    <cellStyle name="强调文字颜色 5 9 3" xfId="41603"/>
    <cellStyle name="强调文字颜色 5 9 3 2" xfId="41604"/>
    <cellStyle name="强调文字颜色 5 9 4" xfId="41605"/>
    <cellStyle name="强调文字颜色 6 10" xfId="41606"/>
    <cellStyle name="强调文字颜色 6 10 2" xfId="41607"/>
    <cellStyle name="强调文字颜色 6 10 2 2" xfId="41608"/>
    <cellStyle name="强调文字颜色 6 10 3" xfId="41609"/>
    <cellStyle name="强调文字颜色 6 10 3 2" xfId="41610"/>
    <cellStyle name="强调文字颜色 6 10 4" xfId="41611"/>
    <cellStyle name="强调文字颜色 6 11" xfId="41612"/>
    <cellStyle name="强调文字颜色 6 11 2" xfId="41613"/>
    <cellStyle name="强调文字颜色 6 11 2 2" xfId="41614"/>
    <cellStyle name="强调文字颜色 6 11 3" xfId="41615"/>
    <cellStyle name="强调文字颜色 6 2" xfId="539"/>
    <cellStyle name="强调文字颜色 6 2 10" xfId="28354"/>
    <cellStyle name="强调文字颜色 6 2 11" xfId="30665"/>
    <cellStyle name="强调文字颜色 6 2 12" xfId="31643"/>
    <cellStyle name="强调文字颜色 6 2 13" xfId="1542"/>
    <cellStyle name="强调文字颜色 6 2 14" xfId="32914"/>
    <cellStyle name="强调文字颜色 6 2 15" xfId="41616"/>
    <cellStyle name="强调文字颜色 6 2 2" xfId="540"/>
    <cellStyle name="强调文字颜色 6 2 2 10" xfId="1543"/>
    <cellStyle name="强调文字颜色 6 2 2 11" xfId="32915"/>
    <cellStyle name="强调文字颜色 6 2 2 12" xfId="41617"/>
    <cellStyle name="强调文字颜色 6 2 2 2" xfId="541"/>
    <cellStyle name="强调文字颜色 6 2 2 2 2" xfId="4500"/>
    <cellStyle name="强调文字颜色 6 2 2 2 2 2" xfId="28357"/>
    <cellStyle name="强调文字颜色 6 2 2 2 2 3" xfId="41619"/>
    <cellStyle name="强调文字颜色 6 2 2 2 3" xfId="9248"/>
    <cellStyle name="强调文字颜色 6 2 2 2 3 2" xfId="28358"/>
    <cellStyle name="强调文字颜色 6 2 2 2 4" xfId="28356"/>
    <cellStyle name="强调文字颜色 6 2 2 2 5" xfId="30667"/>
    <cellStyle name="强调文字颜色 6 2 2 2 6" xfId="31645"/>
    <cellStyle name="强调文字颜色 6 2 2 2 7" xfId="1544"/>
    <cellStyle name="强调文字颜色 6 2 2 2 8" xfId="41618"/>
    <cellStyle name="强调文字颜色 6 2 2 3" xfId="542"/>
    <cellStyle name="强调文字颜色 6 2 2 3 2" xfId="4501"/>
    <cellStyle name="强调文字颜色 6 2 2 3 2 2" xfId="28360"/>
    <cellStyle name="强调文字颜色 6 2 2 3 2 3" xfId="41621"/>
    <cellStyle name="强调文字颜色 6 2 2 3 3" xfId="9249"/>
    <cellStyle name="强调文字颜色 6 2 2 3 3 2" xfId="28361"/>
    <cellStyle name="强调文字颜色 6 2 2 3 4" xfId="28359"/>
    <cellStyle name="强调文字颜色 6 2 2 3 5" xfId="30668"/>
    <cellStyle name="强调文字颜色 6 2 2 3 6" xfId="31646"/>
    <cellStyle name="强调文字颜色 6 2 2 3 7" xfId="1545"/>
    <cellStyle name="强调文字颜色 6 2 2 3 8" xfId="41620"/>
    <cellStyle name="强调文字颜色 6 2 2 4" xfId="4499"/>
    <cellStyle name="强调文字颜色 6 2 2 4 2" xfId="28362"/>
    <cellStyle name="强调文字颜色 6 2 2 4 3" xfId="41622"/>
    <cellStyle name="强调文字颜色 6 2 2 5" xfId="9247"/>
    <cellStyle name="强调文字颜色 6 2 2 5 2" xfId="28363"/>
    <cellStyle name="强调文字颜色 6 2 2 6" xfId="9829"/>
    <cellStyle name="强调文字颜色 6 2 2 7" xfId="28355"/>
    <cellStyle name="强调文字颜色 6 2 2 8" xfId="30666"/>
    <cellStyle name="强调文字颜色 6 2 2 9" xfId="31644"/>
    <cellStyle name="强调文字颜色 6 2 3" xfId="543"/>
    <cellStyle name="强调文字颜色 6 2 3 2" xfId="4502"/>
    <cellStyle name="强调文字颜色 6 2 3 2 2" xfId="28365"/>
    <cellStyle name="强调文字颜色 6 2 3 2 3" xfId="41624"/>
    <cellStyle name="强调文字颜色 6 2 3 3" xfId="9250"/>
    <cellStyle name="强调文字颜色 6 2 3 3 2" xfId="28366"/>
    <cellStyle name="强调文字颜色 6 2 3 4" xfId="28364"/>
    <cellStyle name="强调文字颜色 6 2 3 5" xfId="30669"/>
    <cellStyle name="强调文字颜色 6 2 3 6" xfId="31647"/>
    <cellStyle name="强调文字颜色 6 2 3 7" xfId="1546"/>
    <cellStyle name="强调文字颜色 6 2 3 8" xfId="41623"/>
    <cellStyle name="强调文字颜色 6 2 4" xfId="544"/>
    <cellStyle name="强调文字颜色 6 2 4 2" xfId="4503"/>
    <cellStyle name="强调文字颜色 6 2 4 2 2" xfId="28368"/>
    <cellStyle name="强调文字颜色 6 2 4 2 3" xfId="41626"/>
    <cellStyle name="强调文字颜色 6 2 4 3" xfId="9251"/>
    <cellStyle name="强调文字颜色 6 2 4 3 2" xfId="28369"/>
    <cellStyle name="强调文字颜色 6 2 4 4" xfId="28367"/>
    <cellStyle name="强调文字颜色 6 2 4 5" xfId="30670"/>
    <cellStyle name="强调文字颜色 6 2 4 6" xfId="31648"/>
    <cellStyle name="强调文字颜色 6 2 4 7" xfId="1547"/>
    <cellStyle name="强调文字颜色 6 2 4 8" xfId="41625"/>
    <cellStyle name="强调文字颜色 6 2 5" xfId="4498"/>
    <cellStyle name="强调文字颜色 6 2 5 2" xfId="17514"/>
    <cellStyle name="强调文字颜色 6 2 5 3" xfId="41627"/>
    <cellStyle name="强调文字颜色 6 2 6" xfId="9246"/>
    <cellStyle name="强调文字颜色 6 2 6 2" xfId="17427"/>
    <cellStyle name="强调文字颜色 6 2 7" xfId="9827"/>
    <cellStyle name="强调文字颜色 6 2 8" xfId="11089"/>
    <cellStyle name="强调文字颜色 6 2 9" xfId="11280"/>
    <cellStyle name="强调文字颜色 6 2 9 2" xfId="17523"/>
    <cellStyle name="强调文字颜色 6 3" xfId="545"/>
    <cellStyle name="强调文字颜色 6 3 2" xfId="4504"/>
    <cellStyle name="强调文字颜色 6 3 2 2" xfId="41630"/>
    <cellStyle name="强调文字颜色 6 3 2 2 2" xfId="41631"/>
    <cellStyle name="强调文字颜色 6 3 2 3" xfId="41632"/>
    <cellStyle name="强调文字颜色 6 3 2 3 2" xfId="41633"/>
    <cellStyle name="强调文字颜色 6 3 2 4" xfId="41634"/>
    <cellStyle name="强调文字颜色 6 3 2 5" xfId="41629"/>
    <cellStyle name="强调文字颜色 6 3 3" xfId="9252"/>
    <cellStyle name="强调文字颜色 6 3 3 2" xfId="41636"/>
    <cellStyle name="强调文字颜色 6 3 3 3" xfId="41635"/>
    <cellStyle name="强调文字颜色 6 3 4" xfId="9831"/>
    <cellStyle name="强调文字颜色 6 3 4 2" xfId="28370"/>
    <cellStyle name="强调文字颜色 6 3 4 2 2" xfId="41638"/>
    <cellStyle name="强调文字颜色 6 3 4 3" xfId="41637"/>
    <cellStyle name="强调文字颜色 6 3 5" xfId="30671"/>
    <cellStyle name="强调文字颜色 6 3 5 2" xfId="41639"/>
    <cellStyle name="强调文字颜色 6 3 6" xfId="31649"/>
    <cellStyle name="强调文字颜色 6 3 7" xfId="1548"/>
    <cellStyle name="强调文字颜色 6 3 8" xfId="32916"/>
    <cellStyle name="强调文字颜色 6 3 9" xfId="41628"/>
    <cellStyle name="强调文字颜色 6 4" xfId="546"/>
    <cellStyle name="强调文字颜色 6 4 10" xfId="41640"/>
    <cellStyle name="强调文字颜色 6 4 2" xfId="659"/>
    <cellStyle name="强调文字颜色 6 4 2 2" xfId="4617"/>
    <cellStyle name="强调文字颜色 6 4 2 2 2" xfId="41643"/>
    <cellStyle name="强调文字颜色 6 4 2 2 3" xfId="41642"/>
    <cellStyle name="强调文字颜色 6 4 2 3" xfId="9365"/>
    <cellStyle name="强调文字颜色 6 4 2 3 2" xfId="41645"/>
    <cellStyle name="强调文字颜色 6 4 2 3 3" xfId="41644"/>
    <cellStyle name="强调文字颜色 6 4 2 4" xfId="30784"/>
    <cellStyle name="强调文字颜色 6 4 2 4 2" xfId="41646"/>
    <cellStyle name="强调文字颜色 6 4 2 5" xfId="31762"/>
    <cellStyle name="强调文字颜色 6 4 2 6" xfId="1661"/>
    <cellStyle name="强调文字颜色 6 4 2 7" xfId="41641"/>
    <cellStyle name="强调文字颜色 6 4 3" xfId="4505"/>
    <cellStyle name="强调文字颜色 6 4 3 2" xfId="41648"/>
    <cellStyle name="强调文字颜色 6 4 3 3" xfId="41647"/>
    <cellStyle name="强调文字颜色 6 4 4" xfId="9253"/>
    <cellStyle name="强调文字颜色 6 4 4 2" xfId="41650"/>
    <cellStyle name="强调文字颜色 6 4 4 3" xfId="41649"/>
    <cellStyle name="强调文字颜色 6 4 5" xfId="9776"/>
    <cellStyle name="强调文字颜色 6 4 5 2" xfId="17531"/>
    <cellStyle name="强调文字颜色 6 4 5 3" xfId="41651"/>
    <cellStyle name="强调文字颜色 6 4 6" xfId="30672"/>
    <cellStyle name="强调文字颜色 6 4 7" xfId="31650"/>
    <cellStyle name="强调文字颜色 6 4 8" xfId="1549"/>
    <cellStyle name="强调文字颜色 6 4 9" xfId="32917"/>
    <cellStyle name="强调文字颜色 6 5" xfId="538"/>
    <cellStyle name="强调文字颜色 6 5 2" xfId="4497"/>
    <cellStyle name="强调文字颜色 6 5 2 2" xfId="41654"/>
    <cellStyle name="强调文字颜色 6 5 2 2 2" xfId="41655"/>
    <cellStyle name="强调文字颜色 6 5 2 3" xfId="41656"/>
    <cellStyle name="强调文字颜色 6 5 2 3 2" xfId="41657"/>
    <cellStyle name="强调文字颜色 6 5 2 4" xfId="41658"/>
    <cellStyle name="强调文字颜色 6 5 2 5" xfId="41653"/>
    <cellStyle name="强调文字颜色 6 5 3" xfId="9245"/>
    <cellStyle name="强调文字颜色 6 5 3 2" xfId="41660"/>
    <cellStyle name="强调文字颜色 6 5 3 3" xfId="41659"/>
    <cellStyle name="强调文字颜色 6 5 4" xfId="9777"/>
    <cellStyle name="强调文字颜色 6 5 4 2" xfId="22453"/>
    <cellStyle name="强调文字颜色 6 5 4 2 2" xfId="41662"/>
    <cellStyle name="强调文字颜色 6 5 4 3" xfId="41661"/>
    <cellStyle name="强调文字颜色 6 5 5" xfId="30664"/>
    <cellStyle name="强调文字颜色 6 5 5 2" xfId="41663"/>
    <cellStyle name="强调文字颜色 6 5 6" xfId="31642"/>
    <cellStyle name="强调文字颜色 6 5 7" xfId="1541"/>
    <cellStyle name="强调文字颜色 6 5 8" xfId="32918"/>
    <cellStyle name="强调文字颜色 6 5 9" xfId="41652"/>
    <cellStyle name="强调文字颜色 6 6" xfId="9815"/>
    <cellStyle name="强调文字颜色 6 6 2" xfId="28181"/>
    <cellStyle name="强调文字颜色 6 6 2 2" xfId="41666"/>
    <cellStyle name="强调文字颜色 6 6 2 2 2" xfId="41667"/>
    <cellStyle name="强调文字颜色 6 6 2 3" xfId="41668"/>
    <cellStyle name="强调文字颜色 6 6 2 3 2" xfId="41669"/>
    <cellStyle name="强调文字颜色 6 6 2 4" xfId="41670"/>
    <cellStyle name="强调文字颜色 6 6 2 5" xfId="41665"/>
    <cellStyle name="强调文字颜色 6 6 3" xfId="32919"/>
    <cellStyle name="强调文字颜色 6 6 3 2" xfId="41672"/>
    <cellStyle name="强调文字颜色 6 6 3 3" xfId="41671"/>
    <cellStyle name="强调文字颜色 6 6 4" xfId="41673"/>
    <cellStyle name="强调文字颜色 6 6 4 2" xfId="41674"/>
    <cellStyle name="强调文字颜色 6 6 5" xfId="41675"/>
    <cellStyle name="强调文字颜色 6 6 6" xfId="41664"/>
    <cellStyle name="强调文字颜色 6 7" xfId="41676"/>
    <cellStyle name="强调文字颜色 6 7 2" xfId="41677"/>
    <cellStyle name="强调文字颜色 6 7 2 2" xfId="41678"/>
    <cellStyle name="强调文字颜色 6 7 3" xfId="41679"/>
    <cellStyle name="强调文字颜色 6 7 3 2" xfId="41680"/>
    <cellStyle name="强调文字颜色 6 7 4" xfId="41681"/>
    <cellStyle name="强调文字颜色 6 8" xfId="41682"/>
    <cellStyle name="强调文字颜色 6 8 2" xfId="41683"/>
    <cellStyle name="强调文字颜色 6 8 2 2" xfId="41684"/>
    <cellStyle name="强调文字颜色 6 8 2 2 2" xfId="41685"/>
    <cellStyle name="强调文字颜色 6 8 2 3" xfId="41686"/>
    <cellStyle name="强调文字颜色 6 8 2 3 2" xfId="41687"/>
    <cellStyle name="强调文字颜色 6 8 2 4" xfId="41688"/>
    <cellStyle name="强调文字颜色 6 8 3" xfId="41689"/>
    <cellStyle name="强调文字颜色 6 8 3 2" xfId="41690"/>
    <cellStyle name="强调文字颜色 6 8 4" xfId="41691"/>
    <cellStyle name="强调文字颜色 6 8 4 2" xfId="41692"/>
    <cellStyle name="强调文字颜色 6 8 5" xfId="41693"/>
    <cellStyle name="强调文字颜色 6 9" xfId="41694"/>
    <cellStyle name="强调文字颜色 6 9 2" xfId="41695"/>
    <cellStyle name="强调文字颜色 6 9 2 2" xfId="41696"/>
    <cellStyle name="强调文字颜色 6 9 3" xfId="41697"/>
    <cellStyle name="强调文字颜色 6 9 3 2" xfId="41698"/>
    <cellStyle name="强调文字颜色 6 9 4" xfId="41699"/>
    <cellStyle name="入力" xfId="41700"/>
    <cellStyle name="入力 2" xfId="41701"/>
    <cellStyle name="入力 2 2" xfId="41702"/>
    <cellStyle name="入力 2 2 2" xfId="41703"/>
    <cellStyle name="入力 2 2 2 2" xfId="41704"/>
    <cellStyle name="入力 2 2 3" xfId="41705"/>
    <cellStyle name="入力 2 2 3 2" xfId="41706"/>
    <cellStyle name="入力 2 2 4" xfId="41707"/>
    <cellStyle name="入力 2 3" xfId="41708"/>
    <cellStyle name="入力 2 3 2" xfId="41709"/>
    <cellStyle name="入力 2 3 2 2" xfId="41710"/>
    <cellStyle name="入力 2 3 3" xfId="41711"/>
    <cellStyle name="入力 2 3 3 2" xfId="41712"/>
    <cellStyle name="入力 2 3 4" xfId="41713"/>
    <cellStyle name="入力 2 4" xfId="41714"/>
    <cellStyle name="入力 2 4 2" xfId="41715"/>
    <cellStyle name="入力 2 5" xfId="41716"/>
    <cellStyle name="入力 2 5 2" xfId="41717"/>
    <cellStyle name="入力 2 6" xfId="41718"/>
    <cellStyle name="入力 3" xfId="41719"/>
    <cellStyle name="入力 3 2" xfId="41720"/>
    <cellStyle name="入力 3 2 2" xfId="41721"/>
    <cellStyle name="入力 3 3" xfId="41722"/>
    <cellStyle name="入力 3 3 2" xfId="41723"/>
    <cellStyle name="入力 3 4" xfId="41724"/>
    <cellStyle name="入力 4" xfId="41725"/>
    <cellStyle name="入力 4 2" xfId="41726"/>
    <cellStyle name="入力 4 2 2" xfId="41727"/>
    <cellStyle name="入力 4 3" xfId="41728"/>
    <cellStyle name="入力 4 3 2" xfId="41729"/>
    <cellStyle name="入力 4 4" xfId="41730"/>
    <cellStyle name="入力 5" xfId="41731"/>
    <cellStyle name="入力 5 2" xfId="41732"/>
    <cellStyle name="入力 6" xfId="41733"/>
    <cellStyle name="入力 6 2" xfId="41734"/>
    <cellStyle name="入力 7" xfId="41735"/>
    <cellStyle name="适中 10" xfId="41736"/>
    <cellStyle name="适中 10 2" xfId="41737"/>
    <cellStyle name="适中 10 2 2" xfId="41738"/>
    <cellStyle name="适中 10 3" xfId="41739"/>
    <cellStyle name="适中 10 3 2" xfId="41740"/>
    <cellStyle name="适中 10 4" xfId="41741"/>
    <cellStyle name="适中 11" xfId="41742"/>
    <cellStyle name="适中 11 2" xfId="41743"/>
    <cellStyle name="适中 11 2 2" xfId="41744"/>
    <cellStyle name="适中 11 3" xfId="41745"/>
    <cellStyle name="适中 2" xfId="548"/>
    <cellStyle name="适中 2 10" xfId="26747"/>
    <cellStyle name="适中 2 11" xfId="30674"/>
    <cellStyle name="适中 2 12" xfId="31652"/>
    <cellStyle name="适中 2 13" xfId="1551"/>
    <cellStyle name="适中 2 14" xfId="32920"/>
    <cellStyle name="适中 2 15" xfId="41746"/>
    <cellStyle name="适中 2 2" xfId="549"/>
    <cellStyle name="适中 2 2 10" xfId="1552"/>
    <cellStyle name="适中 2 2 11" xfId="32921"/>
    <cellStyle name="适中 2 2 12" xfId="41747"/>
    <cellStyle name="适中 2 2 2" xfId="550"/>
    <cellStyle name="适中 2 2 2 2" xfId="4509"/>
    <cellStyle name="适中 2 2 2 2 2" xfId="28375"/>
    <cellStyle name="适中 2 2 2 2 3" xfId="41749"/>
    <cellStyle name="适中 2 2 2 3" xfId="9257"/>
    <cellStyle name="适中 2 2 2 3 2" xfId="28376"/>
    <cellStyle name="适中 2 2 2 4" xfId="28373"/>
    <cellStyle name="适中 2 2 2 5" xfId="30676"/>
    <cellStyle name="适中 2 2 2 6" xfId="31654"/>
    <cellStyle name="适中 2 2 2 7" xfId="1553"/>
    <cellStyle name="适中 2 2 2 8" xfId="41748"/>
    <cellStyle name="适中 2 2 3" xfId="551"/>
    <cellStyle name="适中 2 2 3 2" xfId="4510"/>
    <cellStyle name="适中 2 2 3 2 2" xfId="28379"/>
    <cellStyle name="适中 2 2 3 2 3" xfId="41751"/>
    <cellStyle name="适中 2 2 3 3" xfId="9258"/>
    <cellStyle name="适中 2 2 3 3 2" xfId="28380"/>
    <cellStyle name="适中 2 2 3 4" xfId="28378"/>
    <cellStyle name="适中 2 2 3 5" xfId="30677"/>
    <cellStyle name="适中 2 2 3 6" xfId="31655"/>
    <cellStyle name="适中 2 2 3 7" xfId="1554"/>
    <cellStyle name="适中 2 2 3 8" xfId="41750"/>
    <cellStyle name="适中 2 2 4" xfId="4508"/>
    <cellStyle name="适中 2 2 4 2" xfId="28381"/>
    <cellStyle name="适中 2 2 4 3" xfId="41752"/>
    <cellStyle name="适中 2 2 5" xfId="9256"/>
    <cellStyle name="适中 2 2 5 2" xfId="28382"/>
    <cellStyle name="适中 2 2 6" xfId="9778"/>
    <cellStyle name="适中 2 2 7" xfId="28371"/>
    <cellStyle name="适中 2 2 8" xfId="30675"/>
    <cellStyle name="适中 2 2 9" xfId="31653"/>
    <cellStyle name="适中 2 3" xfId="552"/>
    <cellStyle name="适中 2 3 2" xfId="4511"/>
    <cellStyle name="适中 2 3 2 2" xfId="28385"/>
    <cellStyle name="适中 2 3 2 3" xfId="41754"/>
    <cellStyle name="适中 2 3 3" xfId="9259"/>
    <cellStyle name="适中 2 3 3 2" xfId="25738"/>
    <cellStyle name="适中 2 3 4" xfId="28383"/>
    <cellStyle name="适中 2 3 5" xfId="30678"/>
    <cellStyle name="适中 2 3 6" xfId="31656"/>
    <cellStyle name="适中 2 3 7" xfId="1555"/>
    <cellStyle name="适中 2 3 8" xfId="32922"/>
    <cellStyle name="适中 2 3 9" xfId="41753"/>
    <cellStyle name="适中 2 4" xfId="553"/>
    <cellStyle name="适中 2 4 2" xfId="4512"/>
    <cellStyle name="适中 2 4 2 2" xfId="28388"/>
    <cellStyle name="适中 2 4 2 3" xfId="41756"/>
    <cellStyle name="适中 2 4 3" xfId="9260"/>
    <cellStyle name="适中 2 4 3 2" xfId="28389"/>
    <cellStyle name="适中 2 4 4" xfId="28386"/>
    <cellStyle name="适中 2 4 5" xfId="30679"/>
    <cellStyle name="适中 2 4 6" xfId="31657"/>
    <cellStyle name="适中 2 4 7" xfId="1556"/>
    <cellStyle name="适中 2 4 8" xfId="41755"/>
    <cellStyle name="适中 2 5" xfId="988"/>
    <cellStyle name="适中 2 5 2" xfId="28390"/>
    <cellStyle name="适中 2 5 3" xfId="31113"/>
    <cellStyle name="适中 2 5 4" xfId="4507"/>
    <cellStyle name="适中 2 5 5" xfId="41757"/>
    <cellStyle name="适中 2 6" xfId="9255"/>
    <cellStyle name="适中 2 6 2" xfId="28391"/>
    <cellStyle name="适中 2 7" xfId="9809"/>
    <cellStyle name="适中 2 8" xfId="11090"/>
    <cellStyle name="适中 2 9" xfId="11281"/>
    <cellStyle name="适中 2 9 2" xfId="28392"/>
    <cellStyle name="适中 3" xfId="554"/>
    <cellStyle name="适中 3 2" xfId="4513"/>
    <cellStyle name="适中 3 2 2" xfId="9779"/>
    <cellStyle name="适中 3 2 2 2" xfId="41761"/>
    <cellStyle name="适中 3 2 2 3" xfId="41760"/>
    <cellStyle name="适中 3 2 3" xfId="32924"/>
    <cellStyle name="适中 3 2 3 2" xfId="41763"/>
    <cellStyle name="适中 3 2 3 3" xfId="41762"/>
    <cellStyle name="适中 3 2 4" xfId="41764"/>
    <cellStyle name="适中 3 2 5" xfId="41759"/>
    <cellStyle name="适中 3 3" xfId="9261"/>
    <cellStyle name="适中 3 3 2" xfId="41766"/>
    <cellStyle name="适中 3 3 3" xfId="41765"/>
    <cellStyle name="适中 3 4" xfId="9803"/>
    <cellStyle name="适中 3 4 2" xfId="41768"/>
    <cellStyle name="适中 3 4 3" xfId="41767"/>
    <cellStyle name="适中 3 5" xfId="30680"/>
    <cellStyle name="适中 3 5 2" xfId="41769"/>
    <cellStyle name="适中 3 6" xfId="31658"/>
    <cellStyle name="适中 3 7" xfId="1557"/>
    <cellStyle name="适中 3 8" xfId="32923"/>
    <cellStyle name="适中 3 9" xfId="41758"/>
    <cellStyle name="适中 4" xfId="555"/>
    <cellStyle name="适中 4 10" xfId="41770"/>
    <cellStyle name="适中 4 2" xfId="660"/>
    <cellStyle name="适中 4 2 2" xfId="4618"/>
    <cellStyle name="适中 4 2 2 2" xfId="41773"/>
    <cellStyle name="适中 4 2 2 3" xfId="41772"/>
    <cellStyle name="适中 4 2 3" xfId="9366"/>
    <cellStyle name="适中 4 2 3 2" xfId="41775"/>
    <cellStyle name="适中 4 2 3 3" xfId="41774"/>
    <cellStyle name="适中 4 2 4" xfId="30785"/>
    <cellStyle name="适中 4 2 4 2" xfId="41776"/>
    <cellStyle name="适中 4 2 5" xfId="31763"/>
    <cellStyle name="适中 4 2 6" xfId="1662"/>
    <cellStyle name="适中 4 2 7" xfId="41771"/>
    <cellStyle name="适中 4 3" xfId="4514"/>
    <cellStyle name="适中 4 3 2" xfId="41778"/>
    <cellStyle name="适中 4 3 3" xfId="41777"/>
    <cellStyle name="适中 4 4" xfId="9262"/>
    <cellStyle name="适中 4 4 2" xfId="41780"/>
    <cellStyle name="适中 4 4 3" xfId="41779"/>
    <cellStyle name="适中 4 5" xfId="9807"/>
    <cellStyle name="适中 4 5 2" xfId="41781"/>
    <cellStyle name="适中 4 6" xfId="30681"/>
    <cellStyle name="适中 4 7" xfId="31659"/>
    <cellStyle name="适中 4 8" xfId="1558"/>
    <cellStyle name="适中 4 9" xfId="32925"/>
    <cellStyle name="适中 5" xfId="547"/>
    <cellStyle name="适中 5 2" xfId="4506"/>
    <cellStyle name="适中 5 2 2" xfId="41784"/>
    <cellStyle name="适中 5 2 2 2" xfId="41785"/>
    <cellStyle name="适中 5 2 3" xfId="41786"/>
    <cellStyle name="适中 5 2 3 2" xfId="41787"/>
    <cellStyle name="适中 5 2 4" xfId="41788"/>
    <cellStyle name="适中 5 2 5" xfId="41783"/>
    <cellStyle name="适中 5 3" xfId="9254"/>
    <cellStyle name="适中 5 3 2" xfId="41790"/>
    <cellStyle name="适中 5 3 3" xfId="41789"/>
    <cellStyle name="适中 5 4" xfId="9780"/>
    <cellStyle name="适中 5 4 2" xfId="41792"/>
    <cellStyle name="适中 5 4 3" xfId="41791"/>
    <cellStyle name="适中 5 5" xfId="30673"/>
    <cellStyle name="适中 5 5 2" xfId="41793"/>
    <cellStyle name="适中 5 6" xfId="31651"/>
    <cellStyle name="适中 5 7" xfId="1550"/>
    <cellStyle name="适中 5 8" xfId="32926"/>
    <cellStyle name="适中 5 9" xfId="41782"/>
    <cellStyle name="适中 6" xfId="9813"/>
    <cellStyle name="适中 6 2" xfId="32927"/>
    <cellStyle name="适中 6 2 2" xfId="41796"/>
    <cellStyle name="适中 6 2 2 2" xfId="41797"/>
    <cellStyle name="适中 6 2 3" xfId="41798"/>
    <cellStyle name="适中 6 2 3 2" xfId="41799"/>
    <cellStyle name="适中 6 2 4" xfId="41800"/>
    <cellStyle name="适中 6 2 5" xfId="41795"/>
    <cellStyle name="适中 6 3" xfId="41801"/>
    <cellStyle name="适中 6 3 2" xfId="41802"/>
    <cellStyle name="适中 6 4" xfId="41803"/>
    <cellStyle name="适中 6 4 2" xfId="41804"/>
    <cellStyle name="适中 6 5" xfId="41805"/>
    <cellStyle name="适中 6 6" xfId="41794"/>
    <cellStyle name="适中 7" xfId="9816"/>
    <cellStyle name="适中 7 2" xfId="32928"/>
    <cellStyle name="适中 7 2 2" xfId="41808"/>
    <cellStyle name="适中 7 2 3" xfId="41807"/>
    <cellStyle name="适中 7 3" xfId="41809"/>
    <cellStyle name="适中 7 3 2" xfId="41810"/>
    <cellStyle name="适中 7 4" xfId="41811"/>
    <cellStyle name="适中 7 5" xfId="41806"/>
    <cellStyle name="适中 8" xfId="41812"/>
    <cellStyle name="适中 8 2" xfId="41813"/>
    <cellStyle name="适中 8 2 2" xfId="41814"/>
    <cellStyle name="适中 8 2 2 2" xfId="41815"/>
    <cellStyle name="适中 8 2 3" xfId="41816"/>
    <cellStyle name="适中 8 2 3 2" xfId="41817"/>
    <cellStyle name="适中 8 2 4" xfId="41818"/>
    <cellStyle name="适中 8 3" xfId="41819"/>
    <cellStyle name="适中 8 3 2" xfId="41820"/>
    <cellStyle name="适中 8 4" xfId="41821"/>
    <cellStyle name="适中 8 4 2" xfId="41822"/>
    <cellStyle name="适中 8 5" xfId="41823"/>
    <cellStyle name="适中 9" xfId="41824"/>
    <cellStyle name="适中 9 2" xfId="41825"/>
    <cellStyle name="适中 9 2 2" xfId="41826"/>
    <cellStyle name="适中 9 3" xfId="41827"/>
    <cellStyle name="适中 9 3 2" xfId="41828"/>
    <cellStyle name="适中 9 4" xfId="41829"/>
    <cellStyle name="输出 10" xfId="41830"/>
    <cellStyle name="输出 10 2" xfId="41831"/>
    <cellStyle name="输出 10 2 2" xfId="41832"/>
    <cellStyle name="输出 10 3" xfId="41833"/>
    <cellStyle name="输出 10 3 2" xfId="41834"/>
    <cellStyle name="输出 10 4" xfId="41835"/>
    <cellStyle name="输出 11" xfId="41836"/>
    <cellStyle name="输出 11 2" xfId="41837"/>
    <cellStyle name="输出 11 2 2" xfId="41838"/>
    <cellStyle name="输出 11 3" xfId="41839"/>
    <cellStyle name="输出 11 3 2" xfId="41840"/>
    <cellStyle name="输出 11 4" xfId="41841"/>
    <cellStyle name="输出 12" xfId="41842"/>
    <cellStyle name="输出 12 2" xfId="41843"/>
    <cellStyle name="输出 12 2 2" xfId="41844"/>
    <cellStyle name="输出 12 3" xfId="41845"/>
    <cellStyle name="输出 2" xfId="557"/>
    <cellStyle name="输出 2 10" xfId="11161"/>
    <cellStyle name="输出 2 11" xfId="28393"/>
    <cellStyle name="输出 2 12" xfId="30683"/>
    <cellStyle name="输出 2 13" xfId="31661"/>
    <cellStyle name="输出 2 14" xfId="1560"/>
    <cellStyle name="输出 2 15" xfId="32929"/>
    <cellStyle name="输出 2 16" xfId="41846"/>
    <cellStyle name="输出 2 2" xfId="558"/>
    <cellStyle name="输出 2 2 10" xfId="22008"/>
    <cellStyle name="输出 2 2 11" xfId="30684"/>
    <cellStyle name="输出 2 2 12" xfId="31662"/>
    <cellStyle name="输出 2 2 13" xfId="1561"/>
    <cellStyle name="输出 2 2 14" xfId="32930"/>
    <cellStyle name="输出 2 2 15" xfId="41847"/>
    <cellStyle name="输出 2 2 2" xfId="559"/>
    <cellStyle name="输出 2 2 2 2" xfId="4518"/>
    <cellStyle name="输出 2 2 2 2 2" xfId="28395"/>
    <cellStyle name="输出 2 2 2 2 2 2" xfId="41851"/>
    <cellStyle name="输出 2 2 2 2 2 3" xfId="41850"/>
    <cellStyle name="输出 2 2 2 2 3" xfId="41852"/>
    <cellStyle name="输出 2 2 2 2 3 2" xfId="41853"/>
    <cellStyle name="输出 2 2 2 2 4" xfId="41854"/>
    <cellStyle name="输出 2 2 2 2 5" xfId="41849"/>
    <cellStyle name="输出 2 2 2 3" xfId="9266"/>
    <cellStyle name="输出 2 2 2 3 2" xfId="28396"/>
    <cellStyle name="输出 2 2 2 3 2 2" xfId="41856"/>
    <cellStyle name="输出 2 2 2 3 3" xfId="41855"/>
    <cellStyle name="输出 2 2 2 4" xfId="28394"/>
    <cellStyle name="输出 2 2 2 4 2" xfId="41858"/>
    <cellStyle name="输出 2 2 2 4 3" xfId="41857"/>
    <cellStyle name="输出 2 2 2 5" xfId="30685"/>
    <cellStyle name="输出 2 2 2 5 2" xfId="41859"/>
    <cellStyle name="输出 2 2 2 6" xfId="31663"/>
    <cellStyle name="输出 2 2 2 7" xfId="1562"/>
    <cellStyle name="输出 2 2 2 8" xfId="41848"/>
    <cellStyle name="输出 2 2 3" xfId="560"/>
    <cellStyle name="输出 2 2 3 2" xfId="4519"/>
    <cellStyle name="输出 2 2 3 2 2" xfId="28398"/>
    <cellStyle name="输出 2 2 3 2 2 2" xfId="41862"/>
    <cellStyle name="输出 2 2 3 2 3" xfId="41861"/>
    <cellStyle name="输出 2 2 3 3" xfId="9267"/>
    <cellStyle name="输出 2 2 3 3 2" xfId="28399"/>
    <cellStyle name="输出 2 2 3 3 2 2" xfId="41864"/>
    <cellStyle name="输出 2 2 3 3 3" xfId="41863"/>
    <cellStyle name="输出 2 2 3 4" xfId="28397"/>
    <cellStyle name="输出 2 2 3 4 2" xfId="41865"/>
    <cellStyle name="输出 2 2 3 5" xfId="30686"/>
    <cellStyle name="输出 2 2 3 6" xfId="31664"/>
    <cellStyle name="输出 2 2 3 7" xfId="1563"/>
    <cellStyle name="输出 2 2 3 8" xfId="41860"/>
    <cellStyle name="输出 2 2 4" xfId="4517"/>
    <cellStyle name="输出 2 2 4 2" xfId="28400"/>
    <cellStyle name="输出 2 2 4 2 2" xfId="41868"/>
    <cellStyle name="输出 2 2 4 2 3" xfId="41867"/>
    <cellStyle name="输出 2 2 4 3" xfId="41869"/>
    <cellStyle name="输出 2 2 4 3 2" xfId="41870"/>
    <cellStyle name="输出 2 2 4 4" xfId="41871"/>
    <cellStyle name="输出 2 2 4 5" xfId="41866"/>
    <cellStyle name="输出 2 2 5" xfId="9265"/>
    <cellStyle name="输出 2 2 5 2" xfId="28401"/>
    <cellStyle name="输出 2 2 5 2 2" xfId="41873"/>
    <cellStyle name="输出 2 2 5 3" xfId="41872"/>
    <cellStyle name="输出 2 2 6" xfId="9799"/>
    <cellStyle name="输出 2 2 6 2" xfId="17301"/>
    <cellStyle name="输出 2 2 6 2 2" xfId="18709"/>
    <cellStyle name="输出 2 2 6 2 3" xfId="41875"/>
    <cellStyle name="输出 2 2 6 3" xfId="20073"/>
    <cellStyle name="输出 2 2 6 4" xfId="41874"/>
    <cellStyle name="输出 2 2 7" xfId="11128"/>
    <cellStyle name="输出 2 2 7 2" xfId="17382"/>
    <cellStyle name="输出 2 2 7 2 2" xfId="28402"/>
    <cellStyle name="输出 2 2 7 3" xfId="20076"/>
    <cellStyle name="输出 2 2 7 4" xfId="41876"/>
    <cellStyle name="输出 2 2 8" xfId="11283"/>
    <cellStyle name="输出 2 2 8 2" xfId="28404"/>
    <cellStyle name="输出 2 2 9" xfId="11191"/>
    <cellStyle name="输出 2 3" xfId="561"/>
    <cellStyle name="输出 2 3 2" xfId="4520"/>
    <cellStyle name="输出 2 3 2 2" xfId="28406"/>
    <cellStyle name="输出 2 3 2 2 2" xfId="41879"/>
    <cellStyle name="输出 2 3 2 3" xfId="41878"/>
    <cellStyle name="输出 2 3 3" xfId="9268"/>
    <cellStyle name="输出 2 3 3 2" xfId="28407"/>
    <cellStyle name="输出 2 3 3 2 2" xfId="41881"/>
    <cellStyle name="输出 2 3 3 3" xfId="41880"/>
    <cellStyle name="输出 2 3 4" xfId="28405"/>
    <cellStyle name="输出 2 3 4 2" xfId="41882"/>
    <cellStyle name="输出 2 3 5" xfId="30687"/>
    <cellStyle name="输出 2 3 6" xfId="31665"/>
    <cellStyle name="输出 2 3 7" xfId="1564"/>
    <cellStyle name="输出 2 3 8" xfId="32931"/>
    <cellStyle name="输出 2 3 9" xfId="41877"/>
    <cellStyle name="输出 2 4" xfId="562"/>
    <cellStyle name="输出 2 4 2" xfId="4521"/>
    <cellStyle name="输出 2 4 2 2" xfId="28408"/>
    <cellStyle name="输出 2 4 2 3" xfId="41884"/>
    <cellStyle name="输出 2 4 3" xfId="9269"/>
    <cellStyle name="输出 2 4 3 2" xfId="28409"/>
    <cellStyle name="输出 2 4 4" xfId="21907"/>
    <cellStyle name="输出 2 4 5" xfId="30688"/>
    <cellStyle name="输出 2 4 6" xfId="31666"/>
    <cellStyle name="输出 2 4 7" xfId="1565"/>
    <cellStyle name="输出 2 4 8" xfId="41883"/>
    <cellStyle name="输出 2 5" xfId="989"/>
    <cellStyle name="输出 2 5 2" xfId="21893"/>
    <cellStyle name="输出 2 5 2 2" xfId="41886"/>
    <cellStyle name="输出 2 5 3" xfId="31114"/>
    <cellStyle name="输出 2 5 4" xfId="4516"/>
    <cellStyle name="输出 2 5 5" xfId="41885"/>
    <cellStyle name="输出 2 6" xfId="9264"/>
    <cellStyle name="输出 2 6 2" xfId="28410"/>
    <cellStyle name="输出 2 6 3" xfId="41887"/>
    <cellStyle name="输出 2 7" xfId="9782"/>
    <cellStyle name="输出 2 7 2" xfId="17291"/>
    <cellStyle name="输出 2 7 2 2" xfId="28414"/>
    <cellStyle name="输出 2 7 3" xfId="28412"/>
    <cellStyle name="输出 2 8" xfId="11091"/>
    <cellStyle name="输出 2 8 2" xfId="17352"/>
    <cellStyle name="输出 2 8 2 2" xfId="17671"/>
    <cellStyle name="输出 2 8 3" xfId="28416"/>
    <cellStyle name="输出 2 9" xfId="11282"/>
    <cellStyle name="输出 2 9 2" xfId="19574"/>
    <cellStyle name="输出 3" xfId="563"/>
    <cellStyle name="输出 3 10" xfId="2868"/>
    <cellStyle name="输出 3 10 2" xfId="5610"/>
    <cellStyle name="输出 3 10 2 2" xfId="8520"/>
    <cellStyle name="输出 3 10 2 2 2" xfId="16999"/>
    <cellStyle name="输出 3 10 2 2 2 2" xfId="28420"/>
    <cellStyle name="输出 3 10 2 2 3" xfId="28419"/>
    <cellStyle name="输出 3 10 2 3" xfId="14158"/>
    <cellStyle name="输出 3 10 2 3 2" xfId="28421"/>
    <cellStyle name="输出 3 10 2 4" xfId="28418"/>
    <cellStyle name="输出 3 10 3" xfId="7152"/>
    <cellStyle name="输出 3 10 3 2" xfId="15631"/>
    <cellStyle name="输出 3 10 3 2 2" xfId="28423"/>
    <cellStyle name="输出 3 10 3 3" xfId="28422"/>
    <cellStyle name="输出 3 10 4" xfId="12278"/>
    <cellStyle name="输出 3 10 4 2" xfId="28425"/>
    <cellStyle name="输出 3 10 5" xfId="25006"/>
    <cellStyle name="输出 3 11" xfId="2486"/>
    <cellStyle name="输出 3 11 2" xfId="5228"/>
    <cellStyle name="输出 3 11 2 2" xfId="8154"/>
    <cellStyle name="输出 3 11 2 2 2" xfId="16633"/>
    <cellStyle name="输出 3 11 2 2 2 2" xfId="20204"/>
    <cellStyle name="输出 3 11 2 2 3" xfId="20201"/>
    <cellStyle name="输出 3 11 2 3" xfId="13776"/>
    <cellStyle name="输出 3 11 2 3 2" xfId="20207"/>
    <cellStyle name="输出 3 11 2 4" xfId="28427"/>
    <cellStyle name="输出 3 11 3" xfId="6786"/>
    <cellStyle name="输出 3 11 3 2" xfId="15265"/>
    <cellStyle name="输出 3 11 3 2 2" xfId="20218"/>
    <cellStyle name="输出 3 11 3 3" xfId="28428"/>
    <cellStyle name="输出 3 11 4" xfId="11896"/>
    <cellStyle name="输出 3 11 4 2" xfId="28430"/>
    <cellStyle name="输出 3 11 5" xfId="28426"/>
    <cellStyle name="输出 3 12" xfId="2413"/>
    <cellStyle name="输出 3 12 2" xfId="5155"/>
    <cellStyle name="输出 3 12 2 2" xfId="13703"/>
    <cellStyle name="输出 3 12 2 2 2" xfId="28433"/>
    <cellStyle name="输出 3 12 2 3" xfId="28432"/>
    <cellStyle name="输出 3 12 3" xfId="11823"/>
    <cellStyle name="输出 3 12 3 2" xfId="28434"/>
    <cellStyle name="输出 3 12 4" xfId="28431"/>
    <cellStyle name="输出 3 13" xfId="3248"/>
    <cellStyle name="输出 3 13 2" xfId="5990"/>
    <cellStyle name="输出 3 13 2 2" xfId="14538"/>
    <cellStyle name="输出 3 13 2 2 2" xfId="28437"/>
    <cellStyle name="输出 3 13 2 3" xfId="28436"/>
    <cellStyle name="输出 3 13 3" xfId="12658"/>
    <cellStyle name="输出 3 13 3 2" xfId="28438"/>
    <cellStyle name="输出 3 13 4" xfId="28435"/>
    <cellStyle name="输出 3 14" xfId="3204"/>
    <cellStyle name="输出 3 14 2" xfId="5946"/>
    <cellStyle name="输出 3 14 2 2" xfId="14494"/>
    <cellStyle name="输出 3 14 2 2 2" xfId="25279"/>
    <cellStyle name="输出 3 14 2 3" xfId="28440"/>
    <cellStyle name="输出 3 14 3" xfId="12614"/>
    <cellStyle name="输出 3 14 3 2" xfId="28441"/>
    <cellStyle name="输出 3 14 4" xfId="28439"/>
    <cellStyle name="输出 3 15" xfId="3296"/>
    <cellStyle name="输出 3 15 2" xfId="6038"/>
    <cellStyle name="输出 3 15 2 2" xfId="14586"/>
    <cellStyle name="输出 3 15 2 2 2" xfId="28447"/>
    <cellStyle name="输出 3 15 2 3" xfId="28445"/>
    <cellStyle name="输出 3 15 3" xfId="12706"/>
    <cellStyle name="输出 3 15 3 2" xfId="28449"/>
    <cellStyle name="输出 3 15 4" xfId="28443"/>
    <cellStyle name="输出 3 16" xfId="3340"/>
    <cellStyle name="输出 3 16 2" xfId="6082"/>
    <cellStyle name="输出 3 16 2 2" xfId="14630"/>
    <cellStyle name="输出 3 16 2 2 2" xfId="28455"/>
    <cellStyle name="输出 3 16 2 3" xfId="28453"/>
    <cellStyle name="输出 3 16 3" xfId="12750"/>
    <cellStyle name="输出 3 16 3 2" xfId="28457"/>
    <cellStyle name="输出 3 16 4" xfId="28451"/>
    <cellStyle name="输出 3 17" xfId="3134"/>
    <cellStyle name="输出 3 17 2" xfId="5876"/>
    <cellStyle name="输出 3 17 2 2" xfId="14424"/>
    <cellStyle name="输出 3 17 2 2 2" xfId="28466"/>
    <cellStyle name="输出 3 17 2 3" xfId="28463"/>
    <cellStyle name="输出 3 17 3" xfId="12544"/>
    <cellStyle name="输出 3 17 3 2" xfId="28469"/>
    <cellStyle name="输出 3 17 4" xfId="28460"/>
    <cellStyle name="输出 3 18" xfId="3653"/>
    <cellStyle name="输出 3 18 2" xfId="7403"/>
    <cellStyle name="输出 3 18 2 2" xfId="15882"/>
    <cellStyle name="输出 3 18 2 2 2" xfId="17502"/>
    <cellStyle name="输出 3 18 2 3" xfId="28475"/>
    <cellStyle name="输出 3 18 3" xfId="13062"/>
    <cellStyle name="输出 3 18 3 2" xfId="28478"/>
    <cellStyle name="输出 3 18 4" xfId="28472"/>
    <cellStyle name="输出 3 19" xfId="3627"/>
    <cellStyle name="输出 3 19 2" xfId="7377"/>
    <cellStyle name="输出 3 19 2 2" xfId="15856"/>
    <cellStyle name="输出 3 19 2 2 2" xfId="23488"/>
    <cellStyle name="输出 3 19 2 3" xfId="28484"/>
    <cellStyle name="输出 3 19 3" xfId="13036"/>
    <cellStyle name="输出 3 19 3 2" xfId="28486"/>
    <cellStyle name="输出 3 19 4" xfId="28481"/>
    <cellStyle name="输出 3 2" xfId="662"/>
    <cellStyle name="输出 3 2 10" xfId="2950"/>
    <cellStyle name="输出 3 2 10 2" xfId="5692"/>
    <cellStyle name="输出 3 2 10 2 2" xfId="8600"/>
    <cellStyle name="输出 3 2 10 2 2 2" xfId="17079"/>
    <cellStyle name="输出 3 2 10 2 2 2 2" xfId="18389"/>
    <cellStyle name="输出 3 2 10 2 2 3" xfId="28488"/>
    <cellStyle name="输出 3 2 10 2 3" xfId="14240"/>
    <cellStyle name="输出 3 2 10 2 3 2" xfId="28489"/>
    <cellStyle name="输出 3 2 10 2 4" xfId="28263"/>
    <cellStyle name="输出 3 2 10 3" xfId="7232"/>
    <cellStyle name="输出 3 2 10 3 2" xfId="15711"/>
    <cellStyle name="输出 3 2 10 3 2 2" xfId="28490"/>
    <cellStyle name="输出 3 2 10 3 3" xfId="28265"/>
    <cellStyle name="输出 3 2 10 4" xfId="12360"/>
    <cellStyle name="输出 3 2 10 4 2" xfId="28267"/>
    <cellStyle name="输出 3 2 10 5" xfId="28487"/>
    <cellStyle name="输出 3 2 11" xfId="2864"/>
    <cellStyle name="输出 3 2 11 2" xfId="5606"/>
    <cellStyle name="输出 3 2 11 2 2" xfId="14154"/>
    <cellStyle name="输出 3 2 11 2 2 2" xfId="28493"/>
    <cellStyle name="输出 3 2 11 2 3" xfId="28492"/>
    <cellStyle name="输出 3 2 11 3" xfId="12274"/>
    <cellStyle name="输出 3 2 11 3 2" xfId="28494"/>
    <cellStyle name="输出 3 2 11 4" xfId="28491"/>
    <cellStyle name="输出 3 2 12" xfId="3286"/>
    <cellStyle name="输出 3 2 12 2" xfId="6028"/>
    <cellStyle name="输出 3 2 12 2 2" xfId="14576"/>
    <cellStyle name="输出 3 2 12 2 2 2" xfId="28496"/>
    <cellStyle name="输出 3 2 12 2 3" xfId="28270"/>
    <cellStyle name="输出 3 2 12 3" xfId="12696"/>
    <cellStyle name="输出 3 2 12 3 2" xfId="28497"/>
    <cellStyle name="输出 3 2 12 4" xfId="28495"/>
    <cellStyle name="输出 3 2 13" xfId="3324"/>
    <cellStyle name="输出 3 2 13 2" xfId="6066"/>
    <cellStyle name="输出 3 2 13 2 2" xfId="14614"/>
    <cellStyle name="输出 3 2 13 2 2 2" xfId="22228"/>
    <cellStyle name="输出 3 2 13 2 3" xfId="22225"/>
    <cellStyle name="输出 3 2 13 3" xfId="12734"/>
    <cellStyle name="输出 3 2 13 3 2" xfId="22235"/>
    <cellStyle name="输出 3 2 13 4" xfId="28498"/>
    <cellStyle name="输出 3 2 14" xfId="3151"/>
    <cellStyle name="输出 3 2 14 2" xfId="5893"/>
    <cellStyle name="输出 3 2 14 2 2" xfId="14441"/>
    <cellStyle name="输出 3 2 14 2 2 2" xfId="28501"/>
    <cellStyle name="输出 3 2 14 2 3" xfId="28500"/>
    <cellStyle name="输出 3 2 14 3" xfId="12561"/>
    <cellStyle name="输出 3 2 14 3 2" xfId="28502"/>
    <cellStyle name="输出 3 2 14 4" xfId="28499"/>
    <cellStyle name="输出 3 2 15" xfId="3137"/>
    <cellStyle name="输出 3 2 15 2" xfId="5879"/>
    <cellStyle name="输出 3 2 15 2 2" xfId="14427"/>
    <cellStyle name="输出 3 2 15 2 2 2" xfId="24780"/>
    <cellStyle name="输出 3 2 15 2 3" xfId="24777"/>
    <cellStyle name="输出 3 2 15 3" xfId="12547"/>
    <cellStyle name="输出 3 2 15 3 2" xfId="24783"/>
    <cellStyle name="输出 3 2 15 4" xfId="24774"/>
    <cellStyle name="输出 3 2 16" xfId="3247"/>
    <cellStyle name="输出 3 2 16 2" xfId="5989"/>
    <cellStyle name="输出 3 2 16 2 2" xfId="14537"/>
    <cellStyle name="输出 3 2 16 2 2 2" xfId="28504"/>
    <cellStyle name="输出 3 2 16 2 3" xfId="18975"/>
    <cellStyle name="输出 3 2 16 3" xfId="12657"/>
    <cellStyle name="输出 3 2 16 3 2" xfId="28506"/>
    <cellStyle name="输出 3 2 16 4" xfId="18972"/>
    <cellStyle name="输出 3 2 17" xfId="3680"/>
    <cellStyle name="输出 3 2 17 2" xfId="7430"/>
    <cellStyle name="输出 3 2 17 2 2" xfId="15909"/>
    <cellStyle name="输出 3 2 17 2 2 2" xfId="28510"/>
    <cellStyle name="输出 3 2 17 2 3" xfId="28508"/>
    <cellStyle name="输出 3 2 17 3" xfId="13089"/>
    <cellStyle name="输出 3 2 17 3 2" xfId="28512"/>
    <cellStyle name="输出 3 2 17 4" xfId="24786"/>
    <cellStyle name="输出 3 2 18" xfId="3723"/>
    <cellStyle name="输出 3 2 18 2" xfId="7473"/>
    <cellStyle name="输出 3 2 18 2 2" xfId="15952"/>
    <cellStyle name="输出 3 2 18 2 2 2" xfId="28517"/>
    <cellStyle name="输出 3 2 18 2 3" xfId="28516"/>
    <cellStyle name="输出 3 2 18 3" xfId="13132"/>
    <cellStyle name="输出 3 2 18 3 2" xfId="21199"/>
    <cellStyle name="输出 3 2 18 4" xfId="28514"/>
    <cellStyle name="输出 3 2 19" xfId="3847"/>
    <cellStyle name="输出 3 2 19 2" xfId="7593"/>
    <cellStyle name="输出 3 2 19 2 2" xfId="16072"/>
    <cellStyle name="输出 3 2 19 2 2 2" xfId="28522"/>
    <cellStyle name="输出 3 2 19 2 3" xfId="28521"/>
    <cellStyle name="输出 3 2 19 3" xfId="13252"/>
    <cellStyle name="输出 3 2 19 3 2" xfId="21291"/>
    <cellStyle name="输出 3 2 19 4" xfId="28519"/>
    <cellStyle name="输出 3 2 2" xfId="2352"/>
    <cellStyle name="输出 3 2 2 2" xfId="5094"/>
    <cellStyle name="输出 3 2 2 2 2" xfId="8027"/>
    <cellStyle name="输出 3 2 2 2 2 2" xfId="16506"/>
    <cellStyle name="输出 3 2 2 2 2 2 2" xfId="28526"/>
    <cellStyle name="输出 3 2 2 2 2 2 3" xfId="41893"/>
    <cellStyle name="输出 3 2 2 2 2 3" xfId="28525"/>
    <cellStyle name="输出 3 2 2 2 2 4" xfId="41892"/>
    <cellStyle name="输出 3 2 2 2 3" xfId="13642"/>
    <cellStyle name="输出 3 2 2 2 3 2" xfId="28528"/>
    <cellStyle name="输出 3 2 2 2 3 2 2" xfId="41895"/>
    <cellStyle name="输出 3 2 2 2 3 3" xfId="41894"/>
    <cellStyle name="输出 3 2 2 2 4" xfId="28524"/>
    <cellStyle name="输出 3 2 2 2 4 2" xfId="41896"/>
    <cellStyle name="输出 3 2 2 2 5" xfId="41891"/>
    <cellStyle name="输出 3 2 2 3" xfId="6659"/>
    <cellStyle name="输出 3 2 2 3 2" xfId="15138"/>
    <cellStyle name="输出 3 2 2 3 2 2" xfId="28530"/>
    <cellStyle name="输出 3 2 2 3 2 3" xfId="41898"/>
    <cellStyle name="输出 3 2 2 3 3" xfId="28529"/>
    <cellStyle name="输出 3 2 2 3 4" xfId="41897"/>
    <cellStyle name="输出 3 2 2 4" xfId="11762"/>
    <cellStyle name="输出 3 2 2 4 2" xfId="28531"/>
    <cellStyle name="输出 3 2 2 4 2 2" xfId="41900"/>
    <cellStyle name="输出 3 2 2 4 3" xfId="41899"/>
    <cellStyle name="输出 3 2 2 5" xfId="28523"/>
    <cellStyle name="输出 3 2 2 5 2" xfId="41901"/>
    <cellStyle name="输出 3 2 2 6" xfId="41890"/>
    <cellStyle name="输出 3 2 20" xfId="3865"/>
    <cellStyle name="输出 3 2 20 2" xfId="7611"/>
    <cellStyle name="输出 3 2 20 2 2" xfId="16090"/>
    <cellStyle name="输出 3 2 20 2 2 2" xfId="24779"/>
    <cellStyle name="输出 3 2 20 2 3" xfId="24776"/>
    <cellStyle name="输出 3 2 20 3" xfId="13270"/>
    <cellStyle name="输出 3 2 20 3 2" xfId="24782"/>
    <cellStyle name="输出 3 2 20 4" xfId="24773"/>
    <cellStyle name="输出 3 2 21" xfId="2163"/>
    <cellStyle name="输出 3 2 21 2" xfId="6474"/>
    <cellStyle name="输出 3 2 21 2 2" xfId="14953"/>
    <cellStyle name="输出 3 2 21 2 2 2" xfId="28503"/>
    <cellStyle name="输出 3 2 21 2 3" xfId="18974"/>
    <cellStyle name="输出 3 2 21 3" xfId="11573"/>
    <cellStyle name="输出 3 2 21 3 2" xfId="28505"/>
    <cellStyle name="输出 3 2 21 4" xfId="18971"/>
    <cellStyle name="输出 3 2 22" xfId="4620"/>
    <cellStyle name="输出 3 2 22 2" xfId="7791"/>
    <cellStyle name="输出 3 2 22 2 2" xfId="16270"/>
    <cellStyle name="输出 3 2 22 2 2 2" xfId="28509"/>
    <cellStyle name="输出 3 2 22 2 3" xfId="28507"/>
    <cellStyle name="输出 3 2 22 3" xfId="13453"/>
    <cellStyle name="输出 3 2 22 3 2" xfId="28511"/>
    <cellStyle name="输出 3 2 22 4" xfId="24785"/>
    <cellStyle name="输出 3 2 23" xfId="9368"/>
    <cellStyle name="输出 3 2 23 2" xfId="17226"/>
    <cellStyle name="输出 3 2 23 2 2" xfId="28515"/>
    <cellStyle name="输出 3 2 23 3" xfId="28513"/>
    <cellStyle name="输出 3 2 24" xfId="9794"/>
    <cellStyle name="输出 3 2 24 2" xfId="17297"/>
    <cellStyle name="输出 3 2 24 2 2" xfId="28520"/>
    <cellStyle name="输出 3 2 24 3" xfId="28518"/>
    <cellStyle name="输出 3 2 25" xfId="11438"/>
    <cellStyle name="输出 3 2 25 2" xfId="28532"/>
    <cellStyle name="输出 3 2 26" xfId="22017"/>
    <cellStyle name="输出 3 2 27" xfId="30787"/>
    <cellStyle name="输出 3 2 28" xfId="31765"/>
    <cellStyle name="输出 3 2 29" xfId="1664"/>
    <cellStyle name="输出 3 2 3" xfId="2119"/>
    <cellStyle name="输出 3 2 3 2" xfId="4013"/>
    <cellStyle name="输出 3 2 3 2 2" xfId="7749"/>
    <cellStyle name="输出 3 2 3 2 2 2" xfId="16228"/>
    <cellStyle name="输出 3 2 3 2 2 2 2" xfId="28535"/>
    <cellStyle name="输出 3 2 3 2 2 3" xfId="25339"/>
    <cellStyle name="输出 3 2 3 2 2 4" xfId="41904"/>
    <cellStyle name="输出 3 2 3 2 3" xfId="13410"/>
    <cellStyle name="输出 3 2 3 2 3 2" xfId="25341"/>
    <cellStyle name="输出 3 2 3 2 4" xfId="28534"/>
    <cellStyle name="输出 3 2 3 2 5" xfId="41903"/>
    <cellStyle name="输出 3 2 3 3" xfId="6433"/>
    <cellStyle name="输出 3 2 3 3 2" xfId="14912"/>
    <cellStyle name="输出 3 2 3 3 2 2" xfId="25342"/>
    <cellStyle name="输出 3 2 3 3 2 3" xfId="41906"/>
    <cellStyle name="输出 3 2 3 3 3" xfId="28536"/>
    <cellStyle name="输出 3 2 3 3 4" xfId="41905"/>
    <cellStyle name="输出 3 2 3 4" xfId="11530"/>
    <cellStyle name="输出 3 2 3 4 2" xfId="28537"/>
    <cellStyle name="输出 3 2 3 4 3" xfId="41907"/>
    <cellStyle name="输出 3 2 3 5" xfId="28533"/>
    <cellStyle name="输出 3 2 3 6" xfId="41902"/>
    <cellStyle name="输出 3 2 30" xfId="32933"/>
    <cellStyle name="输出 3 2 31" xfId="41889"/>
    <cellStyle name="输出 3 2 4" xfId="2582"/>
    <cellStyle name="输出 3 2 4 2" xfId="5324"/>
    <cellStyle name="输出 3 2 4 2 2" xfId="8247"/>
    <cellStyle name="输出 3 2 4 2 2 2" xfId="16726"/>
    <cellStyle name="输出 3 2 4 2 2 2 2" xfId="28541"/>
    <cellStyle name="输出 3 2 4 2 2 3" xfId="28540"/>
    <cellStyle name="输出 3 2 4 2 2 4" xfId="41910"/>
    <cellStyle name="输出 3 2 4 2 3" xfId="13872"/>
    <cellStyle name="输出 3 2 4 2 3 2" xfId="28542"/>
    <cellStyle name="输出 3 2 4 2 4" xfId="28539"/>
    <cellStyle name="输出 3 2 4 2 5" xfId="41909"/>
    <cellStyle name="输出 3 2 4 3" xfId="6879"/>
    <cellStyle name="输出 3 2 4 3 2" xfId="15358"/>
    <cellStyle name="输出 3 2 4 3 2 2" xfId="28544"/>
    <cellStyle name="输出 3 2 4 3 2 3" xfId="41912"/>
    <cellStyle name="输出 3 2 4 3 3" xfId="28543"/>
    <cellStyle name="输出 3 2 4 3 4" xfId="41911"/>
    <cellStyle name="输出 3 2 4 4" xfId="11992"/>
    <cellStyle name="输出 3 2 4 4 2" xfId="28545"/>
    <cellStyle name="输出 3 2 4 4 3" xfId="41913"/>
    <cellStyle name="输出 3 2 4 5" xfId="28538"/>
    <cellStyle name="输出 3 2 4 6" xfId="41908"/>
    <cellStyle name="输出 3 2 5" xfId="2269"/>
    <cellStyle name="输出 3 2 5 2" xfId="5011"/>
    <cellStyle name="输出 3 2 5 2 2" xfId="7947"/>
    <cellStyle name="输出 3 2 5 2 2 2" xfId="16426"/>
    <cellStyle name="输出 3 2 5 2 2 2 2" xfId="28549"/>
    <cellStyle name="输出 3 2 5 2 2 3" xfId="28548"/>
    <cellStyle name="输出 3 2 5 2 3" xfId="13559"/>
    <cellStyle name="输出 3 2 5 2 3 2" xfId="28550"/>
    <cellStyle name="输出 3 2 5 2 4" xfId="28547"/>
    <cellStyle name="输出 3 2 5 2 5" xfId="41915"/>
    <cellStyle name="输出 3 2 5 3" xfId="6579"/>
    <cellStyle name="输出 3 2 5 3 2" xfId="15058"/>
    <cellStyle name="输出 3 2 5 3 2 2" xfId="28552"/>
    <cellStyle name="输出 3 2 5 3 3" xfId="28551"/>
    <cellStyle name="输出 3 2 5 4" xfId="11679"/>
    <cellStyle name="输出 3 2 5 4 2" xfId="28553"/>
    <cellStyle name="输出 3 2 5 5" xfId="28546"/>
    <cellStyle name="输出 3 2 5 6" xfId="41914"/>
    <cellStyle name="输出 3 2 6" xfId="2229"/>
    <cellStyle name="输出 3 2 6 2" xfId="4971"/>
    <cellStyle name="输出 3 2 6 2 2" xfId="7908"/>
    <cellStyle name="输出 3 2 6 2 2 2" xfId="16387"/>
    <cellStyle name="输出 3 2 6 2 2 2 2" xfId="28557"/>
    <cellStyle name="输出 3 2 6 2 2 3" xfId="28556"/>
    <cellStyle name="输出 3 2 6 2 3" xfId="13519"/>
    <cellStyle name="输出 3 2 6 2 3 2" xfId="28558"/>
    <cellStyle name="输出 3 2 6 2 4" xfId="28555"/>
    <cellStyle name="输出 3 2 6 2 5" xfId="41917"/>
    <cellStyle name="输出 3 2 6 3" xfId="6540"/>
    <cellStyle name="输出 3 2 6 3 2" xfId="15019"/>
    <cellStyle name="输出 3 2 6 3 2 2" xfId="27833"/>
    <cellStyle name="输出 3 2 6 3 3" xfId="27831"/>
    <cellStyle name="输出 3 2 6 4" xfId="11639"/>
    <cellStyle name="输出 3 2 6 4 2" xfId="27835"/>
    <cellStyle name="输出 3 2 6 5" xfId="28554"/>
    <cellStyle name="输出 3 2 6 6" xfId="41916"/>
    <cellStyle name="输出 3 2 7" xfId="2394"/>
    <cellStyle name="输出 3 2 7 2" xfId="5136"/>
    <cellStyle name="输出 3 2 7 2 2" xfId="8068"/>
    <cellStyle name="输出 3 2 7 2 2 2" xfId="16547"/>
    <cellStyle name="输出 3 2 7 2 2 2 2" xfId="28562"/>
    <cellStyle name="输出 3 2 7 2 2 3" xfId="28561"/>
    <cellStyle name="输出 3 2 7 2 3" xfId="13684"/>
    <cellStyle name="输出 3 2 7 2 3 2" xfId="28563"/>
    <cellStyle name="输出 3 2 7 2 4" xfId="28560"/>
    <cellStyle name="输出 3 2 7 3" xfId="6700"/>
    <cellStyle name="输出 3 2 7 3 2" xfId="15179"/>
    <cellStyle name="输出 3 2 7 3 2 2" xfId="28564"/>
    <cellStyle name="输出 3 2 7 3 3" xfId="27837"/>
    <cellStyle name="输出 3 2 7 4" xfId="11804"/>
    <cellStyle name="输出 3 2 7 4 2" xfId="28565"/>
    <cellStyle name="输出 3 2 7 5" xfId="28559"/>
    <cellStyle name="输出 3 2 7 6" xfId="41918"/>
    <cellStyle name="输出 3 2 8" xfId="2324"/>
    <cellStyle name="输出 3 2 8 2" xfId="5066"/>
    <cellStyle name="输出 3 2 8 2 2" xfId="8000"/>
    <cellStyle name="输出 3 2 8 2 2 2" xfId="16479"/>
    <cellStyle name="输出 3 2 8 2 2 2 2" xfId="28569"/>
    <cellStyle name="输出 3 2 8 2 2 3" xfId="28568"/>
    <cellStyle name="输出 3 2 8 2 3" xfId="13614"/>
    <cellStyle name="输出 3 2 8 2 3 2" xfId="28570"/>
    <cellStyle name="输出 3 2 8 2 4" xfId="28567"/>
    <cellStyle name="输出 3 2 8 3" xfId="6632"/>
    <cellStyle name="输出 3 2 8 3 2" xfId="15111"/>
    <cellStyle name="输出 3 2 8 3 2 2" xfId="28572"/>
    <cellStyle name="输出 3 2 8 3 3" xfId="28571"/>
    <cellStyle name="输出 3 2 8 4" xfId="11734"/>
    <cellStyle name="输出 3 2 8 4 2" xfId="28573"/>
    <cellStyle name="输出 3 2 8 5" xfId="28566"/>
    <cellStyle name="输出 3 2 9" xfId="2436"/>
    <cellStyle name="输出 3 2 9 2" xfId="5178"/>
    <cellStyle name="输出 3 2 9 2 2" xfId="8109"/>
    <cellStyle name="输出 3 2 9 2 2 2" xfId="16588"/>
    <cellStyle name="输出 3 2 9 2 2 2 2" xfId="28577"/>
    <cellStyle name="输出 3 2 9 2 2 3" xfId="28576"/>
    <cellStyle name="输出 3 2 9 2 3" xfId="13726"/>
    <cellStyle name="输出 3 2 9 2 3 2" xfId="28578"/>
    <cellStyle name="输出 3 2 9 2 4" xfId="28575"/>
    <cellStyle name="输出 3 2 9 3" xfId="6741"/>
    <cellStyle name="输出 3 2 9 3 2" xfId="15220"/>
    <cellStyle name="输出 3 2 9 3 2 2" xfId="28580"/>
    <cellStyle name="输出 3 2 9 3 3" xfId="28579"/>
    <cellStyle name="输出 3 2 9 4" xfId="11846"/>
    <cellStyle name="输出 3 2 9 4 2" xfId="28581"/>
    <cellStyle name="输出 3 2 9 5" xfId="28574"/>
    <cellStyle name="输出 3 20" xfId="3610"/>
    <cellStyle name="输出 3 20 2" xfId="7360"/>
    <cellStyle name="输出 3 20 2 2" xfId="15839"/>
    <cellStyle name="输出 3 20 2 2 2" xfId="28446"/>
    <cellStyle name="输出 3 20 2 3" xfId="28444"/>
    <cellStyle name="输出 3 20 3" xfId="13019"/>
    <cellStyle name="输出 3 20 3 2" xfId="28448"/>
    <cellStyle name="输出 3 20 4" xfId="28442"/>
    <cellStyle name="输出 3 21" xfId="3715"/>
    <cellStyle name="输出 3 21 2" xfId="7465"/>
    <cellStyle name="输出 3 21 2 2" xfId="15944"/>
    <cellStyle name="输出 3 21 2 2 2" xfId="28454"/>
    <cellStyle name="输出 3 21 2 3" xfId="28452"/>
    <cellStyle name="输出 3 21 3" xfId="13124"/>
    <cellStyle name="输出 3 21 3 2" xfId="28456"/>
    <cellStyle name="输出 3 21 4" xfId="28450"/>
    <cellStyle name="输出 3 22" xfId="2142"/>
    <cellStyle name="输出 3 22 2" xfId="6453"/>
    <cellStyle name="输出 3 22 2 2" xfId="14932"/>
    <cellStyle name="输出 3 22 2 2 2" xfId="28465"/>
    <cellStyle name="输出 3 22 2 3" xfId="28462"/>
    <cellStyle name="输出 3 22 3" xfId="11552"/>
    <cellStyle name="输出 3 22 3 2" xfId="28468"/>
    <cellStyle name="输出 3 22 4" xfId="28459"/>
    <cellStyle name="输出 3 23" xfId="4522"/>
    <cellStyle name="输出 3 23 2" xfId="7770"/>
    <cellStyle name="输出 3 23 2 2" xfId="16249"/>
    <cellStyle name="输出 3 23 2 2 2" xfId="17501"/>
    <cellStyle name="输出 3 23 2 3" xfId="28474"/>
    <cellStyle name="输出 3 23 3" xfId="13432"/>
    <cellStyle name="输出 3 23 3 2" xfId="28477"/>
    <cellStyle name="输出 3 23 4" xfId="28471"/>
    <cellStyle name="输出 3 24" xfId="9270"/>
    <cellStyle name="输出 3 24 2" xfId="17204"/>
    <cellStyle name="输出 3 24 2 2" xfId="28483"/>
    <cellStyle name="输出 3 24 3" xfId="28480"/>
    <cellStyle name="输出 3 25" xfId="9818"/>
    <cellStyle name="输出 3 25 2" xfId="17303"/>
    <cellStyle name="输出 3 25 2 2" xfId="28585"/>
    <cellStyle name="输出 3 25 3" xfId="28583"/>
    <cellStyle name="输出 3 26" xfId="11417"/>
    <cellStyle name="输出 3 26 2" xfId="28587"/>
    <cellStyle name="输出 3 27" xfId="28417"/>
    <cellStyle name="输出 3 28" xfId="30689"/>
    <cellStyle name="输出 3 29" xfId="31667"/>
    <cellStyle name="输出 3 3" xfId="2567"/>
    <cellStyle name="输出 3 3 2" xfId="5309"/>
    <cellStyle name="输出 3 3 2 2" xfId="8233"/>
    <cellStyle name="输出 3 3 2 2 2" xfId="16712"/>
    <cellStyle name="输出 3 3 2 2 2 2" xfId="28591"/>
    <cellStyle name="输出 3 3 2 2 3" xfId="28590"/>
    <cellStyle name="输出 3 3 2 2 4" xfId="41921"/>
    <cellStyle name="输出 3 3 2 3" xfId="13857"/>
    <cellStyle name="输出 3 3 2 3 2" xfId="25483"/>
    <cellStyle name="输出 3 3 2 4" xfId="28589"/>
    <cellStyle name="输出 3 3 2 5" xfId="41920"/>
    <cellStyle name="输出 3 3 3" xfId="6865"/>
    <cellStyle name="输出 3 3 3 2" xfId="15344"/>
    <cellStyle name="输出 3 3 3 2 2" xfId="28593"/>
    <cellStyle name="输出 3 3 3 2 3" xfId="41923"/>
    <cellStyle name="输出 3 3 3 3" xfId="28592"/>
    <cellStyle name="输出 3 3 3 4" xfId="41922"/>
    <cellStyle name="输出 3 3 4" xfId="11977"/>
    <cellStyle name="输出 3 3 4 2" xfId="25564"/>
    <cellStyle name="输出 3 3 4 3" xfId="41924"/>
    <cellStyle name="输出 3 3 5" xfId="28588"/>
    <cellStyle name="输出 3 3 6" xfId="41919"/>
    <cellStyle name="输出 3 30" xfId="1566"/>
    <cellStyle name="输出 3 31" xfId="32932"/>
    <cellStyle name="输出 3 32" xfId="41888"/>
    <cellStyle name="输出 3 4" xfId="2405"/>
    <cellStyle name="输出 3 4 2" xfId="5147"/>
    <cellStyle name="输出 3 4 2 2" xfId="8079"/>
    <cellStyle name="输出 3 4 2 2 2" xfId="16558"/>
    <cellStyle name="输出 3 4 2 2 2 2" xfId="28597"/>
    <cellStyle name="输出 3 4 2 2 3" xfId="28596"/>
    <cellStyle name="输出 3 4 2 3" xfId="13695"/>
    <cellStyle name="输出 3 4 2 3 2" xfId="25484"/>
    <cellStyle name="输出 3 4 2 4" xfId="28595"/>
    <cellStyle name="输出 3 4 2 5" xfId="41926"/>
    <cellStyle name="输出 3 4 3" xfId="6711"/>
    <cellStyle name="输出 3 4 3 2" xfId="15190"/>
    <cellStyle name="输出 3 4 3 2 2" xfId="28599"/>
    <cellStyle name="输出 3 4 3 3" xfId="28598"/>
    <cellStyle name="输出 3 4 4" xfId="11815"/>
    <cellStyle name="输出 3 4 4 2" xfId="24727"/>
    <cellStyle name="输出 3 4 5" xfId="28594"/>
    <cellStyle name="输出 3 4 6" xfId="41925"/>
    <cellStyle name="输出 3 5" xfId="2516"/>
    <cellStyle name="输出 3 5 2" xfId="5258"/>
    <cellStyle name="输出 3 5 2 2" xfId="8183"/>
    <cellStyle name="输出 3 5 2 2 2" xfId="16662"/>
    <cellStyle name="输出 3 5 2 2 2 2" xfId="28603"/>
    <cellStyle name="输出 3 5 2 2 3" xfId="28602"/>
    <cellStyle name="输出 3 5 2 3" xfId="13806"/>
    <cellStyle name="输出 3 5 2 3 2" xfId="25485"/>
    <cellStyle name="输出 3 5 2 4" xfId="28601"/>
    <cellStyle name="输出 3 5 2 5" xfId="41928"/>
    <cellStyle name="输出 3 5 3" xfId="6815"/>
    <cellStyle name="输出 3 5 3 2" xfId="15294"/>
    <cellStyle name="输出 3 5 3 2 2" xfId="28605"/>
    <cellStyle name="输出 3 5 3 3" xfId="28604"/>
    <cellStyle name="输出 3 5 4" xfId="11926"/>
    <cellStyle name="输出 3 5 4 2" xfId="25567"/>
    <cellStyle name="输出 3 5 5" xfId="28600"/>
    <cellStyle name="输出 3 5 6" xfId="41927"/>
    <cellStyle name="输出 3 6" xfId="2510"/>
    <cellStyle name="输出 3 6 2" xfId="5252"/>
    <cellStyle name="输出 3 6 2 2" xfId="8177"/>
    <cellStyle name="输出 3 6 2 2 2" xfId="16656"/>
    <cellStyle name="输出 3 6 2 2 2 2" xfId="28608"/>
    <cellStyle name="输出 3 6 2 2 3" xfId="28607"/>
    <cellStyle name="输出 3 6 2 3" xfId="13800"/>
    <cellStyle name="输出 3 6 2 3 2" xfId="19973"/>
    <cellStyle name="输出 3 6 2 4" xfId="28606"/>
    <cellStyle name="输出 3 6 3" xfId="6809"/>
    <cellStyle name="输出 3 6 3 2" xfId="15288"/>
    <cellStyle name="输出 3 6 3 2 2" xfId="28610"/>
    <cellStyle name="输出 3 6 3 3" xfId="28609"/>
    <cellStyle name="输出 3 6 4" xfId="11920"/>
    <cellStyle name="输出 3 6 4 2" xfId="25568"/>
    <cellStyle name="输出 3 6 5" xfId="18996"/>
    <cellStyle name="输出 3 6 6" xfId="41929"/>
    <cellStyle name="输出 3 7" xfId="2422"/>
    <cellStyle name="输出 3 7 2" xfId="5164"/>
    <cellStyle name="输出 3 7 2 2" xfId="8095"/>
    <cellStyle name="输出 3 7 2 2 2" xfId="16574"/>
    <cellStyle name="输出 3 7 2 2 2 2" xfId="25243"/>
    <cellStyle name="输出 3 7 2 2 3" xfId="28616"/>
    <cellStyle name="输出 3 7 2 3" xfId="13712"/>
    <cellStyle name="输出 3 7 2 3 2" xfId="28617"/>
    <cellStyle name="输出 3 7 2 4" xfId="28614"/>
    <cellStyle name="输出 3 7 3" xfId="6727"/>
    <cellStyle name="输出 3 7 3 2" xfId="15206"/>
    <cellStyle name="输出 3 7 3 2 2" xfId="23752"/>
    <cellStyle name="输出 3 7 3 3" xfId="23749"/>
    <cellStyle name="输出 3 7 4" xfId="11832"/>
    <cellStyle name="输出 3 7 4 2" xfId="23755"/>
    <cellStyle name="输出 3 7 5" xfId="28612"/>
    <cellStyle name="输出 3 8" xfId="2805"/>
    <cellStyle name="输出 3 8 2" xfId="5547"/>
    <cellStyle name="输出 3 8 2 2" xfId="8460"/>
    <cellStyle name="输出 3 8 2 2 2" xfId="16939"/>
    <cellStyle name="输出 3 8 2 2 2 2" xfId="28623"/>
    <cellStyle name="输出 3 8 2 2 3" xfId="28622"/>
    <cellStyle name="输出 3 8 2 3" xfId="14095"/>
    <cellStyle name="输出 3 8 2 3 2" xfId="28624"/>
    <cellStyle name="输出 3 8 2 4" xfId="28621"/>
    <cellStyle name="输出 3 8 3" xfId="7092"/>
    <cellStyle name="输出 3 8 3 2" xfId="15571"/>
    <cellStyle name="输出 3 8 3 2 2" xfId="28625"/>
    <cellStyle name="输出 3 8 3 3" xfId="23760"/>
    <cellStyle name="输出 3 8 4" xfId="12215"/>
    <cellStyle name="输出 3 8 4 2" xfId="25569"/>
    <cellStyle name="输出 3 8 5" xfId="28619"/>
    <cellStyle name="输出 3 9" xfId="2496"/>
    <cellStyle name="输出 3 9 2" xfId="5238"/>
    <cellStyle name="输出 3 9 2 2" xfId="8163"/>
    <cellStyle name="输出 3 9 2 2 2" xfId="16642"/>
    <cellStyle name="输出 3 9 2 2 2 2" xfId="27055"/>
    <cellStyle name="输出 3 9 2 2 3" xfId="28626"/>
    <cellStyle name="输出 3 9 2 3" xfId="13786"/>
    <cellStyle name="输出 3 9 2 3 2" xfId="28627"/>
    <cellStyle name="输出 3 9 2 4" xfId="19583"/>
    <cellStyle name="输出 3 9 3" xfId="6795"/>
    <cellStyle name="输出 3 9 3 2" xfId="15274"/>
    <cellStyle name="输出 3 9 3 2 2" xfId="28629"/>
    <cellStyle name="输出 3 9 3 3" xfId="28628"/>
    <cellStyle name="输出 3 9 4" xfId="11906"/>
    <cellStyle name="输出 3 9 4 2" xfId="25570"/>
    <cellStyle name="输出 3 9 5" xfId="19581"/>
    <cellStyle name="输出 4" xfId="564"/>
    <cellStyle name="输出 4 10" xfId="2433"/>
    <cellStyle name="输出 4 10 2" xfId="5175"/>
    <cellStyle name="输出 4 10 2 2" xfId="8106"/>
    <cellStyle name="输出 4 10 2 2 2" xfId="16585"/>
    <cellStyle name="输出 4 10 2 2 2 2" xfId="28634"/>
    <cellStyle name="输出 4 10 2 2 3" xfId="28633"/>
    <cellStyle name="输出 4 10 2 3" xfId="13723"/>
    <cellStyle name="输出 4 10 2 3 2" xfId="28636"/>
    <cellStyle name="输出 4 10 2 4" xfId="28632"/>
    <cellStyle name="输出 4 10 3" xfId="6738"/>
    <cellStyle name="输出 4 10 3 2" xfId="15217"/>
    <cellStyle name="输出 4 10 3 2 2" xfId="25607"/>
    <cellStyle name="输出 4 10 3 3" xfId="28637"/>
    <cellStyle name="输出 4 10 4" xfId="11843"/>
    <cellStyle name="输出 4 10 4 2" xfId="25463"/>
    <cellStyle name="输出 4 10 5" xfId="28631"/>
    <cellStyle name="输出 4 11" xfId="2429"/>
    <cellStyle name="输出 4 11 2" xfId="5171"/>
    <cellStyle name="输出 4 11 2 2" xfId="8102"/>
    <cellStyle name="输出 4 11 2 2 2" xfId="16581"/>
    <cellStyle name="输出 4 11 2 2 2 2" xfId="21221"/>
    <cellStyle name="输出 4 11 2 2 3" xfId="21218"/>
    <cellStyle name="输出 4 11 2 3" xfId="13719"/>
    <cellStyle name="输出 4 11 2 3 2" xfId="19147"/>
    <cellStyle name="输出 4 11 2 4" xfId="28639"/>
    <cellStyle name="输出 4 11 3" xfId="6734"/>
    <cellStyle name="输出 4 11 3 2" xfId="15213"/>
    <cellStyle name="输出 4 11 3 2 2" xfId="21238"/>
    <cellStyle name="输出 4 11 3 3" xfId="28640"/>
    <cellStyle name="输出 4 11 4" xfId="11839"/>
    <cellStyle name="输出 4 11 4 2" xfId="25468"/>
    <cellStyle name="输出 4 11 5" xfId="28638"/>
    <cellStyle name="输出 4 12" xfId="2302"/>
    <cellStyle name="输出 4 12 2" xfId="5044"/>
    <cellStyle name="输出 4 12 2 2" xfId="13592"/>
    <cellStyle name="输出 4 12 2 2 2" xfId="28643"/>
    <cellStyle name="输出 4 12 2 3" xfId="28642"/>
    <cellStyle name="输出 4 12 3" xfId="11712"/>
    <cellStyle name="输出 4 12 3 2" xfId="28644"/>
    <cellStyle name="输出 4 12 4" xfId="28641"/>
    <cellStyle name="输出 4 13" xfId="3249"/>
    <cellStyle name="输出 4 13 2" xfId="5991"/>
    <cellStyle name="输出 4 13 2 2" xfId="14539"/>
    <cellStyle name="输出 4 13 2 2 2" xfId="28647"/>
    <cellStyle name="输出 4 13 2 3" xfId="28646"/>
    <cellStyle name="输出 4 13 3" xfId="12659"/>
    <cellStyle name="输出 4 13 3 2" xfId="28648"/>
    <cellStyle name="输出 4 13 4" xfId="28645"/>
    <cellStyle name="输出 4 14" xfId="3203"/>
    <cellStyle name="输出 4 14 2" xfId="5945"/>
    <cellStyle name="输出 4 14 2 2" xfId="14493"/>
    <cellStyle name="输出 4 14 2 2 2" xfId="28650"/>
    <cellStyle name="输出 4 14 2 3" xfId="25145"/>
    <cellStyle name="输出 4 14 3" xfId="12613"/>
    <cellStyle name="输出 4 14 3 2" xfId="28651"/>
    <cellStyle name="输出 4 14 4" xfId="28649"/>
    <cellStyle name="输出 4 15" xfId="3332"/>
    <cellStyle name="输出 4 15 2" xfId="6074"/>
    <cellStyle name="输出 4 15 2 2" xfId="14622"/>
    <cellStyle name="输出 4 15 2 2 2" xfId="28655"/>
    <cellStyle name="输出 4 15 2 3" xfId="28653"/>
    <cellStyle name="输出 4 15 3" xfId="12742"/>
    <cellStyle name="输出 4 15 3 2" xfId="28657"/>
    <cellStyle name="输出 4 15 4" xfId="26860"/>
    <cellStyle name="输出 4 16" xfId="3164"/>
    <cellStyle name="输出 4 16 2" xfId="5906"/>
    <cellStyle name="输出 4 16 2 2" xfId="14454"/>
    <cellStyle name="输出 4 16 2 2 2" xfId="28663"/>
    <cellStyle name="输出 4 16 2 3" xfId="28661"/>
    <cellStyle name="输出 4 16 3" xfId="12574"/>
    <cellStyle name="输出 4 16 3 2" xfId="28665"/>
    <cellStyle name="输出 4 16 4" xfId="28659"/>
    <cellStyle name="输出 4 17" xfId="3239"/>
    <cellStyle name="输出 4 17 2" xfId="5981"/>
    <cellStyle name="输出 4 17 2 2" xfId="14529"/>
    <cellStyle name="输出 4 17 2 2 2" xfId="28671"/>
    <cellStyle name="输出 4 17 2 3" xfId="28669"/>
    <cellStyle name="输出 4 17 3" xfId="12649"/>
    <cellStyle name="输出 4 17 3 2" xfId="28673"/>
    <cellStyle name="输出 4 17 4" xfId="28667"/>
    <cellStyle name="输出 4 18" xfId="3654"/>
    <cellStyle name="输出 4 18 2" xfId="7404"/>
    <cellStyle name="输出 4 18 2 2" xfId="15883"/>
    <cellStyle name="输出 4 18 2 2 2" xfId="28679"/>
    <cellStyle name="输出 4 18 2 3" xfId="28677"/>
    <cellStyle name="输出 4 18 3" xfId="13063"/>
    <cellStyle name="输出 4 18 3 2" xfId="28681"/>
    <cellStyle name="输出 4 18 4" xfId="28675"/>
    <cellStyle name="输出 4 19" xfId="3618"/>
    <cellStyle name="输出 4 19 2" xfId="7368"/>
    <cellStyle name="输出 4 19 2 2" xfId="15847"/>
    <cellStyle name="输出 4 19 2 2 2" xfId="28686"/>
    <cellStyle name="输出 4 19 2 3" xfId="28685"/>
    <cellStyle name="输出 4 19 3" xfId="13027"/>
    <cellStyle name="输出 4 19 3 2" xfId="28687"/>
    <cellStyle name="输出 4 19 4" xfId="28683"/>
    <cellStyle name="输出 4 2" xfId="663"/>
    <cellStyle name="输出 4 2 10" xfId="2947"/>
    <cellStyle name="输出 4 2 10 2" xfId="5689"/>
    <cellStyle name="输出 4 2 10 2 2" xfId="8597"/>
    <cellStyle name="输出 4 2 10 2 2 2" xfId="17076"/>
    <cellStyle name="输出 4 2 10 2 2 2 2" xfId="17467"/>
    <cellStyle name="输出 4 2 10 2 2 3" xfId="25199"/>
    <cellStyle name="输出 4 2 10 2 3" xfId="14237"/>
    <cellStyle name="输出 4 2 10 2 3 2" xfId="25200"/>
    <cellStyle name="输出 4 2 10 2 4" xfId="25198"/>
    <cellStyle name="输出 4 2 10 3" xfId="7229"/>
    <cellStyle name="输出 4 2 10 3 2" xfId="15708"/>
    <cellStyle name="输出 4 2 10 3 2 2" xfId="25202"/>
    <cellStyle name="输出 4 2 10 3 3" xfId="25201"/>
    <cellStyle name="输出 4 2 10 4" xfId="12357"/>
    <cellStyle name="输出 4 2 10 4 2" xfId="25203"/>
    <cellStyle name="输出 4 2 10 5" xfId="25441"/>
    <cellStyle name="输出 4 2 11" xfId="3013"/>
    <cellStyle name="输出 4 2 11 2" xfId="5755"/>
    <cellStyle name="输出 4 2 11 2 2" xfId="14303"/>
    <cellStyle name="输出 4 2 11 2 2 2" xfId="25211"/>
    <cellStyle name="输出 4 2 11 2 3" xfId="25209"/>
    <cellStyle name="输出 4 2 11 3" xfId="12423"/>
    <cellStyle name="输出 4 2 11 3 2" xfId="25212"/>
    <cellStyle name="输出 4 2 11 4" xfId="25442"/>
    <cellStyle name="输出 4 2 12" xfId="3287"/>
    <cellStyle name="输出 4 2 12 2" xfId="6029"/>
    <cellStyle name="输出 4 2 12 2 2" xfId="14577"/>
    <cellStyle name="输出 4 2 12 2 2 2" xfId="25217"/>
    <cellStyle name="输出 4 2 12 2 3" xfId="25216"/>
    <cellStyle name="输出 4 2 12 3" xfId="12697"/>
    <cellStyle name="输出 4 2 12 3 2" xfId="25218"/>
    <cellStyle name="输出 4 2 12 4" xfId="25443"/>
    <cellStyle name="输出 4 2 13" xfId="3351"/>
    <cellStyle name="输出 4 2 13 2" xfId="6093"/>
    <cellStyle name="输出 4 2 13 2 2" xfId="14641"/>
    <cellStyle name="输出 4 2 13 2 2 2" xfId="28690"/>
    <cellStyle name="输出 4 2 13 2 3" xfId="25224"/>
    <cellStyle name="输出 4 2 13 3" xfId="12761"/>
    <cellStyle name="输出 4 2 13 3 2" xfId="25226"/>
    <cellStyle name="输出 4 2 13 4" xfId="28689"/>
    <cellStyle name="输出 4 2 14" xfId="3415"/>
    <cellStyle name="输出 4 2 14 2" xfId="6157"/>
    <cellStyle name="输出 4 2 14 2 2" xfId="14705"/>
    <cellStyle name="输出 4 2 14 2 2 2" xfId="19596"/>
    <cellStyle name="输出 4 2 14 2 3" xfId="25230"/>
    <cellStyle name="输出 4 2 14 3" xfId="12825"/>
    <cellStyle name="输出 4 2 14 3 2" xfId="25231"/>
    <cellStyle name="输出 4 2 14 4" xfId="28691"/>
    <cellStyle name="输出 4 2 15" xfId="3479"/>
    <cellStyle name="输出 4 2 15 2" xfId="6221"/>
    <cellStyle name="输出 4 2 15 2 2" xfId="14769"/>
    <cellStyle name="输出 4 2 15 2 2 2" xfId="28697"/>
    <cellStyle name="输出 4 2 15 2 3" xfId="28695"/>
    <cellStyle name="输出 4 2 15 3" xfId="12889"/>
    <cellStyle name="输出 4 2 15 3 2" xfId="28699"/>
    <cellStyle name="输出 4 2 15 4" xfId="28693"/>
    <cellStyle name="输出 4 2 16" xfId="3133"/>
    <cellStyle name="输出 4 2 16 2" xfId="5875"/>
    <cellStyle name="输出 4 2 16 2 2" xfId="14423"/>
    <cellStyle name="输出 4 2 16 2 2 2" xfId="28705"/>
    <cellStyle name="输出 4 2 16 2 3" xfId="28703"/>
    <cellStyle name="输出 4 2 16 3" xfId="12543"/>
    <cellStyle name="输出 4 2 16 3 2" xfId="28707"/>
    <cellStyle name="输出 4 2 16 4" xfId="28701"/>
    <cellStyle name="输出 4 2 17" xfId="3681"/>
    <cellStyle name="输出 4 2 17 2" xfId="7431"/>
    <cellStyle name="输出 4 2 17 2 2" xfId="15910"/>
    <cellStyle name="输出 4 2 17 2 2 2" xfId="28713"/>
    <cellStyle name="输出 4 2 17 2 3" xfId="28711"/>
    <cellStyle name="输出 4 2 17 3" xfId="13090"/>
    <cellStyle name="输出 4 2 17 3 2" xfId="28715"/>
    <cellStyle name="输出 4 2 17 4" xfId="28709"/>
    <cellStyle name="输出 4 2 18" xfId="3722"/>
    <cellStyle name="输出 4 2 18 2" xfId="7472"/>
    <cellStyle name="输出 4 2 18 2 2" xfId="15951"/>
    <cellStyle name="输出 4 2 18 2 2 2" xfId="28720"/>
    <cellStyle name="输出 4 2 18 2 3" xfId="28719"/>
    <cellStyle name="输出 4 2 18 3" xfId="13131"/>
    <cellStyle name="输出 4 2 18 3 2" xfId="28721"/>
    <cellStyle name="输出 4 2 18 4" xfId="28717"/>
    <cellStyle name="输出 4 2 19" xfId="3854"/>
    <cellStyle name="输出 4 2 19 2" xfId="7600"/>
    <cellStyle name="输出 4 2 19 2 2" xfId="16079"/>
    <cellStyle name="输出 4 2 19 2 2 2" xfId="28725"/>
    <cellStyle name="输出 4 2 19 2 3" xfId="28724"/>
    <cellStyle name="输出 4 2 19 3" xfId="13259"/>
    <cellStyle name="输出 4 2 19 3 2" xfId="28145"/>
    <cellStyle name="输出 4 2 19 4" xfId="28723"/>
    <cellStyle name="输出 4 2 2" xfId="2351"/>
    <cellStyle name="输出 4 2 2 2" xfId="5093"/>
    <cellStyle name="输出 4 2 2 2 2" xfId="8026"/>
    <cellStyle name="输出 4 2 2 2 2 2" xfId="16505"/>
    <cellStyle name="输出 4 2 2 2 2 2 2" xfId="28729"/>
    <cellStyle name="输出 4 2 2 2 2 2 3" xfId="41935"/>
    <cellStyle name="输出 4 2 2 2 2 3" xfId="28728"/>
    <cellStyle name="输出 4 2 2 2 2 4" xfId="41934"/>
    <cellStyle name="输出 4 2 2 2 3" xfId="13641"/>
    <cellStyle name="输出 4 2 2 2 3 2" xfId="28730"/>
    <cellStyle name="输出 4 2 2 2 3 2 2" xfId="41937"/>
    <cellStyle name="输出 4 2 2 2 3 3" xfId="41936"/>
    <cellStyle name="输出 4 2 2 2 4" xfId="28727"/>
    <cellStyle name="输出 4 2 2 2 4 2" xfId="41938"/>
    <cellStyle name="输出 4 2 2 2 5" xfId="41933"/>
    <cellStyle name="输出 4 2 2 3" xfId="6658"/>
    <cellStyle name="输出 4 2 2 3 2" xfId="15137"/>
    <cellStyle name="输出 4 2 2 3 2 2" xfId="18940"/>
    <cellStyle name="输出 4 2 2 3 2 3" xfId="41940"/>
    <cellStyle name="输出 4 2 2 3 3" xfId="18935"/>
    <cellStyle name="输出 4 2 2 3 4" xfId="41939"/>
    <cellStyle name="输出 4 2 2 4" xfId="11761"/>
    <cellStyle name="输出 4 2 2 4 2" xfId="21521"/>
    <cellStyle name="输出 4 2 2 4 2 2" xfId="41942"/>
    <cellStyle name="输出 4 2 2 4 3" xfId="41941"/>
    <cellStyle name="输出 4 2 2 5" xfId="28726"/>
    <cellStyle name="输出 4 2 2 5 2" xfId="41943"/>
    <cellStyle name="输出 4 2 2 6" xfId="41932"/>
    <cellStyle name="输出 4 2 20" xfId="3592"/>
    <cellStyle name="输出 4 2 20 2" xfId="7343"/>
    <cellStyle name="输出 4 2 20 2 2" xfId="15822"/>
    <cellStyle name="输出 4 2 20 2 2 2" xfId="28696"/>
    <cellStyle name="输出 4 2 20 2 3" xfId="28694"/>
    <cellStyle name="输出 4 2 20 3" xfId="13002"/>
    <cellStyle name="输出 4 2 20 3 2" xfId="28698"/>
    <cellStyle name="输出 4 2 20 4" xfId="28692"/>
    <cellStyle name="输出 4 2 21" xfId="2164"/>
    <cellStyle name="输出 4 2 21 2" xfId="6475"/>
    <cellStyle name="输出 4 2 21 2 2" xfId="14954"/>
    <cellStyle name="输出 4 2 21 2 2 2" xfId="28704"/>
    <cellStyle name="输出 4 2 21 2 3" xfId="28702"/>
    <cellStyle name="输出 4 2 21 3" xfId="11574"/>
    <cellStyle name="输出 4 2 21 3 2" xfId="28706"/>
    <cellStyle name="输出 4 2 21 4" xfId="28700"/>
    <cellStyle name="输出 4 2 22" xfId="4621"/>
    <cellStyle name="输出 4 2 22 2" xfId="7792"/>
    <cellStyle name="输出 4 2 22 2 2" xfId="16271"/>
    <cellStyle name="输出 4 2 22 2 2 2" xfId="28712"/>
    <cellStyle name="输出 4 2 22 2 3" xfId="28710"/>
    <cellStyle name="输出 4 2 22 3" xfId="13454"/>
    <cellStyle name="输出 4 2 22 3 2" xfId="28714"/>
    <cellStyle name="输出 4 2 22 4" xfId="28708"/>
    <cellStyle name="输出 4 2 23" xfId="9369"/>
    <cellStyle name="输出 4 2 23 2" xfId="17227"/>
    <cellStyle name="输出 4 2 23 2 2" xfId="28718"/>
    <cellStyle name="输出 4 2 23 3" xfId="28716"/>
    <cellStyle name="输出 4 2 24" xfId="11439"/>
    <cellStyle name="输出 4 2 24 2" xfId="28722"/>
    <cellStyle name="输出 4 2 25" xfId="28688"/>
    <cellStyle name="输出 4 2 26" xfId="30788"/>
    <cellStyle name="输出 4 2 27" xfId="31766"/>
    <cellStyle name="输出 4 2 28" xfId="1665"/>
    <cellStyle name="输出 4 2 29" xfId="41931"/>
    <cellStyle name="输出 4 2 3" xfId="2474"/>
    <cellStyle name="输出 4 2 3 2" xfId="5216"/>
    <cellStyle name="输出 4 2 3 2 2" xfId="8142"/>
    <cellStyle name="输出 4 2 3 2 2 2" xfId="16621"/>
    <cellStyle name="输出 4 2 3 2 2 2 2" xfId="28734"/>
    <cellStyle name="输出 4 2 3 2 2 3" xfId="28733"/>
    <cellStyle name="输出 4 2 3 2 2 4" xfId="41946"/>
    <cellStyle name="输出 4 2 3 2 3" xfId="13764"/>
    <cellStyle name="输出 4 2 3 2 3 2" xfId="28735"/>
    <cellStyle name="输出 4 2 3 2 4" xfId="28732"/>
    <cellStyle name="输出 4 2 3 2 5" xfId="41945"/>
    <cellStyle name="输出 4 2 3 3" xfId="6774"/>
    <cellStyle name="输出 4 2 3 3 2" xfId="15253"/>
    <cellStyle name="输出 4 2 3 3 2 2" xfId="28736"/>
    <cellStyle name="输出 4 2 3 3 2 3" xfId="41948"/>
    <cellStyle name="输出 4 2 3 3 3" xfId="21725"/>
    <cellStyle name="输出 4 2 3 3 4" xfId="41947"/>
    <cellStyle name="输出 4 2 3 4" xfId="11884"/>
    <cellStyle name="输出 4 2 3 4 2" xfId="28737"/>
    <cellStyle name="输出 4 2 3 4 3" xfId="41949"/>
    <cellStyle name="输出 4 2 3 5" xfId="28731"/>
    <cellStyle name="输出 4 2 3 6" xfId="41944"/>
    <cellStyle name="输出 4 2 4" xfId="2546"/>
    <cellStyle name="输出 4 2 4 2" xfId="5288"/>
    <cellStyle name="输出 4 2 4 2 2" xfId="8213"/>
    <cellStyle name="输出 4 2 4 2 2 2" xfId="16692"/>
    <cellStyle name="输出 4 2 4 2 2 2 2" xfId="28740"/>
    <cellStyle name="输出 4 2 4 2 2 3" xfId="28240"/>
    <cellStyle name="输出 4 2 4 2 2 4" xfId="41952"/>
    <cellStyle name="输出 4 2 4 2 3" xfId="13836"/>
    <cellStyle name="输出 4 2 4 2 3 2" xfId="28241"/>
    <cellStyle name="输出 4 2 4 2 4" xfId="28739"/>
    <cellStyle name="输出 4 2 4 2 5" xfId="41951"/>
    <cellStyle name="输出 4 2 4 3" xfId="6845"/>
    <cellStyle name="输出 4 2 4 3 2" xfId="15324"/>
    <cellStyle name="输出 4 2 4 3 2 2" xfId="28242"/>
    <cellStyle name="输出 4 2 4 3 2 3" xfId="41954"/>
    <cellStyle name="输出 4 2 4 3 3" xfId="28741"/>
    <cellStyle name="输出 4 2 4 3 4" xfId="41953"/>
    <cellStyle name="输出 4 2 4 4" xfId="11956"/>
    <cellStyle name="输出 4 2 4 4 2" xfId="28742"/>
    <cellStyle name="输出 4 2 4 4 3" xfId="41955"/>
    <cellStyle name="输出 4 2 4 5" xfId="28738"/>
    <cellStyle name="输出 4 2 4 6" xfId="41950"/>
    <cellStyle name="输出 4 2 5" xfId="2671"/>
    <cellStyle name="输出 4 2 5 2" xfId="5413"/>
    <cellStyle name="输出 4 2 5 2 2" xfId="8327"/>
    <cellStyle name="输出 4 2 5 2 2 2" xfId="16806"/>
    <cellStyle name="输出 4 2 5 2 2 2 2" xfId="18957"/>
    <cellStyle name="输出 4 2 5 2 2 3" xfId="18932"/>
    <cellStyle name="输出 4 2 5 2 3" xfId="13961"/>
    <cellStyle name="输出 4 2 5 2 3 2" xfId="18966"/>
    <cellStyle name="输出 4 2 5 2 4" xfId="28744"/>
    <cellStyle name="输出 4 2 5 2 5" xfId="41957"/>
    <cellStyle name="输出 4 2 5 3" xfId="6959"/>
    <cellStyle name="输出 4 2 5 3 2" xfId="15438"/>
    <cellStyle name="输出 4 2 5 3 2 2" xfId="21829"/>
    <cellStyle name="输出 4 2 5 3 3" xfId="28745"/>
    <cellStyle name="输出 4 2 5 4" xfId="12081"/>
    <cellStyle name="输出 4 2 5 4 2" xfId="28746"/>
    <cellStyle name="输出 4 2 5 5" xfId="28743"/>
    <cellStyle name="输出 4 2 5 6" xfId="41956"/>
    <cellStyle name="输出 4 2 6" xfId="2742"/>
    <cellStyle name="输出 4 2 6 2" xfId="5484"/>
    <cellStyle name="输出 4 2 6 2 2" xfId="8398"/>
    <cellStyle name="输出 4 2 6 2 2 2" xfId="16877"/>
    <cellStyle name="输出 4 2 6 2 2 2 2" xfId="28749"/>
    <cellStyle name="输出 4 2 6 2 2 3" xfId="28748"/>
    <cellStyle name="输出 4 2 6 2 3" xfId="14032"/>
    <cellStyle name="输出 4 2 6 2 3 2" xfId="28750"/>
    <cellStyle name="输出 4 2 6 2 4" xfId="25195"/>
    <cellStyle name="输出 4 2 6 2 5" xfId="41959"/>
    <cellStyle name="输出 4 2 6 3" xfId="7030"/>
    <cellStyle name="输出 4 2 6 3 2" xfId="15509"/>
    <cellStyle name="输出 4 2 6 3 2 2" xfId="28007"/>
    <cellStyle name="输出 4 2 6 3 3" xfId="25196"/>
    <cellStyle name="输出 4 2 6 4" xfId="12152"/>
    <cellStyle name="输出 4 2 6 4 2" xfId="22028"/>
    <cellStyle name="输出 4 2 6 5" xfId="28747"/>
    <cellStyle name="输出 4 2 6 6" xfId="41958"/>
    <cellStyle name="输出 4 2 7" xfId="2563"/>
    <cellStyle name="输出 4 2 7 2" xfId="5305"/>
    <cellStyle name="输出 4 2 7 2 2" xfId="8230"/>
    <cellStyle name="输出 4 2 7 2 2 2" xfId="16709"/>
    <cellStyle name="输出 4 2 7 2 2 2 2" xfId="25207"/>
    <cellStyle name="输出 4 2 7 2 2 3" xfId="25206"/>
    <cellStyle name="输出 4 2 7 2 3" xfId="13853"/>
    <cellStyle name="输出 4 2 7 2 3 2" xfId="25208"/>
    <cellStyle name="输出 4 2 7 2 4" xfId="25205"/>
    <cellStyle name="输出 4 2 7 3" xfId="6862"/>
    <cellStyle name="输出 4 2 7 3 2" xfId="15341"/>
    <cellStyle name="输出 4 2 7 3 2 2" xfId="25215"/>
    <cellStyle name="输出 4 2 7 3 3" xfId="25213"/>
    <cellStyle name="输出 4 2 7 4" xfId="11973"/>
    <cellStyle name="输出 4 2 7 4 2" xfId="25219"/>
    <cellStyle name="输出 4 2 7 5" xfId="28751"/>
    <cellStyle name="输出 4 2 7 6" xfId="41960"/>
    <cellStyle name="输出 4 2 8" xfId="2399"/>
    <cellStyle name="输出 4 2 8 2" xfId="5141"/>
    <cellStyle name="输出 4 2 8 2 2" xfId="8073"/>
    <cellStyle name="输出 4 2 8 2 2 2" xfId="16552"/>
    <cellStyle name="输出 4 2 8 2 2 2 2" xfId="28755"/>
    <cellStyle name="输出 4 2 8 2 2 3" xfId="28754"/>
    <cellStyle name="输出 4 2 8 2 3" xfId="13689"/>
    <cellStyle name="输出 4 2 8 2 3 2" xfId="28756"/>
    <cellStyle name="输出 4 2 8 2 4" xfId="28753"/>
    <cellStyle name="输出 4 2 8 3" xfId="6705"/>
    <cellStyle name="输出 4 2 8 3 2" xfId="15184"/>
    <cellStyle name="输出 4 2 8 3 2 2" xfId="28758"/>
    <cellStyle name="输出 4 2 8 3 3" xfId="28757"/>
    <cellStyle name="输出 4 2 8 4" xfId="11809"/>
    <cellStyle name="输出 4 2 8 4 2" xfId="26983"/>
    <cellStyle name="输出 4 2 8 5" xfId="28752"/>
    <cellStyle name="输出 4 2 9" xfId="2889"/>
    <cellStyle name="输出 4 2 9 2" xfId="5631"/>
    <cellStyle name="输出 4 2 9 2 2" xfId="8539"/>
    <cellStyle name="输出 4 2 9 2 2 2" xfId="17018"/>
    <cellStyle name="输出 4 2 9 2 2 2 2" xfId="28762"/>
    <cellStyle name="输出 4 2 9 2 2 3" xfId="28761"/>
    <cellStyle name="输出 4 2 9 2 3" xfId="14179"/>
    <cellStyle name="输出 4 2 9 2 3 2" xfId="27215"/>
    <cellStyle name="输出 4 2 9 2 4" xfId="28760"/>
    <cellStyle name="输出 4 2 9 3" xfId="7171"/>
    <cellStyle name="输出 4 2 9 3 2" xfId="15650"/>
    <cellStyle name="输出 4 2 9 3 2 2" xfId="28764"/>
    <cellStyle name="输出 4 2 9 3 3" xfId="28763"/>
    <cellStyle name="输出 4 2 9 4" xfId="12299"/>
    <cellStyle name="输出 4 2 9 4 2" xfId="26991"/>
    <cellStyle name="输出 4 2 9 5" xfId="28759"/>
    <cellStyle name="输出 4 20" xfId="3615"/>
    <cellStyle name="输出 4 20 2" xfId="7365"/>
    <cellStyle name="输出 4 20 2 2" xfId="15844"/>
    <cellStyle name="输出 4 20 2 2 2" xfId="28654"/>
    <cellStyle name="输出 4 20 2 3" xfId="28652"/>
    <cellStyle name="输出 4 20 3" xfId="13024"/>
    <cellStyle name="输出 4 20 3 2" xfId="28656"/>
    <cellStyle name="输出 4 20 4" xfId="26859"/>
    <cellStyle name="输出 4 21" xfId="3595"/>
    <cellStyle name="输出 4 21 2" xfId="7346"/>
    <cellStyle name="输出 4 21 2 2" xfId="15825"/>
    <cellStyle name="输出 4 21 2 2 2" xfId="28662"/>
    <cellStyle name="输出 4 21 2 3" xfId="28660"/>
    <cellStyle name="输出 4 21 3" xfId="13005"/>
    <cellStyle name="输出 4 21 3 2" xfId="28664"/>
    <cellStyle name="输出 4 21 4" xfId="28658"/>
    <cellStyle name="输出 4 22" xfId="2143"/>
    <cellStyle name="输出 4 22 2" xfId="6454"/>
    <cellStyle name="输出 4 22 2 2" xfId="14933"/>
    <cellStyle name="输出 4 22 2 2 2" xfId="28670"/>
    <cellStyle name="输出 4 22 2 3" xfId="28668"/>
    <cellStyle name="输出 4 22 3" xfId="11553"/>
    <cellStyle name="输出 4 22 3 2" xfId="28672"/>
    <cellStyle name="输出 4 22 4" xfId="28666"/>
    <cellStyle name="输出 4 23" xfId="4523"/>
    <cellStyle name="输出 4 23 2" xfId="7771"/>
    <cellStyle name="输出 4 23 2 2" xfId="16250"/>
    <cellStyle name="输出 4 23 2 2 2" xfId="28678"/>
    <cellStyle name="输出 4 23 2 3" xfId="28676"/>
    <cellStyle name="输出 4 23 3" xfId="13433"/>
    <cellStyle name="输出 4 23 3 2" xfId="28680"/>
    <cellStyle name="输出 4 23 4" xfId="28674"/>
    <cellStyle name="输出 4 24" xfId="9271"/>
    <cellStyle name="输出 4 24 2" xfId="17205"/>
    <cellStyle name="输出 4 24 2 2" xfId="28684"/>
    <cellStyle name="输出 4 24 3" xfId="28682"/>
    <cellStyle name="输出 4 25" xfId="9783"/>
    <cellStyle name="输出 4 25 2" xfId="17292"/>
    <cellStyle name="输出 4 25 2 2" xfId="28766"/>
    <cellStyle name="输出 4 25 3" xfId="28765"/>
    <cellStyle name="输出 4 26" xfId="11418"/>
    <cellStyle name="输出 4 26 2" xfId="28767"/>
    <cellStyle name="输出 4 27" xfId="28630"/>
    <cellStyle name="输出 4 28" xfId="30690"/>
    <cellStyle name="输出 4 29" xfId="31668"/>
    <cellStyle name="输出 4 3" xfId="2506"/>
    <cellStyle name="输出 4 3 2" xfId="5248"/>
    <cellStyle name="输出 4 3 2 2" xfId="8173"/>
    <cellStyle name="输出 4 3 2 2 2" xfId="16652"/>
    <cellStyle name="输出 4 3 2 2 2 2" xfId="28771"/>
    <cellStyle name="输出 4 3 2 2 3" xfId="28770"/>
    <cellStyle name="输出 4 3 2 2 4" xfId="41963"/>
    <cellStyle name="输出 4 3 2 3" xfId="13796"/>
    <cellStyle name="输出 4 3 2 3 2" xfId="28772"/>
    <cellStyle name="输出 4 3 2 4" xfId="28769"/>
    <cellStyle name="输出 4 3 2 5" xfId="41962"/>
    <cellStyle name="输出 4 3 3" xfId="6805"/>
    <cellStyle name="输出 4 3 3 2" xfId="15284"/>
    <cellStyle name="输出 4 3 3 2 2" xfId="28774"/>
    <cellStyle name="输出 4 3 3 2 3" xfId="41965"/>
    <cellStyle name="输出 4 3 3 3" xfId="28773"/>
    <cellStyle name="输出 4 3 3 4" xfId="41964"/>
    <cellStyle name="输出 4 3 4" xfId="11916"/>
    <cellStyle name="输出 4 3 4 2" xfId="25574"/>
    <cellStyle name="输出 4 3 4 3" xfId="41966"/>
    <cellStyle name="输出 4 3 5" xfId="28768"/>
    <cellStyle name="输出 4 3 6" xfId="41961"/>
    <cellStyle name="输出 4 30" xfId="1567"/>
    <cellStyle name="输出 4 31" xfId="32934"/>
    <cellStyle name="输出 4 32" xfId="41930"/>
    <cellStyle name="输出 4 4" xfId="2437"/>
    <cellStyle name="输出 4 4 2" xfId="5179"/>
    <cellStyle name="输出 4 4 2 2" xfId="8110"/>
    <cellStyle name="输出 4 4 2 2 2" xfId="16589"/>
    <cellStyle name="输出 4 4 2 2 2 2" xfId="28778"/>
    <cellStyle name="输出 4 4 2 2 3" xfId="28777"/>
    <cellStyle name="输出 4 4 2 3" xfId="13727"/>
    <cellStyle name="输出 4 4 2 3 2" xfId="28779"/>
    <cellStyle name="输出 4 4 2 4" xfId="28776"/>
    <cellStyle name="输出 4 4 2 5" xfId="41968"/>
    <cellStyle name="输出 4 4 3" xfId="6742"/>
    <cellStyle name="输出 4 4 3 2" xfId="15221"/>
    <cellStyle name="输出 4 4 3 2 2" xfId="28781"/>
    <cellStyle name="输出 4 4 3 3" xfId="28780"/>
    <cellStyle name="输出 4 4 4" xfId="11847"/>
    <cellStyle name="输出 4 4 4 2" xfId="24732"/>
    <cellStyle name="输出 4 4 5" xfId="28775"/>
    <cellStyle name="输出 4 4 6" xfId="41967"/>
    <cellStyle name="输出 4 5" xfId="2087"/>
    <cellStyle name="输出 4 5 2" xfId="3981"/>
    <cellStyle name="输出 4 5 2 2" xfId="7719"/>
    <cellStyle name="输出 4 5 2 2 2" xfId="16198"/>
    <cellStyle name="输出 4 5 2 2 2 2" xfId="28785"/>
    <cellStyle name="输出 4 5 2 2 3" xfId="28784"/>
    <cellStyle name="输出 4 5 2 3" xfId="13378"/>
    <cellStyle name="输出 4 5 2 3 2" xfId="28786"/>
    <cellStyle name="输出 4 5 2 4" xfId="28783"/>
    <cellStyle name="输出 4 5 2 5" xfId="41970"/>
    <cellStyle name="输出 4 5 3" xfId="6403"/>
    <cellStyle name="输出 4 5 3 2" xfId="14882"/>
    <cellStyle name="输出 4 5 3 2 2" xfId="28788"/>
    <cellStyle name="输出 4 5 3 3" xfId="28787"/>
    <cellStyle name="输出 4 5 4" xfId="11498"/>
    <cellStyle name="输出 4 5 4 2" xfId="25584"/>
    <cellStyle name="输出 4 5 5" xfId="28782"/>
    <cellStyle name="输出 4 5 6" xfId="41969"/>
    <cellStyle name="输出 4 6" xfId="2537"/>
    <cellStyle name="输出 4 6 2" xfId="5279"/>
    <cellStyle name="输出 4 6 2 2" xfId="8204"/>
    <cellStyle name="输出 4 6 2 2 2" xfId="16683"/>
    <cellStyle name="输出 4 6 2 2 2 2" xfId="23450"/>
    <cellStyle name="输出 4 6 2 2 3" xfId="28789"/>
    <cellStyle name="输出 4 6 2 3" xfId="13827"/>
    <cellStyle name="输出 4 6 2 3 2" xfId="19184"/>
    <cellStyle name="输出 4 6 2 4" xfId="21606"/>
    <cellStyle name="输出 4 6 3" xfId="6836"/>
    <cellStyle name="输出 4 6 3 2" xfId="15315"/>
    <cellStyle name="输出 4 6 3 2 2" xfId="28791"/>
    <cellStyle name="输出 4 6 3 3" xfId="28790"/>
    <cellStyle name="输出 4 6 4" xfId="11947"/>
    <cellStyle name="输出 4 6 4 2" xfId="25586"/>
    <cellStyle name="输出 4 6 5" xfId="21603"/>
    <cellStyle name="输出 4 6 6" xfId="41971"/>
    <cellStyle name="输出 4 7" xfId="2554"/>
    <cellStyle name="输出 4 7 2" xfId="5296"/>
    <cellStyle name="输出 4 7 2 2" xfId="8221"/>
    <cellStyle name="输出 4 7 2 2 2" xfId="16700"/>
    <cellStyle name="输出 4 7 2 2 2 2" xfId="28793"/>
    <cellStyle name="输出 4 7 2 2 3" xfId="28792"/>
    <cellStyle name="输出 4 7 2 3" xfId="13844"/>
    <cellStyle name="输出 4 7 2 3 2" xfId="28794"/>
    <cellStyle name="输出 4 7 2 4" xfId="28246"/>
    <cellStyle name="输出 4 7 3" xfId="6853"/>
    <cellStyle name="输出 4 7 3 2" xfId="15332"/>
    <cellStyle name="输出 4 7 3 2 2" xfId="23772"/>
    <cellStyle name="输出 4 7 3 3" xfId="23769"/>
    <cellStyle name="输出 4 7 4" xfId="11964"/>
    <cellStyle name="输出 4 7 4 2" xfId="23775"/>
    <cellStyle name="输出 4 7 5" xfId="21609"/>
    <cellStyle name="输出 4 8" xfId="2366"/>
    <cellStyle name="输出 4 8 2" xfId="5108"/>
    <cellStyle name="输出 4 8 2 2" xfId="8041"/>
    <cellStyle name="输出 4 8 2 2 2" xfId="16520"/>
    <cellStyle name="输出 4 8 2 2 2 2" xfId="28798"/>
    <cellStyle name="输出 4 8 2 2 3" xfId="28797"/>
    <cellStyle name="输出 4 8 2 3" xfId="13656"/>
    <cellStyle name="输出 4 8 2 3 2" xfId="28799"/>
    <cellStyle name="输出 4 8 2 4" xfId="28796"/>
    <cellStyle name="输出 4 8 3" xfId="6673"/>
    <cellStyle name="输出 4 8 3 2" xfId="15152"/>
    <cellStyle name="输出 4 8 3 2 2" xfId="28800"/>
    <cellStyle name="输出 4 8 3 3" xfId="23780"/>
    <cellStyle name="输出 4 8 4" xfId="11776"/>
    <cellStyle name="输出 4 8 4 2" xfId="25588"/>
    <cellStyle name="输出 4 8 5" xfId="28795"/>
    <cellStyle name="输出 4 9" xfId="2346"/>
    <cellStyle name="输出 4 9 2" xfId="5088"/>
    <cellStyle name="输出 4 9 2 2" xfId="8021"/>
    <cellStyle name="输出 4 9 2 2 2" xfId="16500"/>
    <cellStyle name="输出 4 9 2 2 2 2" xfId="28802"/>
    <cellStyle name="输出 4 9 2 2 3" xfId="28801"/>
    <cellStyle name="输出 4 9 2 3" xfId="13636"/>
    <cellStyle name="输出 4 9 2 3 2" xfId="28803"/>
    <cellStyle name="输出 4 9 2 4" xfId="18200"/>
    <cellStyle name="输出 4 9 3" xfId="6653"/>
    <cellStyle name="输出 4 9 3 2" xfId="15132"/>
    <cellStyle name="输出 4 9 3 2 2" xfId="28805"/>
    <cellStyle name="输出 4 9 3 3" xfId="28804"/>
    <cellStyle name="输出 4 9 4" xfId="11756"/>
    <cellStyle name="输出 4 9 4 2" xfId="25589"/>
    <cellStyle name="输出 4 9 5" xfId="19586"/>
    <cellStyle name="输出 5" xfId="556"/>
    <cellStyle name="输出 5 10" xfId="2419"/>
    <cellStyle name="输出 5 10 2" xfId="5161"/>
    <cellStyle name="输出 5 10 2 2" xfId="8092"/>
    <cellStyle name="输出 5 10 2 2 2" xfId="16571"/>
    <cellStyle name="输出 5 10 2 2 2 2" xfId="27489"/>
    <cellStyle name="输出 5 10 2 2 3" xfId="28809"/>
    <cellStyle name="输出 5 10 2 3" xfId="13709"/>
    <cellStyle name="输出 5 10 2 3 2" xfId="28811"/>
    <cellStyle name="输出 5 10 2 4" xfId="28808"/>
    <cellStyle name="输出 5 10 3" xfId="6724"/>
    <cellStyle name="输出 5 10 3 2" xfId="15203"/>
    <cellStyle name="输出 5 10 3 2 2" xfId="28813"/>
    <cellStyle name="输出 5 10 3 3" xfId="28812"/>
    <cellStyle name="输出 5 10 4" xfId="11829"/>
    <cellStyle name="输出 5 10 4 2" xfId="28814"/>
    <cellStyle name="输出 5 10 5" xfId="28807"/>
    <cellStyle name="输出 5 11" xfId="2601"/>
    <cellStyle name="输出 5 11 2" xfId="5343"/>
    <cellStyle name="输出 5 11 2 2" xfId="8264"/>
    <cellStyle name="输出 5 11 2 2 2" xfId="16743"/>
    <cellStyle name="输出 5 11 2 2 2 2" xfId="22090"/>
    <cellStyle name="输出 5 11 2 2 3" xfId="22086"/>
    <cellStyle name="输出 5 11 2 3" xfId="13891"/>
    <cellStyle name="输出 5 11 2 3 2" xfId="22095"/>
    <cellStyle name="输出 5 11 2 4" xfId="28816"/>
    <cellStyle name="输出 5 11 3" xfId="6896"/>
    <cellStyle name="输出 5 11 3 2" xfId="15375"/>
    <cellStyle name="输出 5 11 3 2 2" xfId="22113"/>
    <cellStyle name="输出 5 11 3 3" xfId="28817"/>
    <cellStyle name="输出 5 11 4" xfId="12011"/>
    <cellStyle name="输出 5 11 4 2" xfId="28818"/>
    <cellStyle name="输出 5 11 5" xfId="28815"/>
    <cellStyle name="输出 5 12" xfId="2624"/>
    <cellStyle name="输出 5 12 2" xfId="5366"/>
    <cellStyle name="输出 5 12 2 2" xfId="13914"/>
    <cellStyle name="输出 5 12 2 2 2" xfId="28821"/>
    <cellStyle name="输出 5 12 2 3" xfId="28820"/>
    <cellStyle name="输出 5 12 3" xfId="12034"/>
    <cellStyle name="输出 5 12 3 2" xfId="28822"/>
    <cellStyle name="输出 5 12 4" xfId="28819"/>
    <cellStyle name="输出 5 13" xfId="3246"/>
    <cellStyle name="输出 5 13 2" xfId="5988"/>
    <cellStyle name="输出 5 13 2 2" xfId="14536"/>
    <cellStyle name="输出 5 13 2 2 2" xfId="25309"/>
    <cellStyle name="输出 5 13 2 3" xfId="28311"/>
    <cellStyle name="输出 5 13 3" xfId="12656"/>
    <cellStyle name="输出 5 13 3 2" xfId="28313"/>
    <cellStyle name="输出 5 13 4" xfId="28823"/>
    <cellStyle name="输出 5 14" xfId="3205"/>
    <cellStyle name="输出 5 14 2" xfId="5947"/>
    <cellStyle name="输出 5 14 2 2" xfId="14495"/>
    <cellStyle name="输出 5 14 2 2 2" xfId="25316"/>
    <cellStyle name="输出 5 14 2 3" xfId="28318"/>
    <cellStyle name="输出 5 14 3" xfId="12615"/>
    <cellStyle name="输出 5 14 3 2" xfId="28825"/>
    <cellStyle name="输出 5 14 4" xfId="28824"/>
    <cellStyle name="输出 5 15" xfId="3331"/>
    <cellStyle name="输出 5 15 2" xfId="6073"/>
    <cellStyle name="输出 5 15 2 2" xfId="14621"/>
    <cellStyle name="输出 5 15 2 2 2" xfId="25322"/>
    <cellStyle name="输出 5 15 2 3" xfId="28323"/>
    <cellStyle name="输出 5 15 3" xfId="12741"/>
    <cellStyle name="输出 5 15 3 2" xfId="28829"/>
    <cellStyle name="输出 5 15 4" xfId="28827"/>
    <cellStyle name="输出 5 16" xfId="3163"/>
    <cellStyle name="输出 5 16 2" xfId="5905"/>
    <cellStyle name="输出 5 16 2 2" xfId="14453"/>
    <cellStyle name="输出 5 16 2 2 2" xfId="25330"/>
    <cellStyle name="输出 5 16 2 3" xfId="28833"/>
    <cellStyle name="输出 5 16 3" xfId="12573"/>
    <cellStyle name="输出 5 16 3 2" xfId="28835"/>
    <cellStyle name="输出 5 16 4" xfId="28831"/>
    <cellStyle name="输出 5 17" xfId="3181"/>
    <cellStyle name="输出 5 17 2" xfId="5923"/>
    <cellStyle name="输出 5 17 2 2" xfId="14471"/>
    <cellStyle name="输出 5 17 2 2 2" xfId="25336"/>
    <cellStyle name="输出 5 17 2 3" xfId="28839"/>
    <cellStyle name="输出 5 17 3" xfId="12591"/>
    <cellStyle name="输出 5 17 3 2" xfId="28841"/>
    <cellStyle name="输出 5 17 4" xfId="28837"/>
    <cellStyle name="输出 5 18" xfId="3652"/>
    <cellStyle name="输出 5 18 2" xfId="7402"/>
    <cellStyle name="输出 5 18 2 2" xfId="15881"/>
    <cellStyle name="输出 5 18 2 2 2" xfId="28847"/>
    <cellStyle name="输出 5 18 2 3" xfId="28845"/>
    <cellStyle name="输出 5 18 3" xfId="13061"/>
    <cellStyle name="输出 5 18 3 2" xfId="28849"/>
    <cellStyle name="输出 5 18 4" xfId="28843"/>
    <cellStyle name="输出 5 19" xfId="3628"/>
    <cellStyle name="输出 5 19 2" xfId="7378"/>
    <cellStyle name="输出 5 19 2 2" xfId="15857"/>
    <cellStyle name="输出 5 19 2 2 2" xfId="28854"/>
    <cellStyle name="输出 5 19 2 3" xfId="28853"/>
    <cellStyle name="输出 5 19 3" xfId="13037"/>
    <cellStyle name="输出 5 19 3 2" xfId="28855"/>
    <cellStyle name="输出 5 19 4" xfId="28851"/>
    <cellStyle name="输出 5 2" xfId="661"/>
    <cellStyle name="输出 5 2 10" xfId="2951"/>
    <cellStyle name="输出 5 2 10 2" xfId="5693"/>
    <cellStyle name="输出 5 2 10 2 2" xfId="8601"/>
    <cellStyle name="输出 5 2 10 2 2 2" xfId="17080"/>
    <cellStyle name="输出 5 2 10 2 2 2 2" xfId="28860"/>
    <cellStyle name="输出 5 2 10 2 2 3" xfId="28859"/>
    <cellStyle name="输出 5 2 10 2 3" xfId="14241"/>
    <cellStyle name="输出 5 2 10 2 3 2" xfId="28861"/>
    <cellStyle name="输出 5 2 10 2 4" xfId="28858"/>
    <cellStyle name="输出 5 2 10 3" xfId="7233"/>
    <cellStyle name="输出 5 2 10 3 2" xfId="15712"/>
    <cellStyle name="输出 5 2 10 3 2 2" xfId="28862"/>
    <cellStyle name="输出 5 2 10 3 3" xfId="21377"/>
    <cellStyle name="输出 5 2 10 4" xfId="12361"/>
    <cellStyle name="输出 5 2 10 4 2" xfId="28863"/>
    <cellStyle name="输出 5 2 10 5" xfId="28857"/>
    <cellStyle name="输出 5 2 11" xfId="3014"/>
    <cellStyle name="输出 5 2 11 2" xfId="5756"/>
    <cellStyle name="输出 5 2 11 2 2" xfId="14304"/>
    <cellStyle name="输出 5 2 11 2 2 2" xfId="28866"/>
    <cellStyle name="输出 5 2 11 2 3" xfId="28865"/>
    <cellStyle name="输出 5 2 11 3" xfId="12424"/>
    <cellStyle name="输出 5 2 11 3 2" xfId="28867"/>
    <cellStyle name="输出 5 2 11 4" xfId="28864"/>
    <cellStyle name="输出 5 2 12" xfId="3285"/>
    <cellStyle name="输出 5 2 12 2" xfId="6027"/>
    <cellStyle name="输出 5 2 12 2 2" xfId="14575"/>
    <cellStyle name="输出 5 2 12 2 2 2" xfId="28874"/>
    <cellStyle name="输出 5 2 12 2 3" xfId="28871"/>
    <cellStyle name="输出 5 2 12 3" xfId="12695"/>
    <cellStyle name="输出 5 2 12 3 2" xfId="28876"/>
    <cellStyle name="输出 5 2 12 4" xfId="28868"/>
    <cellStyle name="输出 5 2 13" xfId="3352"/>
    <cellStyle name="输出 5 2 13 2" xfId="6094"/>
    <cellStyle name="输出 5 2 13 2 2" xfId="14642"/>
    <cellStyle name="输出 5 2 13 2 2 2" xfId="28879"/>
    <cellStyle name="输出 5 2 13 2 3" xfId="28878"/>
    <cellStyle name="输出 5 2 13 3" xfId="12762"/>
    <cellStyle name="输出 5 2 13 3 2" xfId="18757"/>
    <cellStyle name="输出 5 2 13 4" xfId="28877"/>
    <cellStyle name="输出 5 2 14" xfId="3416"/>
    <cellStyle name="输出 5 2 14 2" xfId="6158"/>
    <cellStyle name="输出 5 2 14 2 2" xfId="14706"/>
    <cellStyle name="输出 5 2 14 2 2 2" xfId="28882"/>
    <cellStyle name="输出 5 2 14 2 3" xfId="28881"/>
    <cellStyle name="输出 5 2 14 3" xfId="12826"/>
    <cellStyle name="输出 5 2 14 3 2" xfId="18762"/>
    <cellStyle name="输出 5 2 14 4" xfId="28880"/>
    <cellStyle name="输出 5 2 15" xfId="3480"/>
    <cellStyle name="输出 5 2 15 2" xfId="6222"/>
    <cellStyle name="输出 5 2 15 2 2" xfId="14770"/>
    <cellStyle name="输出 5 2 15 2 2 2" xfId="28888"/>
    <cellStyle name="输出 5 2 15 2 3" xfId="28886"/>
    <cellStyle name="输出 5 2 15 3" xfId="12890"/>
    <cellStyle name="输出 5 2 15 3 2" xfId="28890"/>
    <cellStyle name="输出 5 2 15 4" xfId="28884"/>
    <cellStyle name="输出 5 2 16" xfId="3196"/>
    <cellStyle name="输出 5 2 16 2" xfId="5938"/>
    <cellStyle name="输出 5 2 16 2 2" xfId="14486"/>
    <cellStyle name="输出 5 2 16 2 2 2" xfId="21112"/>
    <cellStyle name="输出 5 2 16 2 3" xfId="28894"/>
    <cellStyle name="输出 5 2 16 3" xfId="12606"/>
    <cellStyle name="输出 5 2 16 3 2" xfId="28896"/>
    <cellStyle name="输出 5 2 16 4" xfId="28892"/>
    <cellStyle name="输出 5 2 17" xfId="3679"/>
    <cellStyle name="输出 5 2 17 2" xfId="7429"/>
    <cellStyle name="输出 5 2 17 2 2" xfId="15908"/>
    <cellStyle name="输出 5 2 17 2 2 2" xfId="28902"/>
    <cellStyle name="输出 5 2 17 2 3" xfId="28900"/>
    <cellStyle name="输出 5 2 17 3" xfId="13088"/>
    <cellStyle name="输出 5 2 17 3 2" xfId="28904"/>
    <cellStyle name="输出 5 2 17 4" xfId="28898"/>
    <cellStyle name="输出 5 2 18" xfId="3724"/>
    <cellStyle name="输出 5 2 18 2" xfId="7474"/>
    <cellStyle name="输出 5 2 18 2 2" xfId="15953"/>
    <cellStyle name="输出 5 2 18 2 2 2" xfId="28909"/>
    <cellStyle name="输出 5 2 18 2 3" xfId="28908"/>
    <cellStyle name="输出 5 2 18 3" xfId="13133"/>
    <cellStyle name="输出 5 2 18 3 2" xfId="28910"/>
    <cellStyle name="输出 5 2 18 4" xfId="28906"/>
    <cellStyle name="输出 5 2 19" xfId="3856"/>
    <cellStyle name="输出 5 2 19 2" xfId="7602"/>
    <cellStyle name="输出 5 2 19 2 2" xfId="16081"/>
    <cellStyle name="输出 5 2 19 2 2 2" xfId="28914"/>
    <cellStyle name="输出 5 2 19 2 3" xfId="28913"/>
    <cellStyle name="输出 5 2 19 3" xfId="13261"/>
    <cellStyle name="输出 5 2 19 3 2" xfId="28915"/>
    <cellStyle name="输出 5 2 19 4" xfId="28912"/>
    <cellStyle name="输出 5 2 2" xfId="2353"/>
    <cellStyle name="输出 5 2 2 2" xfId="5095"/>
    <cellStyle name="输出 5 2 2 2 2" xfId="8028"/>
    <cellStyle name="输出 5 2 2 2 2 2" xfId="16507"/>
    <cellStyle name="输出 5 2 2 2 2 2 2" xfId="28918"/>
    <cellStyle name="输出 5 2 2 2 2 2 3" xfId="41977"/>
    <cellStyle name="输出 5 2 2 2 2 3" xfId="25360"/>
    <cellStyle name="输出 5 2 2 2 2 4" xfId="41976"/>
    <cellStyle name="输出 5 2 2 2 3" xfId="13643"/>
    <cellStyle name="输出 5 2 2 2 3 2" xfId="25361"/>
    <cellStyle name="输出 5 2 2 2 3 2 2" xfId="41979"/>
    <cellStyle name="输出 5 2 2 2 3 3" xfId="41978"/>
    <cellStyle name="输出 5 2 2 2 4" xfId="28917"/>
    <cellStyle name="输出 5 2 2 2 4 2" xfId="41980"/>
    <cellStyle name="输出 5 2 2 2 5" xfId="41975"/>
    <cellStyle name="输出 5 2 2 3" xfId="6660"/>
    <cellStyle name="输出 5 2 2 3 2" xfId="15139"/>
    <cellStyle name="输出 5 2 2 3 2 2" xfId="28920"/>
    <cellStyle name="输出 5 2 2 3 2 3" xfId="41982"/>
    <cellStyle name="输出 5 2 2 3 3" xfId="28919"/>
    <cellStyle name="输出 5 2 2 3 4" xfId="41981"/>
    <cellStyle name="输出 5 2 2 4" xfId="11763"/>
    <cellStyle name="输出 5 2 2 4 2" xfId="28921"/>
    <cellStyle name="输出 5 2 2 4 2 2" xfId="41984"/>
    <cellStyle name="输出 5 2 2 4 3" xfId="41983"/>
    <cellStyle name="输出 5 2 2 5" xfId="28916"/>
    <cellStyle name="输出 5 2 2 5 2" xfId="41985"/>
    <cellStyle name="输出 5 2 2 6" xfId="41974"/>
    <cellStyle name="输出 5 2 20" xfId="3613"/>
    <cellStyle name="输出 5 2 20 2" xfId="7363"/>
    <cellStyle name="输出 5 2 20 2 2" xfId="15842"/>
    <cellStyle name="输出 5 2 20 2 2 2" xfId="28887"/>
    <cellStyle name="输出 5 2 20 2 3" xfId="28885"/>
    <cellStyle name="输出 5 2 20 3" xfId="13022"/>
    <cellStyle name="输出 5 2 20 3 2" xfId="28889"/>
    <cellStyle name="输出 5 2 20 4" xfId="28883"/>
    <cellStyle name="输出 5 2 21" xfId="2162"/>
    <cellStyle name="输出 5 2 21 2" xfId="6473"/>
    <cellStyle name="输出 5 2 21 2 2" xfId="14952"/>
    <cellStyle name="输出 5 2 21 2 2 2" xfId="21111"/>
    <cellStyle name="输出 5 2 21 2 3" xfId="28893"/>
    <cellStyle name="输出 5 2 21 3" xfId="11572"/>
    <cellStyle name="输出 5 2 21 3 2" xfId="28895"/>
    <cellStyle name="输出 5 2 21 4" xfId="28891"/>
    <cellStyle name="输出 5 2 22" xfId="4619"/>
    <cellStyle name="输出 5 2 22 2" xfId="7790"/>
    <cellStyle name="输出 5 2 22 2 2" xfId="16269"/>
    <cellStyle name="输出 5 2 22 2 2 2" xfId="28901"/>
    <cellStyle name="输出 5 2 22 2 3" xfId="28899"/>
    <cellStyle name="输出 5 2 22 3" xfId="13452"/>
    <cellStyle name="输出 5 2 22 3 2" xfId="28903"/>
    <cellStyle name="输出 5 2 22 4" xfId="28897"/>
    <cellStyle name="输出 5 2 23" xfId="9367"/>
    <cellStyle name="输出 5 2 23 2" xfId="17225"/>
    <cellStyle name="输出 5 2 23 2 2" xfId="28907"/>
    <cellStyle name="输出 5 2 23 3" xfId="28905"/>
    <cellStyle name="输出 5 2 24" xfId="11437"/>
    <cellStyle name="输出 5 2 24 2" xfId="28911"/>
    <cellStyle name="输出 5 2 25" xfId="28856"/>
    <cellStyle name="输出 5 2 26" xfId="30786"/>
    <cellStyle name="输出 5 2 27" xfId="31764"/>
    <cellStyle name="输出 5 2 28" xfId="1663"/>
    <cellStyle name="输出 5 2 29" xfId="41973"/>
    <cellStyle name="输出 5 2 3" xfId="2488"/>
    <cellStyle name="输出 5 2 3 2" xfId="5230"/>
    <cellStyle name="输出 5 2 3 2 2" xfId="8156"/>
    <cellStyle name="输出 5 2 3 2 2 2" xfId="16635"/>
    <cellStyle name="输出 5 2 3 2 2 2 2" xfId="28925"/>
    <cellStyle name="输出 5 2 3 2 2 3" xfId="28924"/>
    <cellStyle name="输出 5 2 3 2 2 4" xfId="41988"/>
    <cellStyle name="输出 5 2 3 2 3" xfId="13778"/>
    <cellStyle name="输出 5 2 3 2 3 2" xfId="28926"/>
    <cellStyle name="输出 5 2 3 2 4" xfId="28923"/>
    <cellStyle name="输出 5 2 3 2 5" xfId="41987"/>
    <cellStyle name="输出 5 2 3 3" xfId="6788"/>
    <cellStyle name="输出 5 2 3 3 2" xfId="15267"/>
    <cellStyle name="输出 5 2 3 3 2 2" xfId="28928"/>
    <cellStyle name="输出 5 2 3 3 2 3" xfId="41990"/>
    <cellStyle name="输出 5 2 3 3 3" xfId="28927"/>
    <cellStyle name="输出 5 2 3 3 4" xfId="41989"/>
    <cellStyle name="输出 5 2 3 4" xfId="11898"/>
    <cellStyle name="输出 5 2 3 4 2" xfId="28929"/>
    <cellStyle name="输出 5 2 3 4 3" xfId="41991"/>
    <cellStyle name="输出 5 2 3 5" xfId="28922"/>
    <cellStyle name="输出 5 2 3 6" xfId="41986"/>
    <cellStyle name="输出 5 2 4" xfId="2569"/>
    <cellStyle name="输出 5 2 4 2" xfId="5311"/>
    <cellStyle name="输出 5 2 4 2 2" xfId="8235"/>
    <cellStyle name="输出 5 2 4 2 2 2" xfId="16714"/>
    <cellStyle name="输出 5 2 4 2 2 2 2" xfId="28933"/>
    <cellStyle name="输出 5 2 4 2 2 3" xfId="28932"/>
    <cellStyle name="输出 5 2 4 2 2 4" xfId="41994"/>
    <cellStyle name="输出 5 2 4 2 3" xfId="13859"/>
    <cellStyle name="输出 5 2 4 2 3 2" xfId="28934"/>
    <cellStyle name="输出 5 2 4 2 4" xfId="28931"/>
    <cellStyle name="输出 5 2 4 2 5" xfId="41993"/>
    <cellStyle name="输出 5 2 4 3" xfId="6867"/>
    <cellStyle name="输出 5 2 4 3 2" xfId="15346"/>
    <cellStyle name="输出 5 2 4 3 2 2" xfId="28936"/>
    <cellStyle name="输出 5 2 4 3 2 3" xfId="41996"/>
    <cellStyle name="输出 5 2 4 3 3" xfId="28935"/>
    <cellStyle name="输出 5 2 4 3 4" xfId="41995"/>
    <cellStyle name="输出 5 2 4 4" xfId="11979"/>
    <cellStyle name="输出 5 2 4 4 2" xfId="28937"/>
    <cellStyle name="输出 5 2 4 4 3" xfId="41997"/>
    <cellStyle name="输出 5 2 4 5" xfId="28930"/>
    <cellStyle name="输出 5 2 4 6" xfId="41992"/>
    <cellStyle name="输出 5 2 5" xfId="2672"/>
    <cellStyle name="输出 5 2 5 2" xfId="5414"/>
    <cellStyle name="输出 5 2 5 2 2" xfId="8328"/>
    <cellStyle name="输出 5 2 5 2 2 2" xfId="16807"/>
    <cellStyle name="输出 5 2 5 2 2 2 2" xfId="28244"/>
    <cellStyle name="输出 5 2 5 2 2 3" xfId="28243"/>
    <cellStyle name="输出 5 2 5 2 3" xfId="13962"/>
    <cellStyle name="输出 5 2 5 2 3 2" xfId="27496"/>
    <cellStyle name="输出 5 2 5 2 4" xfId="17465"/>
    <cellStyle name="输出 5 2 5 2 5" xfId="41999"/>
    <cellStyle name="输出 5 2 5 3" xfId="6960"/>
    <cellStyle name="输出 5 2 5 3 2" xfId="15439"/>
    <cellStyle name="输出 5 2 5 3 2 2" xfId="28939"/>
    <cellStyle name="输出 5 2 5 3 3" xfId="28938"/>
    <cellStyle name="输出 5 2 5 4" xfId="12082"/>
    <cellStyle name="输出 5 2 5 4 2" xfId="28940"/>
    <cellStyle name="输出 5 2 5 5" xfId="24990"/>
    <cellStyle name="输出 5 2 5 6" xfId="41998"/>
    <cellStyle name="输出 5 2 6" xfId="2743"/>
    <cellStyle name="输出 5 2 6 2" xfId="5485"/>
    <cellStyle name="输出 5 2 6 2 2" xfId="8399"/>
    <cellStyle name="输出 5 2 6 2 2 2" xfId="16878"/>
    <cellStyle name="输出 5 2 6 2 2 2 2" xfId="28943"/>
    <cellStyle name="输出 5 2 6 2 2 3" xfId="28942"/>
    <cellStyle name="输出 5 2 6 2 3" xfId="14033"/>
    <cellStyle name="输出 5 2 6 2 3 2" xfId="28944"/>
    <cellStyle name="输出 5 2 6 2 4" xfId="28941"/>
    <cellStyle name="输出 5 2 6 2 5" xfId="42001"/>
    <cellStyle name="输出 5 2 6 3" xfId="7031"/>
    <cellStyle name="输出 5 2 6 3 2" xfId="15510"/>
    <cellStyle name="输出 5 2 6 3 2 2" xfId="28191"/>
    <cellStyle name="输出 5 2 6 3 3" xfId="28189"/>
    <cellStyle name="输出 5 2 6 4" xfId="12153"/>
    <cellStyle name="输出 5 2 6 4 2" xfId="22054"/>
    <cellStyle name="输出 5 2 6 5" xfId="24992"/>
    <cellStyle name="输出 5 2 6 6" xfId="42000"/>
    <cellStyle name="输出 5 2 7" xfId="2641"/>
    <cellStyle name="输出 5 2 7 2" xfId="5383"/>
    <cellStyle name="输出 5 2 7 2 2" xfId="8297"/>
    <cellStyle name="输出 5 2 7 2 2 2" xfId="16776"/>
    <cellStyle name="输出 5 2 7 2 2 2 2" xfId="19241"/>
    <cellStyle name="输出 5 2 7 2 2 3" xfId="19239"/>
    <cellStyle name="输出 5 2 7 2 3" xfId="13931"/>
    <cellStyle name="输出 5 2 7 2 3 2" xfId="19244"/>
    <cellStyle name="输出 5 2 7 2 4" xfId="19235"/>
    <cellStyle name="输出 5 2 7 3" xfId="6929"/>
    <cellStyle name="输出 5 2 7 3 2" xfId="15408"/>
    <cellStyle name="输出 5 2 7 3 2 2" xfId="19249"/>
    <cellStyle name="输出 5 2 7 3 3" xfId="19246"/>
    <cellStyle name="输出 5 2 7 4" xfId="12051"/>
    <cellStyle name="输出 5 2 7 4 2" xfId="19253"/>
    <cellStyle name="输出 5 2 7 5" xfId="28945"/>
    <cellStyle name="输出 5 2 7 6" xfId="42002"/>
    <cellStyle name="输出 5 2 8" xfId="2526"/>
    <cellStyle name="输出 5 2 8 2" xfId="5268"/>
    <cellStyle name="输出 5 2 8 2 2" xfId="8193"/>
    <cellStyle name="输出 5 2 8 2 2 2" xfId="16672"/>
    <cellStyle name="输出 5 2 8 2 2 2 2" xfId="25623"/>
    <cellStyle name="输出 5 2 8 2 2 3" xfId="25622"/>
    <cellStyle name="输出 5 2 8 2 3" xfId="13816"/>
    <cellStyle name="输出 5 2 8 2 3 2" xfId="25633"/>
    <cellStyle name="输出 5 2 8 2 4" xfId="28947"/>
    <cellStyle name="输出 5 2 8 3" xfId="6825"/>
    <cellStyle name="输出 5 2 8 3 2" xfId="15304"/>
    <cellStyle name="输出 5 2 8 3 2 2" xfId="28949"/>
    <cellStyle name="输出 5 2 8 3 3" xfId="28948"/>
    <cellStyle name="输出 5 2 8 4" xfId="11936"/>
    <cellStyle name="输出 5 2 8 4 2" xfId="28950"/>
    <cellStyle name="输出 5 2 8 5" xfId="28946"/>
    <cellStyle name="输出 5 2 9" xfId="2890"/>
    <cellStyle name="输出 5 2 9 2" xfId="5632"/>
    <cellStyle name="输出 5 2 9 2 2" xfId="8540"/>
    <cellStyle name="输出 5 2 9 2 2 2" xfId="17019"/>
    <cellStyle name="输出 5 2 9 2 2 2 2" xfId="28952"/>
    <cellStyle name="输出 5 2 9 2 2 3" xfId="28951"/>
    <cellStyle name="输出 5 2 9 2 3" xfId="14180"/>
    <cellStyle name="输出 5 2 9 2 3 2" xfId="28953"/>
    <cellStyle name="输出 5 2 9 2 4" xfId="26315"/>
    <cellStyle name="输出 5 2 9 3" xfId="7172"/>
    <cellStyle name="输出 5 2 9 3 2" xfId="15651"/>
    <cellStyle name="输出 5 2 9 3 2 2" xfId="28955"/>
    <cellStyle name="输出 5 2 9 3 3" xfId="28954"/>
    <cellStyle name="输出 5 2 9 4" xfId="12300"/>
    <cellStyle name="输出 5 2 9 4 2" xfId="28956"/>
    <cellStyle name="输出 5 2 9 5" xfId="26313"/>
    <cellStyle name="输出 5 20" xfId="3691"/>
    <cellStyle name="输出 5 20 2" xfId="7441"/>
    <cellStyle name="输出 5 20 2 2" xfId="15920"/>
    <cellStyle name="输出 5 20 2 2 2" xfId="25321"/>
    <cellStyle name="输出 5 20 2 3" xfId="28322"/>
    <cellStyle name="输出 5 20 3" xfId="13100"/>
    <cellStyle name="输出 5 20 3 2" xfId="28828"/>
    <cellStyle name="输出 5 20 4" xfId="28826"/>
    <cellStyle name="输出 5 21" xfId="3708"/>
    <cellStyle name="输出 5 21 2" xfId="7458"/>
    <cellStyle name="输出 5 21 2 2" xfId="15937"/>
    <cellStyle name="输出 5 21 2 2 2" xfId="25329"/>
    <cellStyle name="输出 5 21 2 3" xfId="28832"/>
    <cellStyle name="输出 5 21 3" xfId="13117"/>
    <cellStyle name="输出 5 21 3 2" xfId="28834"/>
    <cellStyle name="输出 5 21 4" xfId="28830"/>
    <cellStyle name="输出 5 22" xfId="2141"/>
    <cellStyle name="输出 5 22 2" xfId="6452"/>
    <cellStyle name="输出 5 22 2 2" xfId="14931"/>
    <cellStyle name="输出 5 22 2 2 2" xfId="25335"/>
    <cellStyle name="输出 5 22 2 3" xfId="28838"/>
    <cellStyle name="输出 5 22 3" xfId="11551"/>
    <cellStyle name="输出 5 22 3 2" xfId="28840"/>
    <cellStyle name="输出 5 22 4" xfId="28836"/>
    <cellStyle name="输出 5 23" xfId="4515"/>
    <cellStyle name="输出 5 23 2" xfId="7769"/>
    <cellStyle name="输出 5 23 2 2" xfId="16248"/>
    <cellStyle name="输出 5 23 2 2 2" xfId="28846"/>
    <cellStyle name="输出 5 23 2 3" xfId="28844"/>
    <cellStyle name="输出 5 23 3" xfId="13431"/>
    <cellStyle name="输出 5 23 3 2" xfId="28848"/>
    <cellStyle name="输出 5 23 4" xfId="28842"/>
    <cellStyle name="输出 5 24" xfId="9263"/>
    <cellStyle name="输出 5 24 2" xfId="17203"/>
    <cellStyle name="输出 5 24 2 2" xfId="28852"/>
    <cellStyle name="输出 5 24 3" xfId="28850"/>
    <cellStyle name="输出 5 25" xfId="9819"/>
    <cellStyle name="输出 5 25 2" xfId="17304"/>
    <cellStyle name="输出 5 25 2 2" xfId="28958"/>
    <cellStyle name="输出 5 25 3" xfId="28957"/>
    <cellStyle name="输出 5 26" xfId="11416"/>
    <cellStyle name="输出 5 26 2" xfId="28960"/>
    <cellStyle name="输出 5 27" xfId="28806"/>
    <cellStyle name="输出 5 28" xfId="30682"/>
    <cellStyle name="输出 5 29" xfId="31660"/>
    <cellStyle name="输出 5 3" xfId="2572"/>
    <cellStyle name="输出 5 3 2" xfId="5314"/>
    <cellStyle name="输出 5 3 2 2" xfId="8238"/>
    <cellStyle name="输出 5 3 2 2 2" xfId="16717"/>
    <cellStyle name="输出 5 3 2 2 2 2" xfId="28964"/>
    <cellStyle name="输出 5 3 2 2 3" xfId="28963"/>
    <cellStyle name="输出 5 3 2 2 4" xfId="42005"/>
    <cellStyle name="输出 5 3 2 3" xfId="13862"/>
    <cellStyle name="输出 5 3 2 3 2" xfId="28965"/>
    <cellStyle name="输出 5 3 2 4" xfId="28962"/>
    <cellStyle name="输出 5 3 2 5" xfId="42004"/>
    <cellStyle name="输出 5 3 3" xfId="6870"/>
    <cellStyle name="输出 5 3 3 2" xfId="15349"/>
    <cellStyle name="输出 5 3 3 2 2" xfId="28967"/>
    <cellStyle name="输出 5 3 3 2 3" xfId="42007"/>
    <cellStyle name="输出 5 3 3 3" xfId="28966"/>
    <cellStyle name="输出 5 3 3 4" xfId="42006"/>
    <cellStyle name="输出 5 3 4" xfId="11982"/>
    <cellStyle name="输出 5 3 4 2" xfId="25594"/>
    <cellStyle name="输出 5 3 4 3" xfId="42008"/>
    <cellStyle name="输出 5 3 5" xfId="28961"/>
    <cellStyle name="输出 5 3 6" xfId="42003"/>
    <cellStyle name="输出 5 30" xfId="1559"/>
    <cellStyle name="输出 5 31" xfId="32935"/>
    <cellStyle name="输出 5 32" xfId="41972"/>
    <cellStyle name="输出 5 4" xfId="2390"/>
    <cellStyle name="输出 5 4 2" xfId="5132"/>
    <cellStyle name="输出 5 4 2 2" xfId="8064"/>
    <cellStyle name="输出 5 4 2 2 2" xfId="16543"/>
    <cellStyle name="输出 5 4 2 2 2 2" xfId="28971"/>
    <cellStyle name="输出 5 4 2 2 3" xfId="28970"/>
    <cellStyle name="输出 5 4 2 3" xfId="13680"/>
    <cellStyle name="输出 5 4 2 3 2" xfId="28972"/>
    <cellStyle name="输出 5 4 2 4" xfId="28969"/>
    <cellStyle name="输出 5 4 2 5" xfId="42010"/>
    <cellStyle name="输出 5 4 3" xfId="6696"/>
    <cellStyle name="输出 5 4 3 2" xfId="15175"/>
    <cellStyle name="输出 5 4 3 2 2" xfId="28974"/>
    <cellStyle name="输出 5 4 3 3" xfId="28973"/>
    <cellStyle name="输出 5 4 4" xfId="11800"/>
    <cellStyle name="输出 5 4 4 2" xfId="25601"/>
    <cellStyle name="输出 5 4 5" xfId="28968"/>
    <cellStyle name="输出 5 4 6" xfId="42009"/>
    <cellStyle name="输出 5 5" xfId="2339"/>
    <cellStyle name="输出 5 5 2" xfId="5081"/>
    <cellStyle name="输出 5 5 2 2" xfId="8015"/>
    <cellStyle name="输出 5 5 2 2 2" xfId="16494"/>
    <cellStyle name="输出 5 5 2 2 2 2" xfId="28978"/>
    <cellStyle name="输出 5 5 2 2 3" xfId="28977"/>
    <cellStyle name="输出 5 5 2 3" xfId="13629"/>
    <cellStyle name="输出 5 5 2 3 2" xfId="28979"/>
    <cellStyle name="输出 5 5 2 4" xfId="28976"/>
    <cellStyle name="输出 5 5 2 5" xfId="42012"/>
    <cellStyle name="输出 5 5 3" xfId="6647"/>
    <cellStyle name="输出 5 5 3 2" xfId="15126"/>
    <cellStyle name="输出 5 5 3 2 2" xfId="28981"/>
    <cellStyle name="输出 5 5 3 3" xfId="28980"/>
    <cellStyle name="输出 5 5 4" xfId="11749"/>
    <cellStyle name="输出 5 5 4 2" xfId="25606"/>
    <cellStyle name="输出 5 5 5" xfId="28975"/>
    <cellStyle name="输出 5 5 6" xfId="42011"/>
    <cellStyle name="输出 5 6" xfId="2435"/>
    <cellStyle name="输出 5 6 2" xfId="5177"/>
    <cellStyle name="输出 5 6 2 2" xfId="8108"/>
    <cellStyle name="输出 5 6 2 2 2" xfId="16587"/>
    <cellStyle name="输出 5 6 2 2 2 2" xfId="28984"/>
    <cellStyle name="输出 5 6 2 2 3" xfId="28983"/>
    <cellStyle name="输出 5 6 2 3" xfId="13725"/>
    <cellStyle name="输出 5 6 2 3 2" xfId="19993"/>
    <cellStyle name="输出 5 6 2 4" xfId="28982"/>
    <cellStyle name="输出 5 6 3" xfId="6740"/>
    <cellStyle name="输出 5 6 3 2" xfId="15219"/>
    <cellStyle name="输出 5 6 3 2 2" xfId="28986"/>
    <cellStyle name="输出 5 6 3 3" xfId="28985"/>
    <cellStyle name="输出 5 6 4" xfId="11845"/>
    <cellStyle name="输出 5 6 4 2" xfId="25608"/>
    <cellStyle name="输出 5 6 5" xfId="21614"/>
    <cellStyle name="输出 5 6 6" xfId="42013"/>
    <cellStyle name="输出 5 7" xfId="2549"/>
    <cellStyle name="输出 5 7 2" xfId="5291"/>
    <cellStyle name="输出 5 7 2 2" xfId="8216"/>
    <cellStyle name="输出 5 7 2 2 2" xfId="16695"/>
    <cellStyle name="输出 5 7 2 2 2 2" xfId="28990"/>
    <cellStyle name="输出 5 7 2 2 3" xfId="28989"/>
    <cellStyle name="输出 5 7 2 3" xfId="13839"/>
    <cellStyle name="输出 5 7 2 3 2" xfId="28991"/>
    <cellStyle name="输出 5 7 2 4" xfId="28988"/>
    <cellStyle name="输出 5 7 3" xfId="6848"/>
    <cellStyle name="输出 5 7 3 2" xfId="15327"/>
    <cellStyle name="输出 5 7 3 2 2" xfId="23792"/>
    <cellStyle name="输出 5 7 3 3" xfId="23789"/>
    <cellStyle name="输出 5 7 4" xfId="11959"/>
    <cellStyle name="输出 5 7 4 2" xfId="23795"/>
    <cellStyle name="输出 5 7 5" xfId="28987"/>
    <cellStyle name="输出 5 8" xfId="2126"/>
    <cellStyle name="输出 5 8 2" xfId="4020"/>
    <cellStyle name="输出 5 8 2 2" xfId="7754"/>
    <cellStyle name="输出 5 8 2 2 2" xfId="16233"/>
    <cellStyle name="输出 5 8 2 2 2 2" xfId="28995"/>
    <cellStyle name="输出 5 8 2 2 3" xfId="28994"/>
    <cellStyle name="输出 5 8 2 3" xfId="13417"/>
    <cellStyle name="输出 5 8 2 3 2" xfId="28996"/>
    <cellStyle name="输出 5 8 2 4" xfId="28993"/>
    <cellStyle name="输出 5 8 3" xfId="6438"/>
    <cellStyle name="输出 5 8 3 2" xfId="14917"/>
    <cellStyle name="输出 5 8 3 2 2" xfId="28997"/>
    <cellStyle name="输出 5 8 3 3" xfId="23800"/>
    <cellStyle name="输出 5 8 4" xfId="11537"/>
    <cellStyle name="输出 5 8 4 2" xfId="25609"/>
    <cellStyle name="输出 5 8 5" xfId="28992"/>
    <cellStyle name="输出 5 9" xfId="2557"/>
    <cellStyle name="输出 5 9 2" xfId="5299"/>
    <cellStyle name="输出 5 9 2 2" xfId="8224"/>
    <cellStyle name="输出 5 9 2 2 2" xfId="16703"/>
    <cellStyle name="输出 5 9 2 2 2 2" xfId="22965"/>
    <cellStyle name="输出 5 9 2 2 3" xfId="22962"/>
    <cellStyle name="输出 5 9 2 3" xfId="13847"/>
    <cellStyle name="输出 5 9 2 3 2" xfId="22968"/>
    <cellStyle name="输出 5 9 2 4" xfId="19592"/>
    <cellStyle name="输出 5 9 3" xfId="6856"/>
    <cellStyle name="输出 5 9 3 2" xfId="15335"/>
    <cellStyle name="输出 5 9 3 2 2" xfId="22974"/>
    <cellStyle name="输出 5 9 3 3" xfId="22971"/>
    <cellStyle name="输出 5 9 4" xfId="11967"/>
    <cellStyle name="输出 5 9 4 2" xfId="22982"/>
    <cellStyle name="输出 5 9 5" xfId="19590"/>
    <cellStyle name="输出 6" xfId="9820"/>
    <cellStyle name="输出 6 2" xfId="17305"/>
    <cellStyle name="输出 6 2 2" xfId="28347"/>
    <cellStyle name="输出 6 2 2 2" xfId="42017"/>
    <cellStyle name="输出 6 2 2 2 2" xfId="42018"/>
    <cellStyle name="输出 6 2 2 2 2 2" xfId="42019"/>
    <cellStyle name="输出 6 2 2 2 3" xfId="42020"/>
    <cellStyle name="输出 6 2 2 2 3 2" xfId="42021"/>
    <cellStyle name="输出 6 2 2 2 4" xfId="42022"/>
    <cellStyle name="输出 6 2 2 3" xfId="42023"/>
    <cellStyle name="输出 6 2 2 3 2" xfId="42024"/>
    <cellStyle name="输出 6 2 2 4" xfId="42025"/>
    <cellStyle name="输出 6 2 2 4 2" xfId="42026"/>
    <cellStyle name="输出 6 2 2 5" xfId="42027"/>
    <cellStyle name="输出 6 2 2 6" xfId="42016"/>
    <cellStyle name="输出 6 2 3" xfId="42028"/>
    <cellStyle name="输出 6 2 3 2" xfId="42029"/>
    <cellStyle name="输出 6 2 3 2 2" xfId="42030"/>
    <cellStyle name="输出 6 2 3 3" xfId="42031"/>
    <cellStyle name="输出 6 2 3 3 2" xfId="42032"/>
    <cellStyle name="输出 6 2 3 4" xfId="42033"/>
    <cellStyle name="输出 6 2 4" xfId="42034"/>
    <cellStyle name="输出 6 2 4 2" xfId="42035"/>
    <cellStyle name="输出 6 2 4 2 2" xfId="42036"/>
    <cellStyle name="输出 6 2 4 3" xfId="42037"/>
    <cellStyle name="输出 6 2 4 3 2" xfId="42038"/>
    <cellStyle name="输出 6 2 4 4" xfId="42039"/>
    <cellStyle name="输出 6 2 5" xfId="42040"/>
    <cellStyle name="输出 6 2 5 2" xfId="42041"/>
    <cellStyle name="输出 6 2 6" xfId="42042"/>
    <cellStyle name="输出 6 2 6 2" xfId="42043"/>
    <cellStyle name="输出 6 2 7" xfId="42044"/>
    <cellStyle name="输出 6 2 8" xfId="42015"/>
    <cellStyle name="输出 6 3" xfId="28998"/>
    <cellStyle name="输出 6 3 2" xfId="42046"/>
    <cellStyle name="输出 6 3 2 2" xfId="42047"/>
    <cellStyle name="输出 6 3 3" xfId="42048"/>
    <cellStyle name="输出 6 3 3 2" xfId="42049"/>
    <cellStyle name="输出 6 3 4" xfId="42050"/>
    <cellStyle name="输出 6 3 5" xfId="42045"/>
    <cellStyle name="输出 6 4" xfId="32936"/>
    <cellStyle name="输出 6 4 2" xfId="42052"/>
    <cellStyle name="输出 6 4 3" xfId="42051"/>
    <cellStyle name="输出 6 5" xfId="42053"/>
    <cellStyle name="输出 6 5 2" xfId="42054"/>
    <cellStyle name="输出 6 6" xfId="42055"/>
    <cellStyle name="输出 6 7" xfId="42014"/>
    <cellStyle name="输出 7" xfId="9781"/>
    <cellStyle name="输出 7 10" xfId="42057"/>
    <cellStyle name="输出 7 11" xfId="42056"/>
    <cellStyle name="输出 7 2" xfId="17290"/>
    <cellStyle name="输出 7 2 2" xfId="29000"/>
    <cellStyle name="输出 7 2 2 2" xfId="42060"/>
    <cellStyle name="输出 7 2 2 2 2" xfId="42061"/>
    <cellStyle name="输出 7 2 2 3" xfId="42062"/>
    <cellStyle name="输出 7 2 2 3 2" xfId="42063"/>
    <cellStyle name="输出 7 2 2 4" xfId="42064"/>
    <cellStyle name="输出 7 2 2 5" xfId="42059"/>
    <cellStyle name="输出 7 2 3" xfId="42065"/>
    <cellStyle name="输出 7 2 3 2" xfId="42066"/>
    <cellStyle name="输出 7 2 3 2 2" xfId="42067"/>
    <cellStyle name="输出 7 2 3 3" xfId="42068"/>
    <cellStyle name="输出 7 2 3 3 2" xfId="42069"/>
    <cellStyle name="输出 7 2 3 4" xfId="42070"/>
    <cellStyle name="输出 7 2 4" xfId="42071"/>
    <cellStyle name="输出 7 2 4 2" xfId="42072"/>
    <cellStyle name="输出 7 2 5" xfId="42073"/>
    <cellStyle name="输出 7 2 5 2" xfId="42074"/>
    <cellStyle name="输出 7 2 6" xfId="42075"/>
    <cellStyle name="输出 7 2 7" xfId="42058"/>
    <cellStyle name="输出 7 3" xfId="28999"/>
    <cellStyle name="输出 7 3 2" xfId="42077"/>
    <cellStyle name="输出 7 3 2 2" xfId="42078"/>
    <cellStyle name="输出 7 3 2 2 2" xfId="42079"/>
    <cellStyle name="输出 7 3 2 3" xfId="42080"/>
    <cellStyle name="输出 7 3 2 3 2" xfId="42081"/>
    <cellStyle name="输出 7 3 2 4" xfId="42082"/>
    <cellStyle name="输出 7 3 3" xfId="42083"/>
    <cellStyle name="输出 7 3 3 2" xfId="42084"/>
    <cellStyle name="输出 7 3 4" xfId="42085"/>
    <cellStyle name="输出 7 3 4 2" xfId="42086"/>
    <cellStyle name="输出 7 3 5" xfId="42087"/>
    <cellStyle name="输出 7 3 6" xfId="42076"/>
    <cellStyle name="输出 7 4" xfId="32937"/>
    <cellStyle name="输出 7 4 2" xfId="42089"/>
    <cellStyle name="输出 7 4 2 2" xfId="42090"/>
    <cellStyle name="输出 7 4 2 2 2" xfId="42091"/>
    <cellStyle name="输出 7 4 2 3" xfId="42092"/>
    <cellStyle name="输出 7 4 2 3 2" xfId="42093"/>
    <cellStyle name="输出 7 4 2 4" xfId="42094"/>
    <cellStyle name="输出 7 4 3" xfId="42095"/>
    <cellStyle name="输出 7 4 3 2" xfId="42096"/>
    <cellStyle name="输出 7 4 4" xfId="42097"/>
    <cellStyle name="输出 7 4 4 2" xfId="42098"/>
    <cellStyle name="输出 7 4 5" xfId="42099"/>
    <cellStyle name="输出 7 4 6" xfId="42088"/>
    <cellStyle name="输出 7 5" xfId="42100"/>
    <cellStyle name="输出 7 5 2" xfId="42101"/>
    <cellStyle name="输出 7 5 2 2" xfId="42102"/>
    <cellStyle name="输出 7 5 2 2 2" xfId="42103"/>
    <cellStyle name="输出 7 5 2 3" xfId="42104"/>
    <cellStyle name="输出 7 5 2 3 2" xfId="42105"/>
    <cellStyle name="输出 7 5 2 4" xfId="42106"/>
    <cellStyle name="输出 7 5 3" xfId="42107"/>
    <cellStyle name="输出 7 5 3 2" xfId="42108"/>
    <cellStyle name="输出 7 5 4" xfId="42109"/>
    <cellStyle name="输出 7 5 4 2" xfId="42110"/>
    <cellStyle name="输出 7 5 5" xfId="42111"/>
    <cellStyle name="输出 7 6" xfId="42112"/>
    <cellStyle name="输出 7 6 2" xfId="42113"/>
    <cellStyle name="输出 7 6 2 2" xfId="42114"/>
    <cellStyle name="输出 7 6 3" xfId="42115"/>
    <cellStyle name="输出 7 6 3 2" xfId="42116"/>
    <cellStyle name="输出 7 6 4" xfId="42117"/>
    <cellStyle name="输出 7 7" xfId="42118"/>
    <cellStyle name="输出 7 7 2" xfId="42119"/>
    <cellStyle name="输出 7 7 2 2" xfId="42120"/>
    <cellStyle name="输出 7 7 3" xfId="42121"/>
    <cellStyle name="输出 7 7 3 2" xfId="42122"/>
    <cellStyle name="输出 7 7 4" xfId="42123"/>
    <cellStyle name="输出 7 8" xfId="42124"/>
    <cellStyle name="输出 7 8 2" xfId="42125"/>
    <cellStyle name="输出 7 9" xfId="42126"/>
    <cellStyle name="输出 7 9 2" xfId="42127"/>
    <cellStyle name="输出 8" xfId="42128"/>
    <cellStyle name="输出 8 2" xfId="42129"/>
    <cellStyle name="输出 8 2 2" xfId="42130"/>
    <cellStyle name="输出 8 2 2 2" xfId="42131"/>
    <cellStyle name="输出 8 2 3" xfId="42132"/>
    <cellStyle name="输出 8 2 3 2" xfId="42133"/>
    <cellStyle name="输出 8 2 4" xfId="42134"/>
    <cellStyle name="输出 8 3" xfId="42135"/>
    <cellStyle name="输出 8 3 2" xfId="42136"/>
    <cellStyle name="输出 8 4" xfId="42137"/>
    <cellStyle name="输出 8 4 2" xfId="42138"/>
    <cellStyle name="输出 8 5" xfId="42139"/>
    <cellStyle name="输出 9" xfId="42140"/>
    <cellStyle name="输出 9 2" xfId="42141"/>
    <cellStyle name="输出 9 2 2" xfId="42142"/>
    <cellStyle name="输出 9 2 2 2" xfId="42143"/>
    <cellStyle name="输出 9 2 3" xfId="42144"/>
    <cellStyle name="输出 9 2 3 2" xfId="42145"/>
    <cellStyle name="输出 9 2 4" xfId="42146"/>
    <cellStyle name="输出 9 3" xfId="42147"/>
    <cellStyle name="输出 9 3 2" xfId="42148"/>
    <cellStyle name="输出 9 3 2 2" xfId="42149"/>
    <cellStyle name="输出 9 3 3" xfId="42150"/>
    <cellStyle name="输出 9 3 3 2" xfId="42151"/>
    <cellStyle name="输出 9 3 4" xfId="42152"/>
    <cellStyle name="输出 9 4" xfId="42153"/>
    <cellStyle name="输出 9 4 2" xfId="42154"/>
    <cellStyle name="输出 9 5" xfId="42155"/>
    <cellStyle name="输出 9 5 2" xfId="42156"/>
    <cellStyle name="输出 9 6" xfId="42157"/>
    <cellStyle name="输入 10" xfId="42158"/>
    <cellStyle name="输入 10 2" xfId="42159"/>
    <cellStyle name="输入 10 2 2" xfId="42160"/>
    <cellStyle name="输入 10 3" xfId="42161"/>
    <cellStyle name="输入 10 3 2" xfId="42162"/>
    <cellStyle name="输入 10 4" xfId="42163"/>
    <cellStyle name="输入 11" xfId="42164"/>
    <cellStyle name="输入 11 2" xfId="42165"/>
    <cellStyle name="输入 11 2 2" xfId="42166"/>
    <cellStyle name="输入 11 3" xfId="42167"/>
    <cellStyle name="输入 11 3 2" xfId="42168"/>
    <cellStyle name="输入 11 4" xfId="42169"/>
    <cellStyle name="输入 12" xfId="42170"/>
    <cellStyle name="输入 12 2" xfId="42171"/>
    <cellStyle name="输入 12 2 2" xfId="42172"/>
    <cellStyle name="输入 12 3" xfId="42173"/>
    <cellStyle name="输入 2" xfId="566"/>
    <cellStyle name="输入 2 10" xfId="11162"/>
    <cellStyle name="输入 2 11" xfId="25543"/>
    <cellStyle name="输入 2 12" xfId="30692"/>
    <cellStyle name="输入 2 13" xfId="31670"/>
    <cellStyle name="输入 2 14" xfId="1569"/>
    <cellStyle name="输入 2 15" xfId="32938"/>
    <cellStyle name="输入 2 16" xfId="42174"/>
    <cellStyle name="输入 2 2" xfId="567"/>
    <cellStyle name="输入 2 2 10" xfId="25544"/>
    <cellStyle name="输入 2 2 11" xfId="30693"/>
    <cellStyle name="输入 2 2 12" xfId="31671"/>
    <cellStyle name="输入 2 2 13" xfId="1570"/>
    <cellStyle name="输入 2 2 14" xfId="32939"/>
    <cellStyle name="输入 2 2 15" xfId="42175"/>
    <cellStyle name="输入 2 2 2" xfId="568"/>
    <cellStyle name="输入 2 2 2 2" xfId="4527"/>
    <cellStyle name="输入 2 2 2 2 2" xfId="29001"/>
    <cellStyle name="输入 2 2 2 2 2 2" xfId="42179"/>
    <cellStyle name="输入 2 2 2 2 2 3" xfId="42178"/>
    <cellStyle name="输入 2 2 2 2 3" xfId="42180"/>
    <cellStyle name="输入 2 2 2 2 3 2" xfId="42181"/>
    <cellStyle name="输入 2 2 2 2 4" xfId="42182"/>
    <cellStyle name="输入 2 2 2 2 5" xfId="42177"/>
    <cellStyle name="输入 2 2 2 3" xfId="9275"/>
    <cellStyle name="输入 2 2 2 3 2" xfId="29002"/>
    <cellStyle name="输入 2 2 2 3 2 2" xfId="42184"/>
    <cellStyle name="输入 2 2 2 3 3" xfId="42183"/>
    <cellStyle name="输入 2 2 2 4" xfId="25545"/>
    <cellStyle name="输入 2 2 2 4 2" xfId="42186"/>
    <cellStyle name="输入 2 2 2 4 3" xfId="42185"/>
    <cellStyle name="输入 2 2 2 5" xfId="30694"/>
    <cellStyle name="输入 2 2 2 5 2" xfId="42187"/>
    <cellStyle name="输入 2 2 2 6" xfId="31672"/>
    <cellStyle name="输入 2 2 2 7" xfId="1571"/>
    <cellStyle name="输入 2 2 2 8" xfId="42176"/>
    <cellStyle name="输入 2 2 3" xfId="569"/>
    <cellStyle name="输入 2 2 3 2" xfId="4528"/>
    <cellStyle name="输入 2 2 3 2 2" xfId="29003"/>
    <cellStyle name="输入 2 2 3 2 2 2" xfId="42190"/>
    <cellStyle name="输入 2 2 3 2 3" xfId="42189"/>
    <cellStyle name="输入 2 2 3 3" xfId="9276"/>
    <cellStyle name="输入 2 2 3 3 2" xfId="29004"/>
    <cellStyle name="输入 2 2 3 3 2 2" xfId="42192"/>
    <cellStyle name="输入 2 2 3 3 3" xfId="42191"/>
    <cellStyle name="输入 2 2 3 4" xfId="25546"/>
    <cellStyle name="输入 2 2 3 4 2" xfId="42193"/>
    <cellStyle name="输入 2 2 3 5" xfId="30695"/>
    <cellStyle name="输入 2 2 3 6" xfId="31673"/>
    <cellStyle name="输入 2 2 3 7" xfId="1572"/>
    <cellStyle name="输入 2 2 3 8" xfId="42188"/>
    <cellStyle name="输入 2 2 4" xfId="4526"/>
    <cellStyle name="输入 2 2 4 2" xfId="25547"/>
    <cellStyle name="输入 2 2 4 2 2" xfId="42196"/>
    <cellStyle name="输入 2 2 4 2 3" xfId="42195"/>
    <cellStyle name="输入 2 2 4 3" xfId="42197"/>
    <cellStyle name="输入 2 2 4 3 2" xfId="42198"/>
    <cellStyle name="输入 2 2 4 4" xfId="42199"/>
    <cellStyle name="输入 2 2 4 5" xfId="42194"/>
    <cellStyle name="输入 2 2 5" xfId="9274"/>
    <cellStyle name="输入 2 2 5 2" xfId="29005"/>
    <cellStyle name="输入 2 2 5 2 2" xfId="42201"/>
    <cellStyle name="输入 2 2 5 3" xfId="42200"/>
    <cellStyle name="输入 2 2 6" xfId="9785"/>
    <cellStyle name="输入 2 2 6 2" xfId="17294"/>
    <cellStyle name="输入 2 2 6 2 2" xfId="29007"/>
    <cellStyle name="输入 2 2 6 2 3" xfId="42203"/>
    <cellStyle name="输入 2 2 6 3" xfId="29006"/>
    <cellStyle name="输入 2 2 6 4" xfId="42202"/>
    <cellStyle name="输入 2 2 7" xfId="11129"/>
    <cellStyle name="输入 2 2 7 2" xfId="17383"/>
    <cellStyle name="输入 2 2 7 2 2" xfId="29009"/>
    <cellStyle name="输入 2 2 7 3" xfId="29008"/>
    <cellStyle name="输入 2 2 7 4" xfId="42204"/>
    <cellStyle name="输入 2 2 8" xfId="11285"/>
    <cellStyle name="输入 2 2 8 2" xfId="29010"/>
    <cellStyle name="输入 2 2 9" xfId="11192"/>
    <cellStyle name="输入 2 3" xfId="570"/>
    <cellStyle name="输入 2 3 2" xfId="4529"/>
    <cellStyle name="输入 2 3 2 2" xfId="23110"/>
    <cellStyle name="输入 2 3 2 2 2" xfId="42207"/>
    <cellStyle name="输入 2 3 2 3" xfId="42206"/>
    <cellStyle name="输入 2 3 3" xfId="9277"/>
    <cellStyle name="输入 2 3 3 2" xfId="23128"/>
    <cellStyle name="输入 2 3 3 2 2" xfId="42209"/>
    <cellStyle name="输入 2 3 3 3" xfId="42208"/>
    <cellStyle name="输入 2 3 4" xfId="25548"/>
    <cellStyle name="输入 2 3 4 2" xfId="42210"/>
    <cellStyle name="输入 2 3 5" xfId="30696"/>
    <cellStyle name="输入 2 3 6" xfId="31674"/>
    <cellStyle name="输入 2 3 7" xfId="1573"/>
    <cellStyle name="输入 2 3 8" xfId="32940"/>
    <cellStyle name="输入 2 3 9" xfId="42205"/>
    <cellStyle name="输入 2 4" xfId="571"/>
    <cellStyle name="输入 2 4 2" xfId="4530"/>
    <cellStyle name="输入 2 4 2 2" xfId="20147"/>
    <cellStyle name="输入 2 4 2 3" xfId="42212"/>
    <cellStyle name="输入 2 4 3" xfId="9278"/>
    <cellStyle name="输入 2 4 3 2" xfId="29011"/>
    <cellStyle name="输入 2 4 4" xfId="18952"/>
    <cellStyle name="输入 2 4 5" xfId="30697"/>
    <cellStyle name="输入 2 4 6" xfId="31675"/>
    <cellStyle name="输入 2 4 7" xfId="1574"/>
    <cellStyle name="输入 2 4 8" xfId="42211"/>
    <cellStyle name="输入 2 5" xfId="990"/>
    <cellStyle name="输入 2 5 2" xfId="20150"/>
    <cellStyle name="输入 2 5 2 2" xfId="42214"/>
    <cellStyle name="输入 2 5 3" xfId="31115"/>
    <cellStyle name="输入 2 5 4" xfId="4525"/>
    <cellStyle name="输入 2 5 5" xfId="42213"/>
    <cellStyle name="输入 2 6" xfId="9273"/>
    <cellStyle name="输入 2 6 2" xfId="29012"/>
    <cellStyle name="输入 2 6 3" xfId="42215"/>
    <cellStyle name="输入 2 7" xfId="9784"/>
    <cellStyle name="输入 2 7 2" xfId="17293"/>
    <cellStyle name="输入 2 7 2 2" xfId="29014"/>
    <cellStyle name="输入 2 7 3" xfId="29013"/>
    <cellStyle name="输入 2 8" xfId="11092"/>
    <cellStyle name="输入 2 8 2" xfId="17353"/>
    <cellStyle name="输入 2 8 2 2" xfId="29016"/>
    <cellStyle name="输入 2 8 3" xfId="29015"/>
    <cellStyle name="输入 2 9" xfId="11284"/>
    <cellStyle name="输入 2 9 2" xfId="29017"/>
    <cellStyle name="输入 3" xfId="572"/>
    <cellStyle name="输入 3 10" xfId="2676"/>
    <cellStyle name="输入 3 10 2" xfId="5418"/>
    <cellStyle name="输入 3 10 2 2" xfId="8332"/>
    <cellStyle name="输入 3 10 2 2 2" xfId="16811"/>
    <cellStyle name="输入 3 10 2 2 2 2" xfId="29021"/>
    <cellStyle name="输入 3 10 2 2 3" xfId="29020"/>
    <cellStyle name="输入 3 10 2 3" xfId="13966"/>
    <cellStyle name="输入 3 10 2 3 2" xfId="29022"/>
    <cellStyle name="输入 3 10 2 4" xfId="29019"/>
    <cellStyle name="输入 3 10 3" xfId="6964"/>
    <cellStyle name="输入 3 10 3 2" xfId="15443"/>
    <cellStyle name="输入 3 10 3 2 2" xfId="29024"/>
    <cellStyle name="输入 3 10 3 3" xfId="29023"/>
    <cellStyle name="输入 3 10 4" xfId="12086"/>
    <cellStyle name="输入 3 10 4 2" xfId="25221"/>
    <cellStyle name="输入 3 10 5" xfId="29018"/>
    <cellStyle name="输入 3 11" xfId="2320"/>
    <cellStyle name="输入 3 11 2" xfId="5062"/>
    <cellStyle name="输入 3 11 2 2" xfId="7996"/>
    <cellStyle name="输入 3 11 2 2 2" xfId="16475"/>
    <cellStyle name="输入 3 11 2 2 2 2" xfId="29027"/>
    <cellStyle name="输入 3 11 2 2 3" xfId="19577"/>
    <cellStyle name="输入 3 11 2 3" xfId="13610"/>
    <cellStyle name="输入 3 11 2 3 2" xfId="29028"/>
    <cellStyle name="输入 3 11 2 4" xfId="29026"/>
    <cellStyle name="输入 3 11 3" xfId="6628"/>
    <cellStyle name="输入 3 11 3 2" xfId="15107"/>
    <cellStyle name="输入 3 11 3 2 2" xfId="19027"/>
    <cellStyle name="输入 3 11 3 3" xfId="19026"/>
    <cellStyle name="输入 3 11 4" xfId="11730"/>
    <cellStyle name="输入 3 11 4 2" xfId="25228"/>
    <cellStyle name="输入 3 11 5" xfId="29025"/>
    <cellStyle name="输入 3 12" xfId="2593"/>
    <cellStyle name="输入 3 12 2" xfId="5335"/>
    <cellStyle name="输入 3 12 2 2" xfId="13883"/>
    <cellStyle name="输入 3 12 2 2 2" xfId="29030"/>
    <cellStyle name="输入 3 12 2 3" xfId="23055"/>
    <cellStyle name="输入 3 12 3" xfId="12003"/>
    <cellStyle name="输入 3 12 3 2" xfId="29031"/>
    <cellStyle name="输入 3 12 4" xfId="29029"/>
    <cellStyle name="输入 3 13" xfId="3252"/>
    <cellStyle name="输入 3 13 2" xfId="5994"/>
    <cellStyle name="输入 3 13 2 2" xfId="14542"/>
    <cellStyle name="输入 3 13 2 2 2" xfId="26072"/>
    <cellStyle name="输入 3 13 2 3" xfId="29032"/>
    <cellStyle name="输入 3 13 3" xfId="12662"/>
    <cellStyle name="输入 3 13 3 2" xfId="29033"/>
    <cellStyle name="输入 3 13 4" xfId="24894"/>
    <cellStyle name="输入 3 14" xfId="3265"/>
    <cellStyle name="输入 3 14 2" xfId="6007"/>
    <cellStyle name="输入 3 14 2 2" xfId="14555"/>
    <cellStyle name="输入 3 14 2 2 2" xfId="29036"/>
    <cellStyle name="输入 3 14 2 3" xfId="29035"/>
    <cellStyle name="输入 3 14 3" xfId="12675"/>
    <cellStyle name="输入 3 14 3 2" xfId="29037"/>
    <cellStyle name="输入 3 14 4" xfId="29034"/>
    <cellStyle name="输入 3 15" xfId="3193"/>
    <cellStyle name="输入 3 15 2" xfId="5935"/>
    <cellStyle name="输入 3 15 2 2" xfId="14483"/>
    <cellStyle name="输入 3 15 2 2 2" xfId="29043"/>
    <cellStyle name="输入 3 15 2 3" xfId="29041"/>
    <cellStyle name="输入 3 15 3" xfId="12603"/>
    <cellStyle name="输入 3 15 3 2" xfId="29045"/>
    <cellStyle name="输入 3 15 4" xfId="29039"/>
    <cellStyle name="输入 3 16" xfId="3268"/>
    <cellStyle name="输入 3 16 2" xfId="6010"/>
    <cellStyle name="输入 3 16 2 2" xfId="14558"/>
    <cellStyle name="输入 3 16 2 2 2" xfId="29051"/>
    <cellStyle name="输入 3 16 2 3" xfId="29049"/>
    <cellStyle name="输入 3 16 3" xfId="12678"/>
    <cellStyle name="输入 3 16 3 2" xfId="29053"/>
    <cellStyle name="输入 3 16 4" xfId="29047"/>
    <cellStyle name="输入 3 17" xfId="3345"/>
    <cellStyle name="输入 3 17 2" xfId="6087"/>
    <cellStyle name="输入 3 17 2 2" xfId="14635"/>
    <cellStyle name="输入 3 17 2 2 2" xfId="29057"/>
    <cellStyle name="输入 3 17 2 3" xfId="29055"/>
    <cellStyle name="输入 3 17 3" xfId="12755"/>
    <cellStyle name="输入 3 17 3 2" xfId="29059"/>
    <cellStyle name="输入 3 17 4" xfId="25161"/>
    <cellStyle name="输入 3 18" xfId="3656"/>
    <cellStyle name="输入 3 18 2" xfId="7406"/>
    <cellStyle name="输入 3 18 2 2" xfId="15885"/>
    <cellStyle name="输入 3 18 2 2 2" xfId="29065"/>
    <cellStyle name="输入 3 18 2 3" xfId="29063"/>
    <cellStyle name="输入 3 18 3" xfId="13065"/>
    <cellStyle name="输入 3 18 3 2" xfId="29067"/>
    <cellStyle name="输入 3 18 4" xfId="29061"/>
    <cellStyle name="输入 3 19" xfId="3624"/>
    <cellStyle name="输入 3 19 2" xfId="7374"/>
    <cellStyle name="输入 3 19 2 2" xfId="15853"/>
    <cellStyle name="输入 3 19 2 2 2" xfId="28403"/>
    <cellStyle name="输入 3 19 2 3" xfId="29071"/>
    <cellStyle name="输入 3 19 3" xfId="13033"/>
    <cellStyle name="输入 3 19 3 2" xfId="29072"/>
    <cellStyle name="输入 3 19 4" xfId="29069"/>
    <cellStyle name="输入 3 2" xfId="665"/>
    <cellStyle name="输入 3 2 10" xfId="2252"/>
    <cellStyle name="输入 3 2 10 2" xfId="4994"/>
    <cellStyle name="输入 3 2 10 2 2" xfId="7930"/>
    <cellStyle name="输入 3 2 10 2 2 2" xfId="16409"/>
    <cellStyle name="输入 3 2 10 2 2 2 2" xfId="27190"/>
    <cellStyle name="输入 3 2 10 2 2 3" xfId="29074"/>
    <cellStyle name="输入 3 2 10 2 3" xfId="13542"/>
    <cellStyle name="输入 3 2 10 2 3 2" xfId="29075"/>
    <cellStyle name="输入 3 2 10 2 4" xfId="25067"/>
    <cellStyle name="输入 3 2 10 3" xfId="6562"/>
    <cellStyle name="输入 3 2 10 3 2" xfId="15041"/>
    <cellStyle name="输入 3 2 10 3 2 2" xfId="28374"/>
    <cellStyle name="输入 3 2 10 3 3" xfId="28372"/>
    <cellStyle name="输入 3 2 10 4" xfId="11662"/>
    <cellStyle name="输入 3 2 10 4 2" xfId="28377"/>
    <cellStyle name="输入 3 2 10 5" xfId="29073"/>
    <cellStyle name="输入 3 2 11" xfId="3009"/>
    <cellStyle name="输入 3 2 11 2" xfId="5751"/>
    <cellStyle name="输入 3 2 11 2 2" xfId="14299"/>
    <cellStyle name="输入 3 2 11 2 2 2" xfId="29078"/>
    <cellStyle name="输入 3 2 11 2 3" xfId="29077"/>
    <cellStyle name="输入 3 2 11 3" xfId="12419"/>
    <cellStyle name="输入 3 2 11 3 2" xfId="28384"/>
    <cellStyle name="输入 3 2 11 4" xfId="29076"/>
    <cellStyle name="输入 3 2 12" xfId="3289"/>
    <cellStyle name="输入 3 2 12 2" xfId="6031"/>
    <cellStyle name="输入 3 2 12 2 2" xfId="14579"/>
    <cellStyle name="输入 3 2 12 2 2 2" xfId="29081"/>
    <cellStyle name="输入 3 2 12 2 3" xfId="29080"/>
    <cellStyle name="输入 3 2 12 3" xfId="12699"/>
    <cellStyle name="输入 3 2 12 3 2" xfId="28387"/>
    <cellStyle name="输入 3 2 12 4" xfId="29079"/>
    <cellStyle name="输入 3 2 13" xfId="3347"/>
    <cellStyle name="输入 3 2 13 2" xfId="6089"/>
    <cellStyle name="输入 3 2 13 2 2" xfId="14637"/>
    <cellStyle name="输入 3 2 13 2 2 2" xfId="29084"/>
    <cellStyle name="输入 3 2 13 2 3" xfId="29083"/>
    <cellStyle name="输入 3 2 13 3" xfId="12757"/>
    <cellStyle name="输入 3 2 13 3 2" xfId="29085"/>
    <cellStyle name="输入 3 2 13 4" xfId="29082"/>
    <cellStyle name="输入 3 2 14" xfId="3411"/>
    <cellStyle name="输入 3 2 14 2" xfId="6153"/>
    <cellStyle name="输入 3 2 14 2 2" xfId="14701"/>
    <cellStyle name="输入 3 2 14 2 2 2" xfId="18606"/>
    <cellStyle name="输入 3 2 14 2 3" xfId="17407"/>
    <cellStyle name="输入 3 2 14 3" xfId="12821"/>
    <cellStyle name="输入 3 2 14 3 2" xfId="17451"/>
    <cellStyle name="输入 3 2 14 4" xfId="29086"/>
    <cellStyle name="输入 3 2 15" xfId="3475"/>
    <cellStyle name="输入 3 2 15 2" xfId="6217"/>
    <cellStyle name="输入 3 2 15 2 2" xfId="14765"/>
    <cellStyle name="输入 3 2 15 2 2 2" xfId="29092"/>
    <cellStyle name="输入 3 2 15 2 3" xfId="29090"/>
    <cellStyle name="输入 3 2 15 3" xfId="12885"/>
    <cellStyle name="输入 3 2 15 3 2" xfId="29094"/>
    <cellStyle name="输入 3 2 15 4" xfId="29088"/>
    <cellStyle name="输入 3 2 16" xfId="3240"/>
    <cellStyle name="输入 3 2 16 2" xfId="5982"/>
    <cellStyle name="输入 3 2 16 2 2" xfId="14530"/>
    <cellStyle name="输入 3 2 16 2 2 2" xfId="29100"/>
    <cellStyle name="输入 3 2 16 2 3" xfId="29098"/>
    <cellStyle name="输入 3 2 16 3" xfId="12650"/>
    <cellStyle name="输入 3 2 16 3 2" xfId="29102"/>
    <cellStyle name="输入 3 2 16 4" xfId="29096"/>
    <cellStyle name="输入 3 2 17" xfId="3683"/>
    <cellStyle name="输入 3 2 17 2" xfId="7433"/>
    <cellStyle name="输入 3 2 17 2 2" xfId="15912"/>
    <cellStyle name="输入 3 2 17 2 2 2" xfId="22792"/>
    <cellStyle name="输入 3 2 17 2 3" xfId="29106"/>
    <cellStyle name="输入 3 2 17 3" xfId="13092"/>
    <cellStyle name="输入 3 2 17 3 2" xfId="29108"/>
    <cellStyle name="输入 3 2 17 4" xfId="29104"/>
    <cellStyle name="输入 3 2 18" xfId="3721"/>
    <cellStyle name="输入 3 2 18 2" xfId="7471"/>
    <cellStyle name="输入 3 2 18 2 2" xfId="15950"/>
    <cellStyle name="输入 3 2 18 2 2 2" xfId="29113"/>
    <cellStyle name="输入 3 2 18 2 3" xfId="29112"/>
    <cellStyle name="输入 3 2 18 3" xfId="13130"/>
    <cellStyle name="输入 3 2 18 3 2" xfId="29114"/>
    <cellStyle name="输入 3 2 18 4" xfId="29110"/>
    <cellStyle name="输入 3 2 19" xfId="3860"/>
    <cellStyle name="输入 3 2 19 2" xfId="7606"/>
    <cellStyle name="输入 3 2 19 2 2" xfId="16085"/>
    <cellStyle name="输入 3 2 19 2 2 2" xfId="29119"/>
    <cellStyle name="输入 3 2 19 2 3" xfId="29118"/>
    <cellStyle name="输入 3 2 19 3" xfId="13265"/>
    <cellStyle name="输入 3 2 19 3 2" xfId="29120"/>
    <cellStyle name="输入 3 2 19 4" xfId="29116"/>
    <cellStyle name="输入 3 2 2" xfId="2349"/>
    <cellStyle name="输入 3 2 2 2" xfId="5091"/>
    <cellStyle name="输入 3 2 2 2 2" xfId="8024"/>
    <cellStyle name="输入 3 2 2 2 2 2" xfId="16503"/>
    <cellStyle name="输入 3 2 2 2 2 2 2" xfId="29123"/>
    <cellStyle name="输入 3 2 2 2 2 2 3" xfId="42221"/>
    <cellStyle name="输入 3 2 2 2 2 3" xfId="29122"/>
    <cellStyle name="输入 3 2 2 2 2 4" xfId="42220"/>
    <cellStyle name="输入 3 2 2 2 3" xfId="13639"/>
    <cellStyle name="输入 3 2 2 2 3 2" xfId="29124"/>
    <cellStyle name="输入 3 2 2 2 3 2 2" xfId="42223"/>
    <cellStyle name="输入 3 2 2 2 3 3" xfId="42222"/>
    <cellStyle name="输入 3 2 2 2 4" xfId="29121"/>
    <cellStyle name="输入 3 2 2 2 4 2" xfId="42224"/>
    <cellStyle name="输入 3 2 2 2 5" xfId="42219"/>
    <cellStyle name="输入 3 2 2 3" xfId="6656"/>
    <cellStyle name="输入 3 2 2 3 2" xfId="15135"/>
    <cellStyle name="输入 3 2 2 3 2 2" xfId="25810"/>
    <cellStyle name="输入 3 2 2 3 2 3" xfId="42226"/>
    <cellStyle name="输入 3 2 2 3 3" xfId="29125"/>
    <cellStyle name="输入 3 2 2 3 4" xfId="42225"/>
    <cellStyle name="输入 3 2 2 4" xfId="11759"/>
    <cellStyle name="输入 3 2 2 4 2" xfId="29126"/>
    <cellStyle name="输入 3 2 2 4 2 2" xfId="42228"/>
    <cellStyle name="输入 3 2 2 4 3" xfId="42227"/>
    <cellStyle name="输入 3 2 2 5" xfId="25551"/>
    <cellStyle name="输入 3 2 2 5 2" xfId="42229"/>
    <cellStyle name="输入 3 2 2 6" xfId="42218"/>
    <cellStyle name="输入 3 2 20" xfId="3863"/>
    <cellStyle name="输入 3 2 20 2" xfId="7609"/>
    <cellStyle name="输入 3 2 20 2 2" xfId="16088"/>
    <cellStyle name="输入 3 2 20 2 2 2" xfId="29091"/>
    <cellStyle name="输入 3 2 20 2 3" xfId="29089"/>
    <cellStyle name="输入 3 2 20 3" xfId="13268"/>
    <cellStyle name="输入 3 2 20 3 2" xfId="29093"/>
    <cellStyle name="输入 3 2 20 4" xfId="29087"/>
    <cellStyle name="输入 3 2 21" xfId="2166"/>
    <cellStyle name="输入 3 2 21 2" xfId="6477"/>
    <cellStyle name="输入 3 2 21 2 2" xfId="14956"/>
    <cellStyle name="输入 3 2 21 2 2 2" xfId="29099"/>
    <cellStyle name="输入 3 2 21 2 3" xfId="29097"/>
    <cellStyle name="输入 3 2 21 3" xfId="11576"/>
    <cellStyle name="输入 3 2 21 3 2" xfId="29101"/>
    <cellStyle name="输入 3 2 21 4" xfId="29095"/>
    <cellStyle name="输入 3 2 22" xfId="4623"/>
    <cellStyle name="输入 3 2 22 2" xfId="7794"/>
    <cellStyle name="输入 3 2 22 2 2" xfId="16273"/>
    <cellStyle name="输入 3 2 22 2 2 2" xfId="22791"/>
    <cellStyle name="输入 3 2 22 2 3" xfId="29105"/>
    <cellStyle name="输入 3 2 22 3" xfId="13456"/>
    <cellStyle name="输入 3 2 22 3 2" xfId="29107"/>
    <cellStyle name="输入 3 2 22 4" xfId="29103"/>
    <cellStyle name="输入 3 2 23" xfId="9371"/>
    <cellStyle name="输入 3 2 23 2" xfId="17229"/>
    <cellStyle name="输入 3 2 23 2 2" xfId="29111"/>
    <cellStyle name="输入 3 2 23 3" xfId="29109"/>
    <cellStyle name="输入 3 2 24" xfId="9791"/>
    <cellStyle name="输入 3 2 24 2" xfId="17296"/>
    <cellStyle name="输入 3 2 24 2 2" xfId="29117"/>
    <cellStyle name="输入 3 2 24 3" xfId="29115"/>
    <cellStyle name="输入 3 2 25" xfId="11441"/>
    <cellStyle name="输入 3 2 25 2" xfId="29127"/>
    <cellStyle name="输入 3 2 26" xfId="25550"/>
    <cellStyle name="输入 3 2 27" xfId="30790"/>
    <cellStyle name="输入 3 2 28" xfId="31768"/>
    <cellStyle name="输入 3 2 29" xfId="1667"/>
    <cellStyle name="输入 3 2 3" xfId="2337"/>
    <cellStyle name="输入 3 2 3 2" xfId="5079"/>
    <cellStyle name="输入 3 2 3 2 2" xfId="8013"/>
    <cellStyle name="输入 3 2 3 2 2 2" xfId="16492"/>
    <cellStyle name="输入 3 2 3 2 2 2 2" xfId="29130"/>
    <cellStyle name="输入 3 2 3 2 2 3" xfId="29129"/>
    <cellStyle name="输入 3 2 3 2 2 4" xfId="42232"/>
    <cellStyle name="输入 3 2 3 2 3" xfId="13627"/>
    <cellStyle name="输入 3 2 3 2 3 2" xfId="29131"/>
    <cellStyle name="输入 3 2 3 2 4" xfId="29128"/>
    <cellStyle name="输入 3 2 3 2 5" xfId="42231"/>
    <cellStyle name="输入 3 2 3 3" xfId="6645"/>
    <cellStyle name="输入 3 2 3 3 2" xfId="15124"/>
    <cellStyle name="输入 3 2 3 3 2 2" xfId="29133"/>
    <cellStyle name="输入 3 2 3 3 2 3" xfId="42234"/>
    <cellStyle name="输入 3 2 3 3 3" xfId="29132"/>
    <cellStyle name="输入 3 2 3 3 4" xfId="42233"/>
    <cellStyle name="输入 3 2 3 4" xfId="11747"/>
    <cellStyle name="输入 3 2 3 4 2" xfId="29134"/>
    <cellStyle name="输入 3 2 3 4 3" xfId="42235"/>
    <cellStyle name="输入 3 2 3 5" xfId="25552"/>
    <cellStyle name="输入 3 2 3 6" xfId="42230"/>
    <cellStyle name="输入 3 2 30" xfId="32942"/>
    <cellStyle name="输入 3 2 31" xfId="42217"/>
    <cellStyle name="输入 3 2 4" xfId="2407"/>
    <cellStyle name="输入 3 2 4 2" xfId="5149"/>
    <cellStyle name="输入 3 2 4 2 2" xfId="8081"/>
    <cellStyle name="输入 3 2 4 2 2 2" xfId="16560"/>
    <cellStyle name="输入 3 2 4 2 2 2 2" xfId="29137"/>
    <cellStyle name="输入 3 2 4 2 2 3" xfId="29136"/>
    <cellStyle name="输入 3 2 4 2 2 4" xfId="42238"/>
    <cellStyle name="输入 3 2 4 2 3" xfId="13697"/>
    <cellStyle name="输入 3 2 4 2 3 2" xfId="29138"/>
    <cellStyle name="输入 3 2 4 2 4" xfId="29135"/>
    <cellStyle name="输入 3 2 4 2 5" xfId="42237"/>
    <cellStyle name="输入 3 2 4 3" xfId="6713"/>
    <cellStyle name="输入 3 2 4 3 2" xfId="15192"/>
    <cellStyle name="输入 3 2 4 3 2 2" xfId="29140"/>
    <cellStyle name="输入 3 2 4 3 2 3" xfId="42240"/>
    <cellStyle name="输入 3 2 4 3 3" xfId="29139"/>
    <cellStyle name="输入 3 2 4 3 4" xfId="42239"/>
    <cellStyle name="输入 3 2 4 4" xfId="11817"/>
    <cellStyle name="输入 3 2 4 4 2" xfId="29141"/>
    <cellStyle name="输入 3 2 4 4 3" xfId="42241"/>
    <cellStyle name="输入 3 2 4 5" xfId="25553"/>
    <cellStyle name="输入 3 2 4 6" xfId="42236"/>
    <cellStyle name="输入 3 2 5" xfId="2667"/>
    <cellStyle name="输入 3 2 5 2" xfId="5409"/>
    <cellStyle name="输入 3 2 5 2 2" xfId="8323"/>
    <cellStyle name="输入 3 2 5 2 2 2" xfId="16802"/>
    <cellStyle name="输入 3 2 5 2 2 2 2" xfId="29145"/>
    <cellStyle name="输入 3 2 5 2 2 3" xfId="29144"/>
    <cellStyle name="输入 3 2 5 2 3" xfId="13957"/>
    <cellStyle name="输入 3 2 5 2 3 2" xfId="29146"/>
    <cellStyle name="输入 3 2 5 2 4" xfId="29143"/>
    <cellStyle name="输入 3 2 5 2 5" xfId="42243"/>
    <cellStyle name="输入 3 2 5 3" xfId="6955"/>
    <cellStyle name="输入 3 2 5 3 2" xfId="15434"/>
    <cellStyle name="输入 3 2 5 3 2 2" xfId="25526"/>
    <cellStyle name="输入 3 2 5 3 3" xfId="29147"/>
    <cellStyle name="输入 3 2 5 4" xfId="12077"/>
    <cellStyle name="输入 3 2 5 4 2" xfId="29148"/>
    <cellStyle name="输入 3 2 5 5" xfId="29142"/>
    <cellStyle name="输入 3 2 5 6" xfId="42242"/>
    <cellStyle name="输入 3 2 6" xfId="2736"/>
    <cellStyle name="输入 3 2 6 2" xfId="5478"/>
    <cellStyle name="输入 3 2 6 2 2" xfId="8392"/>
    <cellStyle name="输入 3 2 6 2 2 2" xfId="16871"/>
    <cellStyle name="输入 3 2 6 2 2 2 2" xfId="29152"/>
    <cellStyle name="输入 3 2 6 2 2 3" xfId="29151"/>
    <cellStyle name="输入 3 2 6 2 3" xfId="14026"/>
    <cellStyle name="输入 3 2 6 2 3 2" xfId="25572"/>
    <cellStyle name="输入 3 2 6 2 4" xfId="29150"/>
    <cellStyle name="输入 3 2 6 2 5" xfId="42245"/>
    <cellStyle name="输入 3 2 6 3" xfId="7024"/>
    <cellStyle name="输入 3 2 6 3 2" xfId="15503"/>
    <cellStyle name="输入 3 2 6 3 2 2" xfId="29154"/>
    <cellStyle name="输入 3 2 6 3 3" xfId="29153"/>
    <cellStyle name="输入 3 2 6 4" xfId="12146"/>
    <cellStyle name="输入 3 2 6 4 2" xfId="29155"/>
    <cellStyle name="输入 3 2 6 5" xfId="29149"/>
    <cellStyle name="输入 3 2 6 6" xfId="42244"/>
    <cellStyle name="输入 3 2 7" xfId="2551"/>
    <cellStyle name="输入 3 2 7 2" xfId="5293"/>
    <cellStyle name="输入 3 2 7 2 2" xfId="8218"/>
    <cellStyle name="输入 3 2 7 2 2 2" xfId="16697"/>
    <cellStyle name="输入 3 2 7 2 2 2 2" xfId="29157"/>
    <cellStyle name="输入 3 2 7 2 2 3" xfId="18197"/>
    <cellStyle name="输入 3 2 7 2 3" xfId="13841"/>
    <cellStyle name="输入 3 2 7 2 3 2" xfId="29158"/>
    <cellStyle name="输入 3 2 7 2 4" xfId="19221"/>
    <cellStyle name="输入 3 2 7 3" xfId="6850"/>
    <cellStyle name="输入 3 2 7 3 2" xfId="15329"/>
    <cellStyle name="输入 3 2 7 3 2 2" xfId="26707"/>
    <cellStyle name="输入 3 2 7 3 3" xfId="19014"/>
    <cellStyle name="输入 3 2 7 4" xfId="11961"/>
    <cellStyle name="输入 3 2 7 4 2" xfId="26714"/>
    <cellStyle name="输入 3 2 7 5" xfId="29156"/>
    <cellStyle name="输入 3 2 7 6" xfId="42246"/>
    <cellStyle name="输入 3 2 8" xfId="2431"/>
    <cellStyle name="输入 3 2 8 2" xfId="5173"/>
    <cellStyle name="输入 3 2 8 2 2" xfId="8104"/>
    <cellStyle name="输入 3 2 8 2 2 2" xfId="16583"/>
    <cellStyle name="输入 3 2 8 2 2 2 2" xfId="29161"/>
    <cellStyle name="输入 3 2 8 2 2 3" xfId="29160"/>
    <cellStyle name="输入 3 2 8 2 3" xfId="13721"/>
    <cellStyle name="输入 3 2 8 2 3 2" xfId="29162"/>
    <cellStyle name="输入 3 2 8 2 4" xfId="19233"/>
    <cellStyle name="输入 3 2 8 3" xfId="6736"/>
    <cellStyle name="输入 3 2 8 3 2" xfId="15215"/>
    <cellStyle name="输入 3 2 8 3 2 2" xfId="25560"/>
    <cellStyle name="输入 3 2 8 3 3" xfId="26719"/>
    <cellStyle name="输入 3 2 8 4" xfId="11841"/>
    <cellStyle name="输入 3 2 8 4 2" xfId="26721"/>
    <cellStyle name="输入 3 2 8 5" xfId="29159"/>
    <cellStyle name="输入 3 2 9" xfId="2885"/>
    <cellStyle name="输入 3 2 9 2" xfId="5627"/>
    <cellStyle name="输入 3 2 9 2 2" xfId="8535"/>
    <cellStyle name="输入 3 2 9 2 2 2" xfId="17014"/>
    <cellStyle name="输入 3 2 9 2 2 2 2" xfId="29165"/>
    <cellStyle name="输入 3 2 9 2 2 3" xfId="29164"/>
    <cellStyle name="输入 3 2 9 2 3" xfId="14175"/>
    <cellStyle name="输入 3 2 9 2 3 2" xfId="29166"/>
    <cellStyle name="输入 3 2 9 2 4" xfId="19243"/>
    <cellStyle name="输入 3 2 9 3" xfId="7167"/>
    <cellStyle name="输入 3 2 9 3 2" xfId="15646"/>
    <cellStyle name="输入 3 2 9 3 2 2" xfId="26727"/>
    <cellStyle name="输入 3 2 9 3 3" xfId="26725"/>
    <cellStyle name="输入 3 2 9 4" xfId="12295"/>
    <cellStyle name="输入 3 2 9 4 2" xfId="26729"/>
    <cellStyle name="输入 3 2 9 5" xfId="29163"/>
    <cellStyle name="输入 3 20" xfId="3614"/>
    <cellStyle name="输入 3 20 2" xfId="7364"/>
    <cellStyle name="输入 3 20 2 2" xfId="15843"/>
    <cellStyle name="输入 3 20 2 2 2" xfId="29042"/>
    <cellStyle name="输入 3 20 2 3" xfId="29040"/>
    <cellStyle name="输入 3 20 3" xfId="13023"/>
    <cellStyle name="输入 3 20 3 2" xfId="29044"/>
    <cellStyle name="输入 3 20 4" xfId="29038"/>
    <cellStyle name="输入 3 21" xfId="3619"/>
    <cellStyle name="输入 3 21 2" xfId="7369"/>
    <cellStyle name="输入 3 21 2 2" xfId="15848"/>
    <cellStyle name="输入 3 21 2 2 2" xfId="29050"/>
    <cellStyle name="输入 3 21 2 3" xfId="29048"/>
    <cellStyle name="输入 3 21 3" xfId="13028"/>
    <cellStyle name="输入 3 21 3 2" xfId="29052"/>
    <cellStyle name="输入 3 21 4" xfId="29046"/>
    <cellStyle name="输入 3 22" xfId="2145"/>
    <cellStyle name="输入 3 22 2" xfId="6456"/>
    <cellStyle name="输入 3 22 2 2" xfId="14935"/>
    <cellStyle name="输入 3 22 2 2 2" xfId="29056"/>
    <cellStyle name="输入 3 22 2 3" xfId="29054"/>
    <cellStyle name="输入 3 22 3" xfId="11555"/>
    <cellStyle name="输入 3 22 3 2" xfId="29058"/>
    <cellStyle name="输入 3 22 4" xfId="25160"/>
    <cellStyle name="输入 3 23" xfId="4531"/>
    <cellStyle name="输入 3 23 2" xfId="7773"/>
    <cellStyle name="输入 3 23 2 2" xfId="16252"/>
    <cellStyle name="输入 3 23 2 2 2" xfId="29064"/>
    <cellStyle name="输入 3 23 2 3" xfId="29062"/>
    <cellStyle name="输入 3 23 3" xfId="13435"/>
    <cellStyle name="输入 3 23 3 2" xfId="29066"/>
    <cellStyle name="输入 3 23 4" xfId="29060"/>
    <cellStyle name="输入 3 24" xfId="9279"/>
    <cellStyle name="输入 3 24 2" xfId="17207"/>
    <cellStyle name="输入 3 24 2 2" xfId="29070"/>
    <cellStyle name="输入 3 24 3" xfId="29068"/>
    <cellStyle name="输入 3 25" xfId="9822"/>
    <cellStyle name="输入 3 25 2" xfId="17307"/>
    <cellStyle name="输入 3 25 2 2" xfId="29168"/>
    <cellStyle name="输入 3 25 3" xfId="29167"/>
    <cellStyle name="输入 3 26" xfId="11420"/>
    <cellStyle name="输入 3 26 2" xfId="29169"/>
    <cellStyle name="输入 3 27" xfId="25549"/>
    <cellStyle name="输入 3 28" xfId="30698"/>
    <cellStyle name="输入 3 29" xfId="31676"/>
    <cellStyle name="输入 3 3" xfId="2450"/>
    <cellStyle name="输入 3 3 2" xfId="5192"/>
    <cellStyle name="输入 3 3 2 2" xfId="8121"/>
    <cellStyle name="输入 3 3 2 2 2" xfId="16600"/>
    <cellStyle name="输入 3 3 2 2 2 2" xfId="23515"/>
    <cellStyle name="输入 3 3 2 2 3" xfId="23512"/>
    <cellStyle name="输入 3 3 2 2 4" xfId="42249"/>
    <cellStyle name="输入 3 3 2 3" xfId="13740"/>
    <cellStyle name="输入 3 3 2 3 2" xfId="23522"/>
    <cellStyle name="输入 3 3 2 4" xfId="23509"/>
    <cellStyle name="输入 3 3 2 5" xfId="42248"/>
    <cellStyle name="输入 3 3 3" xfId="6753"/>
    <cellStyle name="输入 3 3 3 2" xfId="15232"/>
    <cellStyle name="输入 3 3 3 2 2" xfId="23532"/>
    <cellStyle name="输入 3 3 3 2 3" xfId="42251"/>
    <cellStyle name="输入 3 3 3 3" xfId="23529"/>
    <cellStyle name="输入 3 3 3 4" xfId="42250"/>
    <cellStyle name="输入 3 3 4" xfId="11860"/>
    <cellStyle name="输入 3 3 4 2" xfId="19828"/>
    <cellStyle name="输入 3 3 4 3" xfId="42252"/>
    <cellStyle name="输入 3 3 5" xfId="25554"/>
    <cellStyle name="输入 3 3 6" xfId="42247"/>
    <cellStyle name="输入 3 30" xfId="1575"/>
    <cellStyle name="输入 3 31" xfId="32941"/>
    <cellStyle name="输入 3 32" xfId="42216"/>
    <cellStyle name="输入 3 4" xfId="2381"/>
    <cellStyle name="输入 3 4 2" xfId="5123"/>
    <cellStyle name="输入 3 4 2 2" xfId="8056"/>
    <cellStyle name="输入 3 4 2 2 2" xfId="16535"/>
    <cellStyle name="输入 3 4 2 2 2 2" xfId="29171"/>
    <cellStyle name="输入 3 4 2 2 3" xfId="29170"/>
    <cellStyle name="输入 3 4 2 3" xfId="13671"/>
    <cellStyle name="输入 3 4 2 3 2" xfId="29172"/>
    <cellStyle name="输入 3 4 2 4" xfId="19568"/>
    <cellStyle name="输入 3 4 2 5" xfId="42254"/>
    <cellStyle name="输入 3 4 3" xfId="6688"/>
    <cellStyle name="输入 3 4 3 2" xfId="15167"/>
    <cellStyle name="输入 3 4 3 2 2" xfId="29174"/>
    <cellStyle name="输入 3 4 3 3" xfId="29173"/>
    <cellStyle name="输入 3 4 4" xfId="11791"/>
    <cellStyle name="输入 3 4 4 2" xfId="29175"/>
    <cellStyle name="输入 3 4 5" xfId="19636"/>
    <cellStyle name="输入 3 4 6" xfId="42253"/>
    <cellStyle name="输入 3 5" xfId="2368"/>
    <cellStyle name="输入 3 5 2" xfId="5110"/>
    <cellStyle name="输入 3 5 2 2" xfId="8043"/>
    <cellStyle name="输入 3 5 2 2 2" xfId="16522"/>
    <cellStyle name="输入 3 5 2 2 2 2" xfId="29178"/>
    <cellStyle name="输入 3 5 2 2 3" xfId="29177"/>
    <cellStyle name="输入 3 5 2 3" xfId="13658"/>
    <cellStyle name="输入 3 5 2 3 2" xfId="29179"/>
    <cellStyle name="输入 3 5 2 4" xfId="29176"/>
    <cellStyle name="输入 3 5 2 5" xfId="42256"/>
    <cellStyle name="输入 3 5 3" xfId="6675"/>
    <cellStyle name="输入 3 5 3 2" xfId="15154"/>
    <cellStyle name="输入 3 5 3 2 2" xfId="29181"/>
    <cellStyle name="输入 3 5 3 3" xfId="29180"/>
    <cellStyle name="输入 3 5 4" xfId="11778"/>
    <cellStyle name="输入 3 5 4 2" xfId="29182"/>
    <cellStyle name="输入 3 5 5" xfId="20155"/>
    <cellStyle name="输入 3 5 6" xfId="42255"/>
    <cellStyle name="输入 3 6" xfId="2114"/>
    <cellStyle name="输入 3 6 2" xfId="4008"/>
    <cellStyle name="输入 3 6 2 2" xfId="7744"/>
    <cellStyle name="输入 3 6 2 2 2" xfId="16223"/>
    <cellStyle name="输入 3 6 2 2 2 2" xfId="19351"/>
    <cellStyle name="输入 3 6 2 2 3" xfId="23683"/>
    <cellStyle name="输入 3 6 2 3" xfId="13405"/>
    <cellStyle name="输入 3 6 2 3 2" xfId="29185"/>
    <cellStyle name="输入 3 6 2 4" xfId="29184"/>
    <cellStyle name="输入 3 6 3" xfId="6428"/>
    <cellStyle name="输入 3 6 3 2" xfId="14907"/>
    <cellStyle name="输入 3 6 3 2 2" xfId="23703"/>
    <cellStyle name="输入 3 6 3 3" xfId="29186"/>
    <cellStyle name="输入 3 6 4" xfId="11525"/>
    <cellStyle name="输入 3 6 4 2" xfId="29187"/>
    <cellStyle name="输入 3 6 5" xfId="29183"/>
    <cellStyle name="输入 3 6 6" xfId="42257"/>
    <cellStyle name="输入 3 7" xfId="2310"/>
    <cellStyle name="输入 3 7 2" xfId="5052"/>
    <cellStyle name="输入 3 7 2 2" xfId="7987"/>
    <cellStyle name="输入 3 7 2 2 2" xfId="16466"/>
    <cellStyle name="输入 3 7 2 2 2 2" xfId="29191"/>
    <cellStyle name="输入 3 7 2 2 3" xfId="29190"/>
    <cellStyle name="输入 3 7 2 3" xfId="13600"/>
    <cellStyle name="输入 3 7 2 3 2" xfId="29192"/>
    <cellStyle name="输入 3 7 2 4" xfId="29189"/>
    <cellStyle name="输入 3 7 3" xfId="6619"/>
    <cellStyle name="输入 3 7 3 2" xfId="15098"/>
    <cellStyle name="输入 3 7 3 2 2" xfId="29194"/>
    <cellStyle name="输入 3 7 3 3" xfId="29193"/>
    <cellStyle name="输入 3 7 4" xfId="11720"/>
    <cellStyle name="输入 3 7 4 2" xfId="23323"/>
    <cellStyle name="输入 3 7 5" xfId="29188"/>
    <cellStyle name="输入 3 8" xfId="2653"/>
    <cellStyle name="输入 3 8 2" xfId="5395"/>
    <cellStyle name="输入 3 8 2 2" xfId="8309"/>
    <cellStyle name="输入 3 8 2 2 2" xfId="16788"/>
    <cellStyle name="输入 3 8 2 2 2 2" xfId="29198"/>
    <cellStyle name="输入 3 8 2 2 3" xfId="29197"/>
    <cellStyle name="输入 3 8 2 3" xfId="13943"/>
    <cellStyle name="输入 3 8 2 3 2" xfId="29199"/>
    <cellStyle name="输入 3 8 2 4" xfId="29196"/>
    <cellStyle name="输入 3 8 3" xfId="6941"/>
    <cellStyle name="输入 3 8 3 2" xfId="15420"/>
    <cellStyle name="输入 3 8 3 2 2" xfId="29201"/>
    <cellStyle name="输入 3 8 3 3" xfId="29200"/>
    <cellStyle name="输入 3 8 4" xfId="12063"/>
    <cellStyle name="输入 3 8 4 2" xfId="23328"/>
    <cellStyle name="输入 3 8 5" xfId="29195"/>
    <cellStyle name="输入 3 9" xfId="2508"/>
    <cellStyle name="输入 3 9 2" xfId="5250"/>
    <cellStyle name="输入 3 9 2 2" xfId="8175"/>
    <cellStyle name="输入 3 9 2 2 2" xfId="16654"/>
    <cellStyle name="输入 3 9 2 2 2 2" xfId="29206"/>
    <cellStyle name="输入 3 9 2 2 3" xfId="29204"/>
    <cellStyle name="输入 3 9 2 3" xfId="13798"/>
    <cellStyle name="输入 3 9 2 3 2" xfId="29207"/>
    <cellStyle name="输入 3 9 2 4" xfId="29203"/>
    <cellStyle name="输入 3 9 3" xfId="6807"/>
    <cellStyle name="输入 3 9 3 2" xfId="15286"/>
    <cellStyle name="输入 3 9 3 2 2" xfId="29209"/>
    <cellStyle name="输入 3 9 3 3" xfId="29208"/>
    <cellStyle name="输入 3 9 4" xfId="11918"/>
    <cellStyle name="输入 3 9 4 2" xfId="29210"/>
    <cellStyle name="输入 3 9 5" xfId="29202"/>
    <cellStyle name="输入 4" xfId="573"/>
    <cellStyle name="输入 4 10" xfId="2752"/>
    <cellStyle name="输入 4 10 2" xfId="5494"/>
    <cellStyle name="输入 4 10 2 2" xfId="8407"/>
    <cellStyle name="输入 4 10 2 2 2" xfId="16886"/>
    <cellStyle name="输入 4 10 2 2 2 2" xfId="29215"/>
    <cellStyle name="输入 4 10 2 2 3" xfId="29214"/>
    <cellStyle name="输入 4 10 2 3" xfId="14042"/>
    <cellStyle name="输入 4 10 2 3 2" xfId="29216"/>
    <cellStyle name="输入 4 10 2 4" xfId="29213"/>
    <cellStyle name="输入 4 10 3" xfId="7039"/>
    <cellStyle name="输入 4 10 3 2" xfId="15518"/>
    <cellStyle name="输入 4 10 3 2 2" xfId="29218"/>
    <cellStyle name="输入 4 10 3 3" xfId="29217"/>
    <cellStyle name="输入 4 10 4" xfId="12162"/>
    <cellStyle name="输入 4 10 4 2" xfId="27017"/>
    <cellStyle name="输入 4 10 5" xfId="29212"/>
    <cellStyle name="输入 4 11" xfId="2111"/>
    <cellStyle name="输入 4 11 2" xfId="4005"/>
    <cellStyle name="输入 4 11 2 2" xfId="7741"/>
    <cellStyle name="输入 4 11 2 2 2" xfId="16220"/>
    <cellStyle name="输入 4 11 2 2 2 2" xfId="29221"/>
    <cellStyle name="输入 4 11 2 2 3" xfId="19378"/>
    <cellStyle name="输入 4 11 2 3" xfId="13402"/>
    <cellStyle name="输入 4 11 2 3 2" xfId="29222"/>
    <cellStyle name="输入 4 11 2 4" xfId="29220"/>
    <cellStyle name="输入 4 11 3" xfId="6425"/>
    <cellStyle name="输入 4 11 3 2" xfId="14904"/>
    <cellStyle name="输入 4 11 3 2 2" xfId="19764"/>
    <cellStyle name="输入 4 11 3 3" xfId="29223"/>
    <cellStyle name="输入 4 11 4" xfId="11522"/>
    <cellStyle name="输入 4 11 4 2" xfId="27022"/>
    <cellStyle name="输入 4 11 5" xfId="29219"/>
    <cellStyle name="输入 4 12" xfId="2748"/>
    <cellStyle name="输入 4 12 2" xfId="5490"/>
    <cellStyle name="输入 4 12 2 2" xfId="14038"/>
    <cellStyle name="输入 4 12 2 2 2" xfId="29225"/>
    <cellStyle name="输入 4 12 2 3" xfId="23138"/>
    <cellStyle name="输入 4 12 3" xfId="12158"/>
    <cellStyle name="输入 4 12 3 2" xfId="29226"/>
    <cellStyle name="输入 4 12 4" xfId="29224"/>
    <cellStyle name="输入 4 13" xfId="3253"/>
    <cellStyle name="输入 4 13 2" xfId="5995"/>
    <cellStyle name="输入 4 13 2 2" xfId="14543"/>
    <cellStyle name="输入 4 13 2 2 2" xfId="29229"/>
    <cellStyle name="输入 4 13 2 3" xfId="29228"/>
    <cellStyle name="输入 4 13 3" xfId="12663"/>
    <cellStyle name="输入 4 13 3 2" xfId="29230"/>
    <cellStyle name="输入 4 13 4" xfId="29227"/>
    <cellStyle name="输入 4 14" xfId="3201"/>
    <cellStyle name="输入 4 14 2" xfId="5943"/>
    <cellStyle name="输入 4 14 2 2" xfId="14491"/>
    <cellStyle name="输入 4 14 2 2 2" xfId="25371"/>
    <cellStyle name="输入 4 14 2 3" xfId="29232"/>
    <cellStyle name="输入 4 14 3" xfId="12611"/>
    <cellStyle name="输入 4 14 3 2" xfId="29233"/>
    <cellStyle name="输入 4 14 4" xfId="29231"/>
    <cellStyle name="输入 4 15" xfId="3315"/>
    <cellStyle name="输入 4 15 2" xfId="6057"/>
    <cellStyle name="输入 4 15 2 2" xfId="14605"/>
    <cellStyle name="输入 4 15 2 2 2" xfId="25491"/>
    <cellStyle name="输入 4 15 2 3" xfId="29237"/>
    <cellStyle name="输入 4 15 3" xfId="12725"/>
    <cellStyle name="输入 4 15 3 2" xfId="29239"/>
    <cellStyle name="输入 4 15 4" xfId="29235"/>
    <cellStyle name="输入 4 16" xfId="3171"/>
    <cellStyle name="输入 4 16 2" xfId="5913"/>
    <cellStyle name="输入 4 16 2 2" xfId="14461"/>
    <cellStyle name="输入 4 16 2 2 2" xfId="29245"/>
    <cellStyle name="输入 4 16 2 3" xfId="29243"/>
    <cellStyle name="输入 4 16 3" xfId="12581"/>
    <cellStyle name="输入 4 16 3 2" xfId="29247"/>
    <cellStyle name="输入 4 16 4" xfId="29241"/>
    <cellStyle name="输入 4 17" xfId="3353"/>
    <cellStyle name="输入 4 17 2" xfId="6095"/>
    <cellStyle name="输入 4 17 2 2" xfId="14643"/>
    <cellStyle name="输入 4 17 2 2 2" xfId="29253"/>
    <cellStyle name="输入 4 17 2 3" xfId="29251"/>
    <cellStyle name="输入 4 17 3" xfId="12763"/>
    <cellStyle name="输入 4 17 3 2" xfId="29255"/>
    <cellStyle name="输入 4 17 4" xfId="29249"/>
    <cellStyle name="输入 4 18" xfId="3657"/>
    <cellStyle name="输入 4 18 2" xfId="7407"/>
    <cellStyle name="输入 4 18 2 2" xfId="15886"/>
    <cellStyle name="输入 4 18 2 2 2" xfId="29261"/>
    <cellStyle name="输入 4 18 2 3" xfId="29259"/>
    <cellStyle name="输入 4 18 3" xfId="13066"/>
    <cellStyle name="输入 4 18 3 2" xfId="29263"/>
    <cellStyle name="输入 4 18 4" xfId="29257"/>
    <cellStyle name="输入 4 19" xfId="3623"/>
    <cellStyle name="输入 4 19 2" xfId="7373"/>
    <cellStyle name="输入 4 19 2 2" xfId="15852"/>
    <cellStyle name="输入 4 19 2 2 2" xfId="29268"/>
    <cellStyle name="输入 4 19 2 3" xfId="29267"/>
    <cellStyle name="输入 4 19 3" xfId="13032"/>
    <cellStyle name="输入 4 19 3 2" xfId="29269"/>
    <cellStyle name="输入 4 19 4" xfId="29265"/>
    <cellStyle name="输入 4 2" xfId="666"/>
    <cellStyle name="输入 4 2 10" xfId="2949"/>
    <cellStyle name="输入 4 2 10 2" xfId="5691"/>
    <cellStyle name="输入 4 2 10 2 2" xfId="8599"/>
    <cellStyle name="输入 4 2 10 2 2 2" xfId="17078"/>
    <cellStyle name="输入 4 2 10 2 2 2 2" xfId="29274"/>
    <cellStyle name="输入 4 2 10 2 2 3" xfId="29273"/>
    <cellStyle name="输入 4 2 10 2 3" xfId="14239"/>
    <cellStyle name="输入 4 2 10 2 3 2" xfId="29275"/>
    <cellStyle name="输入 4 2 10 2 4" xfId="29272"/>
    <cellStyle name="输入 4 2 10 3" xfId="7231"/>
    <cellStyle name="输入 4 2 10 3 2" xfId="15710"/>
    <cellStyle name="输入 4 2 10 3 2 2" xfId="29277"/>
    <cellStyle name="输入 4 2 10 3 3" xfId="29276"/>
    <cellStyle name="输入 4 2 10 4" xfId="12359"/>
    <cellStyle name="输入 4 2 10 4 2" xfId="29278"/>
    <cellStyle name="输入 4 2 10 5" xfId="29271"/>
    <cellStyle name="输入 4 2 11" xfId="2463"/>
    <cellStyle name="输入 4 2 11 2" xfId="5205"/>
    <cellStyle name="输入 4 2 11 2 2" xfId="13753"/>
    <cellStyle name="输入 4 2 11 2 2 2" xfId="29281"/>
    <cellStyle name="输入 4 2 11 2 3" xfId="29280"/>
    <cellStyle name="输入 4 2 11 3" xfId="11873"/>
    <cellStyle name="输入 4 2 11 3 2" xfId="29282"/>
    <cellStyle name="输入 4 2 11 4" xfId="29279"/>
    <cellStyle name="输入 4 2 12" xfId="3290"/>
    <cellStyle name="输入 4 2 12 2" xfId="6032"/>
    <cellStyle name="输入 4 2 12 2 2" xfId="14580"/>
    <cellStyle name="输入 4 2 12 2 2 2" xfId="18593"/>
    <cellStyle name="输入 4 2 12 2 3" xfId="29284"/>
    <cellStyle name="输入 4 2 12 3" xfId="12700"/>
    <cellStyle name="输入 4 2 12 3 2" xfId="29285"/>
    <cellStyle name="输入 4 2 12 4" xfId="29283"/>
    <cellStyle name="输入 4 2 13" xfId="3336"/>
    <cellStyle name="输入 4 2 13 2" xfId="6078"/>
    <cellStyle name="输入 4 2 13 2 2" xfId="14626"/>
    <cellStyle name="输入 4 2 13 2 2 2" xfId="29287"/>
    <cellStyle name="输入 4 2 13 2 3" xfId="29286"/>
    <cellStyle name="输入 4 2 13 3" xfId="12746"/>
    <cellStyle name="输入 4 2 13 3 2" xfId="29288"/>
    <cellStyle name="输入 4 2 13 4" xfId="23135"/>
    <cellStyle name="输入 4 2 14" xfId="3155"/>
    <cellStyle name="输入 4 2 14 2" xfId="5897"/>
    <cellStyle name="输入 4 2 14 2 2" xfId="14445"/>
    <cellStyle name="输入 4 2 14 2 2 2" xfId="29289"/>
    <cellStyle name="输入 4 2 14 2 3" xfId="26528"/>
    <cellStyle name="输入 4 2 14 3" xfId="12565"/>
    <cellStyle name="输入 4 2 14 3 2" xfId="29290"/>
    <cellStyle name="输入 4 2 14 4" xfId="26526"/>
    <cellStyle name="输入 4 2 15" xfId="3339"/>
    <cellStyle name="输入 4 2 15 2" xfId="6081"/>
    <cellStyle name="输入 4 2 15 2 2" xfId="14629"/>
    <cellStyle name="输入 4 2 15 2 2 2" xfId="29294"/>
    <cellStyle name="输入 4 2 15 2 3" xfId="29292"/>
    <cellStyle name="输入 4 2 15 3" xfId="12749"/>
    <cellStyle name="输入 4 2 15 3 2" xfId="29296"/>
    <cellStyle name="输入 4 2 15 4" xfId="26531"/>
    <cellStyle name="输入 4 2 16" xfId="3299"/>
    <cellStyle name="输入 4 2 16 2" xfId="6041"/>
    <cellStyle name="输入 4 2 16 2 2" xfId="14589"/>
    <cellStyle name="输入 4 2 16 2 2 2" xfId="29302"/>
    <cellStyle name="输入 4 2 16 2 3" xfId="29300"/>
    <cellStyle name="输入 4 2 16 3" xfId="12709"/>
    <cellStyle name="输入 4 2 16 3 2" xfId="29304"/>
    <cellStyle name="输入 4 2 16 4" xfId="29298"/>
    <cellStyle name="输入 4 2 17" xfId="3684"/>
    <cellStyle name="输入 4 2 17 2" xfId="7434"/>
    <cellStyle name="输入 4 2 17 2 2" xfId="15913"/>
    <cellStyle name="输入 4 2 17 2 2 2" xfId="29308"/>
    <cellStyle name="输入 4 2 17 2 3" xfId="29306"/>
    <cellStyle name="输入 4 2 17 3" xfId="13093"/>
    <cellStyle name="输入 4 2 17 3 2" xfId="29310"/>
    <cellStyle name="输入 4 2 17 4" xfId="23865"/>
    <cellStyle name="输入 4 2 18" xfId="3697"/>
    <cellStyle name="输入 4 2 18 2" xfId="7447"/>
    <cellStyle name="输入 4 2 18 2 2" xfId="15926"/>
    <cellStyle name="输入 4 2 18 2 2 2" xfId="29315"/>
    <cellStyle name="输入 4 2 18 2 3" xfId="29314"/>
    <cellStyle name="输入 4 2 18 3" xfId="13106"/>
    <cellStyle name="输入 4 2 18 3 2" xfId="29316"/>
    <cellStyle name="输入 4 2 18 4" xfId="29312"/>
    <cellStyle name="输入 4 2 19" xfId="3666"/>
    <cellStyle name="输入 4 2 19 2" xfId="7416"/>
    <cellStyle name="输入 4 2 19 2 2" xfId="15895"/>
    <cellStyle name="输入 4 2 19 2 2 2" xfId="17776"/>
    <cellStyle name="输入 4 2 19 2 3" xfId="17486"/>
    <cellStyle name="输入 4 2 19 3" xfId="13075"/>
    <cellStyle name="输入 4 2 19 3 2" xfId="17492"/>
    <cellStyle name="输入 4 2 19 4" xfId="29318"/>
    <cellStyle name="输入 4 2 2" xfId="2348"/>
    <cellStyle name="输入 4 2 2 2" xfId="5090"/>
    <cellStyle name="输入 4 2 2 2 2" xfId="8023"/>
    <cellStyle name="输入 4 2 2 2 2 2" xfId="16502"/>
    <cellStyle name="输入 4 2 2 2 2 2 2" xfId="29321"/>
    <cellStyle name="输入 4 2 2 2 2 2 3" xfId="42263"/>
    <cellStyle name="输入 4 2 2 2 2 3" xfId="29320"/>
    <cellStyle name="输入 4 2 2 2 2 4" xfId="42262"/>
    <cellStyle name="输入 4 2 2 2 3" xfId="13638"/>
    <cellStyle name="输入 4 2 2 2 3 2" xfId="29322"/>
    <cellStyle name="输入 4 2 2 2 3 2 2" xfId="42265"/>
    <cellStyle name="输入 4 2 2 2 3 3" xfId="42264"/>
    <cellStyle name="输入 4 2 2 2 4" xfId="28959"/>
    <cellStyle name="输入 4 2 2 2 4 2" xfId="42266"/>
    <cellStyle name="输入 4 2 2 2 5" xfId="42261"/>
    <cellStyle name="输入 4 2 2 3" xfId="6655"/>
    <cellStyle name="输入 4 2 2 3 2" xfId="15134"/>
    <cellStyle name="输入 4 2 2 3 2 2" xfId="29324"/>
    <cellStyle name="输入 4 2 2 3 2 3" xfId="42268"/>
    <cellStyle name="输入 4 2 2 3 3" xfId="29323"/>
    <cellStyle name="输入 4 2 2 3 4" xfId="42267"/>
    <cellStyle name="输入 4 2 2 4" xfId="11758"/>
    <cellStyle name="输入 4 2 2 4 2" xfId="29325"/>
    <cellStyle name="输入 4 2 2 4 2 2" xfId="42270"/>
    <cellStyle name="输入 4 2 2 4 3" xfId="42269"/>
    <cellStyle name="输入 4 2 2 5" xfId="29319"/>
    <cellStyle name="输入 4 2 2 5 2" xfId="42271"/>
    <cellStyle name="输入 4 2 2 6" xfId="42260"/>
    <cellStyle name="输入 4 2 20" xfId="3607"/>
    <cellStyle name="输入 4 2 20 2" xfId="7358"/>
    <cellStyle name="输入 4 2 20 2 2" xfId="15837"/>
    <cellStyle name="输入 4 2 20 2 2 2" xfId="29293"/>
    <cellStyle name="输入 4 2 20 2 3" xfId="29291"/>
    <cellStyle name="输入 4 2 20 3" xfId="13017"/>
    <cellStyle name="输入 4 2 20 3 2" xfId="29295"/>
    <cellStyle name="输入 4 2 20 4" xfId="26530"/>
    <cellStyle name="输入 4 2 21" xfId="2167"/>
    <cellStyle name="输入 4 2 21 2" xfId="6478"/>
    <cellStyle name="输入 4 2 21 2 2" xfId="14957"/>
    <cellStyle name="输入 4 2 21 2 2 2" xfId="29301"/>
    <cellStyle name="输入 4 2 21 2 3" xfId="29299"/>
    <cellStyle name="输入 4 2 21 3" xfId="11577"/>
    <cellStyle name="输入 4 2 21 3 2" xfId="29303"/>
    <cellStyle name="输入 4 2 21 4" xfId="29297"/>
    <cellStyle name="输入 4 2 22" xfId="4624"/>
    <cellStyle name="输入 4 2 22 2" xfId="7795"/>
    <cellStyle name="输入 4 2 22 2 2" xfId="16274"/>
    <cellStyle name="输入 4 2 22 2 2 2" xfId="29307"/>
    <cellStyle name="输入 4 2 22 2 3" xfId="29305"/>
    <cellStyle name="输入 4 2 22 3" xfId="13457"/>
    <cellStyle name="输入 4 2 22 3 2" xfId="29309"/>
    <cellStyle name="输入 4 2 22 4" xfId="23864"/>
    <cellStyle name="输入 4 2 23" xfId="9372"/>
    <cellStyle name="输入 4 2 23 2" xfId="17230"/>
    <cellStyle name="输入 4 2 23 2 2" xfId="29313"/>
    <cellStyle name="输入 4 2 23 3" xfId="29311"/>
    <cellStyle name="输入 4 2 24" xfId="11442"/>
    <cellStyle name="输入 4 2 24 2" xfId="29317"/>
    <cellStyle name="输入 4 2 25" xfId="29270"/>
    <cellStyle name="输入 4 2 26" xfId="30791"/>
    <cellStyle name="输入 4 2 27" xfId="31769"/>
    <cellStyle name="输入 4 2 28" xfId="1668"/>
    <cellStyle name="输入 4 2 29" xfId="42259"/>
    <cellStyle name="输入 4 2 3" xfId="2625"/>
    <cellStyle name="输入 4 2 3 2" xfId="5367"/>
    <cellStyle name="输入 4 2 3 2 2" xfId="8284"/>
    <cellStyle name="输入 4 2 3 2 2 2" xfId="16763"/>
    <cellStyle name="输入 4 2 3 2 2 2 2" xfId="29329"/>
    <cellStyle name="输入 4 2 3 2 2 3" xfId="29328"/>
    <cellStyle name="输入 4 2 3 2 2 4" xfId="42274"/>
    <cellStyle name="输入 4 2 3 2 3" xfId="13915"/>
    <cellStyle name="输入 4 2 3 2 3 2" xfId="29330"/>
    <cellStyle name="输入 4 2 3 2 4" xfId="29327"/>
    <cellStyle name="输入 4 2 3 2 5" xfId="42273"/>
    <cellStyle name="输入 4 2 3 3" xfId="6916"/>
    <cellStyle name="输入 4 2 3 3 2" xfId="15395"/>
    <cellStyle name="输入 4 2 3 3 2 2" xfId="29332"/>
    <cellStyle name="输入 4 2 3 3 2 3" xfId="42276"/>
    <cellStyle name="输入 4 2 3 3 3" xfId="29331"/>
    <cellStyle name="输入 4 2 3 3 4" xfId="42275"/>
    <cellStyle name="输入 4 2 3 4" xfId="12035"/>
    <cellStyle name="输入 4 2 3 4 2" xfId="29333"/>
    <cellStyle name="输入 4 2 3 4 3" xfId="42277"/>
    <cellStyle name="输入 4 2 3 5" xfId="29326"/>
    <cellStyle name="输入 4 2 3 6" xfId="42272"/>
    <cellStyle name="输入 4 2 4" xfId="2421"/>
    <cellStyle name="输入 4 2 4 2" xfId="5163"/>
    <cellStyle name="输入 4 2 4 2 2" xfId="8094"/>
    <cellStyle name="输入 4 2 4 2 2 2" xfId="16573"/>
    <cellStyle name="输入 4 2 4 2 2 2 2" xfId="29337"/>
    <cellStyle name="输入 4 2 4 2 2 3" xfId="29336"/>
    <cellStyle name="输入 4 2 4 2 2 4" xfId="42280"/>
    <cellStyle name="输入 4 2 4 2 3" xfId="13711"/>
    <cellStyle name="输入 4 2 4 2 3 2" xfId="29338"/>
    <cellStyle name="输入 4 2 4 2 4" xfId="29335"/>
    <cellStyle name="输入 4 2 4 2 5" xfId="42279"/>
    <cellStyle name="输入 4 2 4 3" xfId="6726"/>
    <cellStyle name="输入 4 2 4 3 2" xfId="15205"/>
    <cellStyle name="输入 4 2 4 3 2 2" xfId="29340"/>
    <cellStyle name="输入 4 2 4 3 2 3" xfId="42282"/>
    <cellStyle name="输入 4 2 4 3 3" xfId="29339"/>
    <cellStyle name="输入 4 2 4 3 4" xfId="42281"/>
    <cellStyle name="输入 4 2 4 4" xfId="11831"/>
    <cellStyle name="输入 4 2 4 4 2" xfId="29341"/>
    <cellStyle name="输入 4 2 4 4 3" xfId="42283"/>
    <cellStyle name="输入 4 2 4 5" xfId="29334"/>
    <cellStyle name="输入 4 2 4 6" xfId="42278"/>
    <cellStyle name="输入 4 2 5" xfId="2325"/>
    <cellStyle name="输入 4 2 5 2" xfId="5067"/>
    <cellStyle name="输入 4 2 5 2 2" xfId="8001"/>
    <cellStyle name="输入 4 2 5 2 2 2" xfId="16480"/>
    <cellStyle name="输入 4 2 5 2 2 2 2" xfId="29345"/>
    <cellStyle name="输入 4 2 5 2 2 3" xfId="29344"/>
    <cellStyle name="输入 4 2 5 2 3" xfId="13615"/>
    <cellStyle name="输入 4 2 5 2 3 2" xfId="29346"/>
    <cellStyle name="输入 4 2 5 2 4" xfId="29343"/>
    <cellStyle name="输入 4 2 5 2 5" xfId="42285"/>
    <cellStyle name="输入 4 2 5 3" xfId="6633"/>
    <cellStyle name="输入 4 2 5 3 2" xfId="15112"/>
    <cellStyle name="输入 4 2 5 3 2 2" xfId="29348"/>
    <cellStyle name="输入 4 2 5 3 3" xfId="29347"/>
    <cellStyle name="输入 4 2 5 4" xfId="11735"/>
    <cellStyle name="输入 4 2 5 4 2" xfId="29349"/>
    <cellStyle name="输入 4 2 5 5" xfId="29342"/>
    <cellStyle name="输入 4 2 5 6" xfId="42284"/>
    <cellStyle name="输入 4 2 6" xfId="2409"/>
    <cellStyle name="输入 4 2 6 2" xfId="5151"/>
    <cellStyle name="输入 4 2 6 2 2" xfId="8083"/>
    <cellStyle name="输入 4 2 6 2 2 2" xfId="16562"/>
    <cellStyle name="输入 4 2 6 2 2 2 2" xfId="29353"/>
    <cellStyle name="输入 4 2 6 2 2 3" xfId="29352"/>
    <cellStyle name="输入 4 2 6 2 3" xfId="13699"/>
    <cellStyle name="输入 4 2 6 2 3 2" xfId="29354"/>
    <cellStyle name="输入 4 2 6 2 4" xfId="29351"/>
    <cellStyle name="输入 4 2 6 2 5" xfId="42287"/>
    <cellStyle name="输入 4 2 6 3" xfId="6715"/>
    <cellStyle name="输入 4 2 6 3 2" xfId="15194"/>
    <cellStyle name="输入 4 2 6 3 2 2" xfId="22132"/>
    <cellStyle name="输入 4 2 6 3 3" xfId="22129"/>
    <cellStyle name="输入 4 2 6 4" xfId="11819"/>
    <cellStyle name="输入 4 2 6 4 2" xfId="22135"/>
    <cellStyle name="输入 4 2 6 5" xfId="29350"/>
    <cellStyle name="输入 4 2 6 6" xfId="42286"/>
    <cellStyle name="输入 4 2 7" xfId="2379"/>
    <cellStyle name="输入 4 2 7 2" xfId="5121"/>
    <cellStyle name="输入 4 2 7 2 2" xfId="8054"/>
    <cellStyle name="输入 4 2 7 2 2 2" xfId="16533"/>
    <cellStyle name="输入 4 2 7 2 2 2 2" xfId="29358"/>
    <cellStyle name="输入 4 2 7 2 2 3" xfId="29357"/>
    <cellStyle name="输入 4 2 7 2 3" xfId="13669"/>
    <cellStyle name="输入 4 2 7 2 3 2" xfId="29359"/>
    <cellStyle name="输入 4 2 7 2 4" xfId="29356"/>
    <cellStyle name="输入 4 2 7 3" xfId="6686"/>
    <cellStyle name="输入 4 2 7 3 2" xfId="15165"/>
    <cellStyle name="输入 4 2 7 3 2 2" xfId="29360"/>
    <cellStyle name="输入 4 2 7 3 3" xfId="22140"/>
    <cellStyle name="输入 4 2 7 4" xfId="11789"/>
    <cellStyle name="输入 4 2 7 4 2" xfId="29361"/>
    <cellStyle name="输入 4 2 7 5" xfId="29355"/>
    <cellStyle name="输入 4 2 7 6" xfId="42288"/>
    <cellStyle name="输入 4 2 8" xfId="2307"/>
    <cellStyle name="输入 4 2 8 2" xfId="5049"/>
    <cellStyle name="输入 4 2 8 2 2" xfId="7984"/>
    <cellStyle name="输入 4 2 8 2 2 2" xfId="16463"/>
    <cellStyle name="输入 4 2 8 2 2 2 2" xfId="28016"/>
    <cellStyle name="输入 4 2 8 2 2 3" xfId="28014"/>
    <cellStyle name="输入 4 2 8 2 3" xfId="13597"/>
    <cellStyle name="输入 4 2 8 2 3 2" xfId="28021"/>
    <cellStyle name="输入 4 2 8 2 4" xfId="29363"/>
    <cellStyle name="输入 4 2 8 3" xfId="6616"/>
    <cellStyle name="输入 4 2 8 3 2" xfId="15095"/>
    <cellStyle name="输入 4 2 8 3 2 2" xfId="28199"/>
    <cellStyle name="输入 4 2 8 3 3" xfId="29364"/>
    <cellStyle name="输入 4 2 8 4" xfId="11717"/>
    <cellStyle name="输入 4 2 8 4 2" xfId="29365"/>
    <cellStyle name="输入 4 2 8 5" xfId="29362"/>
    <cellStyle name="输入 4 2 9" xfId="2538"/>
    <cellStyle name="输入 4 2 9 2" xfId="5280"/>
    <cellStyle name="输入 4 2 9 2 2" xfId="8205"/>
    <cellStyle name="输入 4 2 9 2 2 2" xfId="16684"/>
    <cellStyle name="输入 4 2 9 2 2 2 2" xfId="25460"/>
    <cellStyle name="输入 4 2 9 2 2 3" xfId="25459"/>
    <cellStyle name="输入 4 2 9 2 3" xfId="13828"/>
    <cellStyle name="输入 4 2 9 2 3 2" xfId="25471"/>
    <cellStyle name="输入 4 2 9 2 4" xfId="29367"/>
    <cellStyle name="输入 4 2 9 3" xfId="6837"/>
    <cellStyle name="输入 4 2 9 3 2" xfId="15316"/>
    <cellStyle name="输入 4 2 9 3 2 2" xfId="25478"/>
    <cellStyle name="输入 4 2 9 3 3" xfId="29368"/>
    <cellStyle name="输入 4 2 9 4" xfId="11948"/>
    <cellStyle name="输入 4 2 9 4 2" xfId="29369"/>
    <cellStyle name="输入 4 2 9 5" xfId="29366"/>
    <cellStyle name="输入 4 20" xfId="3651"/>
    <cellStyle name="输入 4 20 2" xfId="7401"/>
    <cellStyle name="输入 4 20 2 2" xfId="15880"/>
    <cellStyle name="输入 4 20 2 2 2" xfId="25490"/>
    <cellStyle name="输入 4 20 2 3" xfId="29236"/>
    <cellStyle name="输入 4 20 3" xfId="13060"/>
    <cellStyle name="输入 4 20 3 2" xfId="29238"/>
    <cellStyle name="输入 4 20 4" xfId="29234"/>
    <cellStyle name="输入 4 21" xfId="3597"/>
    <cellStyle name="输入 4 21 2" xfId="7348"/>
    <cellStyle name="输入 4 21 2 2" xfId="15827"/>
    <cellStyle name="输入 4 21 2 2 2" xfId="29244"/>
    <cellStyle name="输入 4 21 2 3" xfId="29242"/>
    <cellStyle name="输入 4 21 3" xfId="13007"/>
    <cellStyle name="输入 4 21 3 2" xfId="29246"/>
    <cellStyle name="输入 4 21 4" xfId="29240"/>
    <cellStyle name="输入 4 22" xfId="2146"/>
    <cellStyle name="输入 4 22 2" xfId="6457"/>
    <cellStyle name="输入 4 22 2 2" xfId="14936"/>
    <cellStyle name="输入 4 22 2 2 2" xfId="29252"/>
    <cellStyle name="输入 4 22 2 3" xfId="29250"/>
    <cellStyle name="输入 4 22 3" xfId="11556"/>
    <cellStyle name="输入 4 22 3 2" xfId="29254"/>
    <cellStyle name="输入 4 22 4" xfId="29248"/>
    <cellStyle name="输入 4 23" xfId="4532"/>
    <cellStyle name="输入 4 23 2" xfId="7774"/>
    <cellStyle name="输入 4 23 2 2" xfId="16253"/>
    <cellStyle name="输入 4 23 2 2 2" xfId="29260"/>
    <cellStyle name="输入 4 23 2 3" xfId="29258"/>
    <cellStyle name="输入 4 23 3" xfId="13436"/>
    <cellStyle name="输入 4 23 3 2" xfId="29262"/>
    <cellStyle name="输入 4 23 4" xfId="29256"/>
    <cellStyle name="输入 4 24" xfId="9280"/>
    <cellStyle name="输入 4 24 2" xfId="17208"/>
    <cellStyle name="输入 4 24 2 2" xfId="29266"/>
    <cellStyle name="输入 4 24 3" xfId="29264"/>
    <cellStyle name="输入 4 25" xfId="9821"/>
    <cellStyle name="输入 4 25 2" xfId="17306"/>
    <cellStyle name="输入 4 25 2 2" xfId="29371"/>
    <cellStyle name="输入 4 25 3" xfId="29370"/>
    <cellStyle name="输入 4 26" xfId="11421"/>
    <cellStyle name="输入 4 26 2" xfId="29372"/>
    <cellStyle name="输入 4 27" xfId="29211"/>
    <cellStyle name="输入 4 28" xfId="30699"/>
    <cellStyle name="输入 4 29" xfId="31677"/>
    <cellStyle name="输入 4 3" xfId="2105"/>
    <cellStyle name="输入 4 3 2" xfId="3999"/>
    <cellStyle name="输入 4 3 2 2" xfId="7736"/>
    <cellStyle name="输入 4 3 2 2 2" xfId="16215"/>
    <cellStyle name="输入 4 3 2 2 2 2" xfId="23811"/>
    <cellStyle name="输入 4 3 2 2 3" xfId="23808"/>
    <cellStyle name="输入 4 3 2 2 4" xfId="42291"/>
    <cellStyle name="输入 4 3 2 3" xfId="13396"/>
    <cellStyle name="输入 4 3 2 3 2" xfId="23818"/>
    <cellStyle name="输入 4 3 2 4" xfId="23805"/>
    <cellStyle name="输入 4 3 2 5" xfId="42290"/>
    <cellStyle name="输入 4 3 3" xfId="6420"/>
    <cellStyle name="输入 4 3 3 2" xfId="14899"/>
    <cellStyle name="输入 4 3 3 2 2" xfId="23828"/>
    <cellStyle name="输入 4 3 3 2 3" xfId="42293"/>
    <cellStyle name="输入 4 3 3 3" xfId="23825"/>
    <cellStyle name="输入 4 3 3 4" xfId="42292"/>
    <cellStyle name="输入 4 3 4" xfId="11516"/>
    <cellStyle name="输入 4 3 4 2" xfId="23843"/>
    <cellStyle name="输入 4 3 4 3" xfId="42294"/>
    <cellStyle name="输入 4 3 5" xfId="29373"/>
    <cellStyle name="输入 4 3 6" xfId="42289"/>
    <cellStyle name="输入 4 30" xfId="1576"/>
    <cellStyle name="输入 4 31" xfId="32943"/>
    <cellStyle name="输入 4 32" xfId="42258"/>
    <cellStyle name="输入 4 4" xfId="2575"/>
    <cellStyle name="输入 4 4 2" xfId="5317"/>
    <cellStyle name="输入 4 4 2 2" xfId="8241"/>
    <cellStyle name="输入 4 4 2 2 2" xfId="16720"/>
    <cellStyle name="输入 4 4 2 2 2 2" xfId="19331"/>
    <cellStyle name="输入 4 4 2 2 3" xfId="19329"/>
    <cellStyle name="输入 4 4 2 3" xfId="13865"/>
    <cellStyle name="输入 4 4 2 3 2" xfId="19338"/>
    <cellStyle name="输入 4 4 2 4" xfId="29375"/>
    <cellStyle name="输入 4 4 2 5" xfId="42296"/>
    <cellStyle name="输入 4 4 3" xfId="6873"/>
    <cellStyle name="输入 4 4 3 2" xfId="15352"/>
    <cellStyle name="输入 4 4 3 2 2" xfId="29377"/>
    <cellStyle name="输入 4 4 3 3" xfId="29376"/>
    <cellStyle name="输入 4 4 4" xfId="11985"/>
    <cellStyle name="输入 4 4 4 2" xfId="29378"/>
    <cellStyle name="输入 4 4 5" xfId="29374"/>
    <cellStyle name="输入 4 4 6" xfId="42295"/>
    <cellStyle name="输入 4 5" xfId="2238"/>
    <cellStyle name="输入 4 5 2" xfId="4980"/>
    <cellStyle name="输入 4 5 2 2" xfId="7916"/>
    <cellStyle name="输入 4 5 2 2 2" xfId="16395"/>
    <cellStyle name="输入 4 5 2 2 2 2" xfId="19519"/>
    <cellStyle name="输入 4 5 2 2 3" xfId="19515"/>
    <cellStyle name="输入 4 5 2 3" xfId="13528"/>
    <cellStyle name="输入 4 5 2 3 2" xfId="19528"/>
    <cellStyle name="输入 4 5 2 4" xfId="29380"/>
    <cellStyle name="输入 4 5 2 5" xfId="42298"/>
    <cellStyle name="输入 4 5 3" xfId="6548"/>
    <cellStyle name="输入 4 5 3 2" xfId="15027"/>
    <cellStyle name="输入 4 5 3 2 2" xfId="29382"/>
    <cellStyle name="输入 4 5 3 3" xfId="29381"/>
    <cellStyle name="输入 4 5 4" xfId="11648"/>
    <cellStyle name="输入 4 5 4 2" xfId="29383"/>
    <cellStyle name="输入 4 5 5" xfId="29379"/>
    <cellStyle name="输入 4 5 6" xfId="42297"/>
    <cellStyle name="输入 4 6" xfId="2480"/>
    <cellStyle name="输入 4 6 2" xfId="5222"/>
    <cellStyle name="输入 4 6 2 2" xfId="8148"/>
    <cellStyle name="输入 4 6 2 2 2" xfId="16627"/>
    <cellStyle name="输入 4 6 2 2 2 2" xfId="19687"/>
    <cellStyle name="输入 4 6 2 2 3" xfId="19684"/>
    <cellStyle name="输入 4 6 2 3" xfId="13770"/>
    <cellStyle name="输入 4 6 2 3 2" xfId="18924"/>
    <cellStyle name="输入 4 6 2 4" xfId="29385"/>
    <cellStyle name="输入 4 6 3" xfId="6780"/>
    <cellStyle name="输入 4 6 3 2" xfId="15259"/>
    <cellStyle name="输入 4 6 3 2 2" xfId="29387"/>
    <cellStyle name="输入 4 6 3 3" xfId="29386"/>
    <cellStyle name="输入 4 6 4" xfId="11890"/>
    <cellStyle name="输入 4 6 4 2" xfId="29388"/>
    <cellStyle name="输入 4 6 5" xfId="29384"/>
    <cellStyle name="输入 4 6 6" xfId="42299"/>
    <cellStyle name="输入 4 7" xfId="2094"/>
    <cellStyle name="输入 4 7 2" xfId="3988"/>
    <cellStyle name="输入 4 7 2 2" xfId="7726"/>
    <cellStyle name="输入 4 7 2 2 2" xfId="16205"/>
    <cellStyle name="输入 4 7 2 2 2 2" xfId="19732"/>
    <cellStyle name="输入 4 7 2 2 3" xfId="19841"/>
    <cellStyle name="输入 4 7 2 3" xfId="13385"/>
    <cellStyle name="输入 4 7 2 3 2" xfId="18962"/>
    <cellStyle name="输入 4 7 2 4" xfId="29390"/>
    <cellStyle name="输入 4 7 3" xfId="6410"/>
    <cellStyle name="输入 4 7 3 2" xfId="14889"/>
    <cellStyle name="输入 4 7 3 2 2" xfId="29392"/>
    <cellStyle name="输入 4 7 3 3" xfId="29391"/>
    <cellStyle name="输入 4 7 4" xfId="11505"/>
    <cellStyle name="输入 4 7 4 2" xfId="29393"/>
    <cellStyle name="输入 4 7 5" xfId="29389"/>
    <cellStyle name="输入 4 8" xfId="2478"/>
    <cellStyle name="输入 4 8 2" xfId="5220"/>
    <cellStyle name="输入 4 8 2 2" xfId="8146"/>
    <cellStyle name="输入 4 8 2 2 2" xfId="16625"/>
    <cellStyle name="输入 4 8 2 2 2 2" xfId="20003"/>
    <cellStyle name="输入 4 8 2 2 3" xfId="19914"/>
    <cellStyle name="输入 4 8 2 3" xfId="13768"/>
    <cellStyle name="输入 4 8 2 3 2" xfId="18987"/>
    <cellStyle name="输入 4 8 2 4" xfId="29395"/>
    <cellStyle name="输入 4 8 3" xfId="6778"/>
    <cellStyle name="输入 4 8 3 2" xfId="15257"/>
    <cellStyle name="输入 4 8 3 2 2" xfId="29397"/>
    <cellStyle name="输入 4 8 3 3" xfId="29396"/>
    <cellStyle name="输入 4 8 4" xfId="11888"/>
    <cellStyle name="输入 4 8 4 2" xfId="29398"/>
    <cellStyle name="输入 4 8 5" xfId="29394"/>
    <cellStyle name="输入 4 9" xfId="2383"/>
    <cellStyle name="输入 4 9 2" xfId="5125"/>
    <cellStyle name="输入 4 9 2 2" xfId="8058"/>
    <cellStyle name="输入 4 9 2 2 2" xfId="16537"/>
    <cellStyle name="输入 4 9 2 2 2 2" xfId="17574"/>
    <cellStyle name="输入 4 9 2 2 3" xfId="19930"/>
    <cellStyle name="输入 4 9 2 3" xfId="13673"/>
    <cellStyle name="输入 4 9 2 3 2" xfId="17448"/>
    <cellStyle name="输入 4 9 2 4" xfId="19925"/>
    <cellStyle name="输入 4 9 3" xfId="6690"/>
    <cellStyle name="输入 4 9 3 2" xfId="15169"/>
    <cellStyle name="输入 4 9 3 2 2" xfId="29400"/>
    <cellStyle name="输入 4 9 3 3" xfId="29399"/>
    <cellStyle name="输入 4 9 4" xfId="11793"/>
    <cellStyle name="输入 4 9 4 2" xfId="29401"/>
    <cellStyle name="输入 4 9 5" xfId="19920"/>
    <cellStyle name="输入 5" xfId="565"/>
    <cellStyle name="输入 5 10" xfId="2664"/>
    <cellStyle name="输入 5 10 2" xfId="5406"/>
    <cellStyle name="输入 5 10 2 2" xfId="8320"/>
    <cellStyle name="输入 5 10 2 2 2" xfId="16799"/>
    <cellStyle name="输入 5 10 2 2 2 2" xfId="29405"/>
    <cellStyle name="输入 5 10 2 2 3" xfId="29404"/>
    <cellStyle name="输入 5 10 2 3" xfId="13954"/>
    <cellStyle name="输入 5 10 2 3 2" xfId="29406"/>
    <cellStyle name="输入 5 10 2 4" xfId="29403"/>
    <cellStyle name="输入 5 10 3" xfId="6952"/>
    <cellStyle name="输入 5 10 3 2" xfId="15431"/>
    <cellStyle name="输入 5 10 3 2 2" xfId="29408"/>
    <cellStyle name="输入 5 10 3 3" xfId="29407"/>
    <cellStyle name="输入 5 10 4" xfId="12074"/>
    <cellStyle name="输入 5 10 4 2" xfId="29409"/>
    <cellStyle name="输入 5 10 5" xfId="29402"/>
    <cellStyle name="输入 5 11" xfId="2518"/>
    <cellStyle name="输入 5 11 2" xfId="5260"/>
    <cellStyle name="输入 5 11 2 2" xfId="8185"/>
    <cellStyle name="输入 5 11 2 2 2" xfId="16664"/>
    <cellStyle name="输入 5 11 2 2 2 2" xfId="29412"/>
    <cellStyle name="输入 5 11 2 2 3" xfId="18526"/>
    <cellStyle name="输入 5 11 2 3" xfId="13808"/>
    <cellStyle name="输入 5 11 2 3 2" xfId="29413"/>
    <cellStyle name="输入 5 11 2 4" xfId="29411"/>
    <cellStyle name="输入 5 11 3" xfId="6817"/>
    <cellStyle name="输入 5 11 3 2" xfId="15296"/>
    <cellStyle name="输入 5 11 3 2 2" xfId="19898"/>
    <cellStyle name="输入 5 11 3 3" xfId="29414"/>
    <cellStyle name="输入 5 11 4" xfId="11928"/>
    <cellStyle name="输入 5 11 4 2" xfId="29415"/>
    <cellStyle name="输入 5 11 5" xfId="29410"/>
    <cellStyle name="输入 5 12" xfId="2237"/>
    <cellStyle name="输入 5 12 2" xfId="4979"/>
    <cellStyle name="输入 5 12 2 2" xfId="13527"/>
    <cellStyle name="输入 5 12 2 2 2" xfId="29417"/>
    <cellStyle name="输入 5 12 2 3" xfId="29416"/>
    <cellStyle name="输入 5 12 3" xfId="11647"/>
    <cellStyle name="输入 5 12 3 2" xfId="29418"/>
    <cellStyle name="输入 5 12 4" xfId="17929"/>
    <cellStyle name="输入 5 13" xfId="3250"/>
    <cellStyle name="输入 5 13 2" xfId="5992"/>
    <cellStyle name="输入 5 13 2 2" xfId="14540"/>
    <cellStyle name="输入 5 13 2 2 2" xfId="29420"/>
    <cellStyle name="输入 5 13 2 3" xfId="29419"/>
    <cellStyle name="输入 5 13 3" xfId="12660"/>
    <cellStyle name="输入 5 13 3 2" xfId="29421"/>
    <cellStyle name="输入 5 13 4" xfId="17932"/>
    <cellStyle name="输入 5 14" xfId="3202"/>
    <cellStyle name="输入 5 14 2" xfId="5944"/>
    <cellStyle name="输入 5 14 2 2" xfId="14492"/>
    <cellStyle name="输入 5 14 2 2 2" xfId="29423"/>
    <cellStyle name="输入 5 14 2 3" xfId="29422"/>
    <cellStyle name="输入 5 14 3" xfId="12612"/>
    <cellStyle name="输入 5 14 3 2" xfId="29424"/>
    <cellStyle name="输入 5 14 4" xfId="22977"/>
    <cellStyle name="输入 5 15" xfId="3325"/>
    <cellStyle name="输入 5 15 2" xfId="6067"/>
    <cellStyle name="输入 5 15 2 2" xfId="14615"/>
    <cellStyle name="输入 5 15 2 2 2" xfId="29428"/>
    <cellStyle name="输入 5 15 2 3" xfId="29426"/>
    <cellStyle name="输入 5 15 3" xfId="12735"/>
    <cellStyle name="输入 5 15 3 2" xfId="29430"/>
    <cellStyle name="输入 5 15 4" xfId="28237"/>
    <cellStyle name="输入 5 16" xfId="3159"/>
    <cellStyle name="输入 5 16 2" xfId="5901"/>
    <cellStyle name="输入 5 16 2 2" xfId="14449"/>
    <cellStyle name="输入 5 16 2 2 2" xfId="29434"/>
    <cellStyle name="输入 5 16 2 3" xfId="29432"/>
    <cellStyle name="输入 5 16 3" xfId="12569"/>
    <cellStyle name="输入 5 16 3 2" xfId="29436"/>
    <cellStyle name="输入 5 16 4" xfId="28239"/>
    <cellStyle name="输入 5 17" xfId="3207"/>
    <cellStyle name="输入 5 17 2" xfId="5949"/>
    <cellStyle name="输入 5 17 2 2" xfId="14497"/>
    <cellStyle name="输入 5 17 2 2 2" xfId="29442"/>
    <cellStyle name="输入 5 17 2 3" xfId="29440"/>
    <cellStyle name="输入 5 17 3" xfId="12617"/>
    <cellStyle name="输入 5 17 3 2" xfId="29444"/>
    <cellStyle name="输入 5 17 4" xfId="29438"/>
    <cellStyle name="输入 5 18" xfId="3655"/>
    <cellStyle name="输入 5 18 2" xfId="7405"/>
    <cellStyle name="输入 5 18 2 2" xfId="15884"/>
    <cellStyle name="输入 5 18 2 2 2" xfId="25300"/>
    <cellStyle name="输入 5 18 2 3" xfId="29448"/>
    <cellStyle name="输入 5 18 3" xfId="13064"/>
    <cellStyle name="输入 5 18 3 2" xfId="29450"/>
    <cellStyle name="输入 5 18 4" xfId="29446"/>
    <cellStyle name="输入 5 19" xfId="3663"/>
    <cellStyle name="输入 5 19 2" xfId="7413"/>
    <cellStyle name="输入 5 19 2 2" xfId="15892"/>
    <cellStyle name="输入 5 19 2 2 2" xfId="29455"/>
    <cellStyle name="输入 5 19 2 3" xfId="29454"/>
    <cellStyle name="输入 5 19 3" xfId="13072"/>
    <cellStyle name="输入 5 19 3 2" xfId="29456"/>
    <cellStyle name="输入 5 19 4" xfId="29452"/>
    <cellStyle name="输入 5 2" xfId="664"/>
    <cellStyle name="输入 5 2 10" xfId="2645"/>
    <cellStyle name="输入 5 2 10 2" xfId="5387"/>
    <cellStyle name="输入 5 2 10 2 2" xfId="8301"/>
    <cellStyle name="输入 5 2 10 2 2 2" xfId="16780"/>
    <cellStyle name="输入 5 2 10 2 2 2 2" xfId="20079"/>
    <cellStyle name="输入 5 2 10 2 2 3" xfId="29460"/>
    <cellStyle name="输入 5 2 10 2 3" xfId="13935"/>
    <cellStyle name="输入 5 2 10 2 3 2" xfId="29461"/>
    <cellStyle name="输入 5 2 10 2 4" xfId="29459"/>
    <cellStyle name="输入 5 2 10 3" xfId="6933"/>
    <cellStyle name="输入 5 2 10 3 2" xfId="15412"/>
    <cellStyle name="输入 5 2 10 3 2 2" xfId="25613"/>
    <cellStyle name="输入 5 2 10 3 3" xfId="29462"/>
    <cellStyle name="输入 5 2 10 4" xfId="12055"/>
    <cellStyle name="输入 5 2 10 4 2" xfId="29463"/>
    <cellStyle name="输入 5 2 10 5" xfId="29458"/>
    <cellStyle name="输入 5 2 11" xfId="3012"/>
    <cellStyle name="输入 5 2 11 2" xfId="5754"/>
    <cellStyle name="输入 5 2 11 2 2" xfId="14302"/>
    <cellStyle name="输入 5 2 11 2 2 2" xfId="29466"/>
    <cellStyle name="输入 5 2 11 2 3" xfId="29465"/>
    <cellStyle name="输入 5 2 11 3" xfId="12422"/>
    <cellStyle name="输入 5 2 11 3 2" xfId="29467"/>
    <cellStyle name="输入 5 2 11 4" xfId="29464"/>
    <cellStyle name="输入 5 2 12" xfId="3288"/>
    <cellStyle name="输入 5 2 12 2" xfId="6030"/>
    <cellStyle name="输入 5 2 12 2 2" xfId="14578"/>
    <cellStyle name="输入 5 2 12 2 2 2" xfId="29470"/>
    <cellStyle name="输入 5 2 12 2 3" xfId="29469"/>
    <cellStyle name="输入 5 2 12 3" xfId="12698"/>
    <cellStyle name="输入 5 2 12 3 2" xfId="29471"/>
    <cellStyle name="输入 5 2 12 4" xfId="29468"/>
    <cellStyle name="输入 5 2 13" xfId="3350"/>
    <cellStyle name="输入 5 2 13 2" xfId="6092"/>
    <cellStyle name="输入 5 2 13 2 2" xfId="14640"/>
    <cellStyle name="输入 5 2 13 2 2 2" xfId="29474"/>
    <cellStyle name="输入 5 2 13 2 3" xfId="29473"/>
    <cellStyle name="输入 5 2 13 3" xfId="12760"/>
    <cellStyle name="输入 5 2 13 3 2" xfId="29475"/>
    <cellStyle name="输入 5 2 13 4" xfId="29472"/>
    <cellStyle name="输入 5 2 14" xfId="3414"/>
    <cellStyle name="输入 5 2 14 2" xfId="6156"/>
    <cellStyle name="输入 5 2 14 2 2" xfId="14704"/>
    <cellStyle name="输入 5 2 14 2 2 2" xfId="29478"/>
    <cellStyle name="输入 5 2 14 2 3" xfId="29477"/>
    <cellStyle name="输入 5 2 14 3" xfId="12824"/>
    <cellStyle name="输入 5 2 14 3 2" xfId="29479"/>
    <cellStyle name="输入 5 2 14 4" xfId="29476"/>
    <cellStyle name="输入 5 2 15" xfId="3478"/>
    <cellStyle name="输入 5 2 15 2" xfId="6220"/>
    <cellStyle name="输入 5 2 15 2 2" xfId="14768"/>
    <cellStyle name="输入 5 2 15 2 2 2" xfId="29485"/>
    <cellStyle name="输入 5 2 15 2 3" xfId="29483"/>
    <cellStyle name="输入 5 2 15 3" xfId="12888"/>
    <cellStyle name="输入 5 2 15 3 2" xfId="29487"/>
    <cellStyle name="输入 5 2 15 4" xfId="29481"/>
    <cellStyle name="输入 5 2 16" xfId="3184"/>
    <cellStyle name="输入 5 2 16 2" xfId="5926"/>
    <cellStyle name="输入 5 2 16 2 2" xfId="14474"/>
    <cellStyle name="输入 5 2 16 2 2 2" xfId="26608"/>
    <cellStyle name="输入 5 2 16 2 3" xfId="29491"/>
    <cellStyle name="输入 5 2 16 3" xfId="12594"/>
    <cellStyle name="输入 5 2 16 3 2" xfId="29493"/>
    <cellStyle name="输入 5 2 16 4" xfId="29489"/>
    <cellStyle name="输入 5 2 17" xfId="3682"/>
    <cellStyle name="输入 5 2 17 2" xfId="7432"/>
    <cellStyle name="输入 5 2 17 2 2" xfId="15911"/>
    <cellStyle name="输入 5 2 17 2 2 2" xfId="29497"/>
    <cellStyle name="输入 5 2 17 2 3" xfId="25265"/>
    <cellStyle name="输入 5 2 17 3" xfId="13091"/>
    <cellStyle name="输入 5 2 17 3 2" xfId="25268"/>
    <cellStyle name="输入 5 2 17 4" xfId="29495"/>
    <cellStyle name="输入 5 2 18" xfId="3705"/>
    <cellStyle name="输入 5 2 18 2" xfId="7455"/>
    <cellStyle name="输入 5 2 18 2 2" xfId="15934"/>
    <cellStyle name="输入 5 2 18 2 2 2" xfId="29500"/>
    <cellStyle name="输入 5 2 18 2 3" xfId="25272"/>
    <cellStyle name="输入 5 2 18 3" xfId="13114"/>
    <cellStyle name="输入 5 2 18 3 2" xfId="25274"/>
    <cellStyle name="输入 5 2 18 4" xfId="29499"/>
    <cellStyle name="输入 5 2 19" xfId="3845"/>
    <cellStyle name="输入 5 2 19 2" xfId="7591"/>
    <cellStyle name="输入 5 2 19 2 2" xfId="16070"/>
    <cellStyle name="输入 5 2 19 2 2 2" xfId="29504"/>
    <cellStyle name="输入 5 2 19 2 3" xfId="29503"/>
    <cellStyle name="输入 5 2 19 3" xfId="13250"/>
    <cellStyle name="输入 5 2 19 3 2" xfId="29505"/>
    <cellStyle name="输入 5 2 19 4" xfId="29502"/>
    <cellStyle name="输入 5 2 2" xfId="2350"/>
    <cellStyle name="输入 5 2 2 2" xfId="5092"/>
    <cellStyle name="输入 5 2 2 2 2" xfId="8025"/>
    <cellStyle name="输入 5 2 2 2 2 2" xfId="16504"/>
    <cellStyle name="输入 5 2 2 2 2 2 2" xfId="17876"/>
    <cellStyle name="输入 5 2 2 2 2 2 3" xfId="42305"/>
    <cellStyle name="输入 5 2 2 2 2 3" xfId="24268"/>
    <cellStyle name="输入 5 2 2 2 2 4" xfId="42304"/>
    <cellStyle name="输入 5 2 2 2 3" xfId="13640"/>
    <cellStyle name="输入 5 2 2 2 3 2" xfId="24271"/>
    <cellStyle name="输入 5 2 2 2 3 2 2" xfId="42307"/>
    <cellStyle name="输入 5 2 2 2 3 3" xfId="42306"/>
    <cellStyle name="输入 5 2 2 2 4" xfId="24265"/>
    <cellStyle name="输入 5 2 2 2 4 2" xfId="42308"/>
    <cellStyle name="输入 5 2 2 2 5" xfId="42303"/>
    <cellStyle name="输入 5 2 2 3" xfId="6657"/>
    <cellStyle name="输入 5 2 2 3 2" xfId="15136"/>
    <cellStyle name="输入 5 2 2 3 2 2" xfId="24278"/>
    <cellStyle name="输入 5 2 2 3 2 3" xfId="42310"/>
    <cellStyle name="输入 5 2 2 3 3" xfId="24275"/>
    <cellStyle name="输入 5 2 2 3 4" xfId="42309"/>
    <cellStyle name="输入 5 2 2 4" xfId="11760"/>
    <cellStyle name="输入 5 2 2 4 2" xfId="24284"/>
    <cellStyle name="输入 5 2 2 4 2 2" xfId="42312"/>
    <cellStyle name="输入 5 2 2 4 3" xfId="42311"/>
    <cellStyle name="输入 5 2 2 5" xfId="29506"/>
    <cellStyle name="输入 5 2 2 5 2" xfId="42313"/>
    <cellStyle name="输入 5 2 2 6" xfId="42302"/>
    <cellStyle name="输入 5 2 20" xfId="3864"/>
    <cellStyle name="输入 5 2 20 2" xfId="7610"/>
    <cellStyle name="输入 5 2 20 2 2" xfId="16089"/>
    <cellStyle name="输入 5 2 20 2 2 2" xfId="29484"/>
    <cellStyle name="输入 5 2 20 2 3" xfId="29482"/>
    <cellStyle name="输入 5 2 20 3" xfId="13269"/>
    <cellStyle name="输入 5 2 20 3 2" xfId="29486"/>
    <cellStyle name="输入 5 2 20 4" xfId="29480"/>
    <cellStyle name="输入 5 2 21" xfId="2165"/>
    <cellStyle name="输入 5 2 21 2" xfId="6476"/>
    <cellStyle name="输入 5 2 21 2 2" xfId="14955"/>
    <cellStyle name="输入 5 2 21 2 2 2" xfId="26607"/>
    <cellStyle name="输入 5 2 21 2 3" xfId="29490"/>
    <cellStyle name="输入 5 2 21 3" xfId="11575"/>
    <cellStyle name="输入 5 2 21 3 2" xfId="29492"/>
    <cellStyle name="输入 5 2 21 4" xfId="29488"/>
    <cellStyle name="输入 5 2 22" xfId="4622"/>
    <cellStyle name="输入 5 2 22 2" xfId="7793"/>
    <cellStyle name="输入 5 2 22 2 2" xfId="16272"/>
    <cellStyle name="输入 5 2 22 2 2 2" xfId="29496"/>
    <cellStyle name="输入 5 2 22 2 3" xfId="25264"/>
    <cellStyle name="输入 5 2 22 3" xfId="13455"/>
    <cellStyle name="输入 5 2 22 3 2" xfId="25267"/>
    <cellStyle name="输入 5 2 22 4" xfId="29494"/>
    <cellStyle name="输入 5 2 23" xfId="9370"/>
    <cellStyle name="输入 5 2 23 2" xfId="17228"/>
    <cellStyle name="输入 5 2 23 2 2" xfId="25271"/>
    <cellStyle name="输入 5 2 23 3" xfId="29498"/>
    <cellStyle name="输入 5 2 24" xfId="11440"/>
    <cellStyle name="输入 5 2 24 2" xfId="29501"/>
    <cellStyle name="输入 5 2 25" xfId="29457"/>
    <cellStyle name="输入 5 2 26" xfId="30789"/>
    <cellStyle name="输入 5 2 27" xfId="31767"/>
    <cellStyle name="输入 5 2 28" xfId="1666"/>
    <cellStyle name="输入 5 2 29" xfId="42301"/>
    <cellStyle name="输入 5 2 3" xfId="2424"/>
    <cellStyle name="输入 5 2 3 2" xfId="5166"/>
    <cellStyle name="输入 5 2 3 2 2" xfId="8097"/>
    <cellStyle name="输入 5 2 3 2 2 2" xfId="16576"/>
    <cellStyle name="输入 5 2 3 2 2 2 2" xfId="29510"/>
    <cellStyle name="输入 5 2 3 2 2 3" xfId="29509"/>
    <cellStyle name="输入 5 2 3 2 2 4" xfId="42316"/>
    <cellStyle name="输入 5 2 3 2 3" xfId="13714"/>
    <cellStyle name="输入 5 2 3 2 3 2" xfId="29511"/>
    <cellStyle name="输入 5 2 3 2 4" xfId="29508"/>
    <cellStyle name="输入 5 2 3 2 5" xfId="42315"/>
    <cellStyle name="输入 5 2 3 3" xfId="6729"/>
    <cellStyle name="输入 5 2 3 3 2" xfId="15208"/>
    <cellStyle name="输入 5 2 3 3 2 2" xfId="29514"/>
    <cellStyle name="输入 5 2 3 3 2 3" xfId="42318"/>
    <cellStyle name="输入 5 2 3 3 3" xfId="29512"/>
    <cellStyle name="输入 5 2 3 3 4" xfId="42317"/>
    <cellStyle name="输入 5 2 3 4" xfId="11834"/>
    <cellStyle name="输入 5 2 3 4 2" xfId="29515"/>
    <cellStyle name="输入 5 2 3 4 3" xfId="42319"/>
    <cellStyle name="输入 5 2 3 5" xfId="29507"/>
    <cellStyle name="输入 5 2 3 6" xfId="42314"/>
    <cellStyle name="输入 5 2 4" xfId="2481"/>
    <cellStyle name="输入 5 2 4 2" xfId="5223"/>
    <cellStyle name="输入 5 2 4 2 2" xfId="8149"/>
    <cellStyle name="输入 5 2 4 2 2 2" xfId="16628"/>
    <cellStyle name="输入 5 2 4 2 2 2 2" xfId="22071"/>
    <cellStyle name="输入 5 2 4 2 2 3" xfId="29518"/>
    <cellStyle name="输入 5 2 4 2 2 4" xfId="42322"/>
    <cellStyle name="输入 5 2 4 2 3" xfId="13771"/>
    <cellStyle name="输入 5 2 4 2 3 2" xfId="29519"/>
    <cellStyle name="输入 5 2 4 2 4" xfId="29517"/>
    <cellStyle name="输入 5 2 4 2 5" xfId="42321"/>
    <cellStyle name="输入 5 2 4 3" xfId="6781"/>
    <cellStyle name="输入 5 2 4 3 2" xfId="15260"/>
    <cellStyle name="输入 5 2 4 3 2 2" xfId="29521"/>
    <cellStyle name="输入 5 2 4 3 2 3" xfId="42324"/>
    <cellStyle name="输入 5 2 4 3 3" xfId="29520"/>
    <cellStyle name="输入 5 2 4 3 4" xfId="42323"/>
    <cellStyle name="输入 5 2 4 4" xfId="11891"/>
    <cellStyle name="输入 5 2 4 4 2" xfId="29522"/>
    <cellStyle name="输入 5 2 4 4 3" xfId="42325"/>
    <cellStyle name="输入 5 2 4 5" xfId="29516"/>
    <cellStyle name="输入 5 2 4 6" xfId="42320"/>
    <cellStyle name="输入 5 2 5" xfId="2670"/>
    <cellStyle name="输入 5 2 5 2" xfId="5412"/>
    <cellStyle name="输入 5 2 5 2 2" xfId="8326"/>
    <cellStyle name="输入 5 2 5 2 2 2" xfId="16805"/>
    <cellStyle name="输入 5 2 5 2 2 2 2" xfId="28245"/>
    <cellStyle name="输入 5 2 5 2 2 3" xfId="29525"/>
    <cellStyle name="输入 5 2 5 2 3" xfId="13960"/>
    <cellStyle name="输入 5 2 5 2 3 2" xfId="29526"/>
    <cellStyle name="输入 5 2 5 2 4" xfId="29524"/>
    <cellStyle name="输入 5 2 5 2 5" xfId="42327"/>
    <cellStyle name="输入 5 2 5 3" xfId="6958"/>
    <cellStyle name="输入 5 2 5 3 2" xfId="15437"/>
    <cellStyle name="输入 5 2 5 3 2 2" xfId="29528"/>
    <cellStyle name="输入 5 2 5 3 3" xfId="29527"/>
    <cellStyle name="输入 5 2 5 4" xfId="12080"/>
    <cellStyle name="输入 5 2 5 4 2" xfId="29529"/>
    <cellStyle name="输入 5 2 5 5" xfId="29523"/>
    <cellStyle name="输入 5 2 5 6" xfId="42326"/>
    <cellStyle name="输入 5 2 6" xfId="2741"/>
    <cellStyle name="输入 5 2 6 2" xfId="5483"/>
    <cellStyle name="输入 5 2 6 2 2" xfId="8397"/>
    <cellStyle name="输入 5 2 6 2 2 2" xfId="16876"/>
    <cellStyle name="输入 5 2 6 2 2 2 2" xfId="29533"/>
    <cellStyle name="输入 5 2 6 2 2 3" xfId="29532"/>
    <cellStyle name="输入 5 2 6 2 3" xfId="14031"/>
    <cellStyle name="输入 5 2 6 2 3 2" xfId="29534"/>
    <cellStyle name="输入 5 2 6 2 4" xfId="29531"/>
    <cellStyle name="输入 5 2 6 2 5" xfId="42329"/>
    <cellStyle name="输入 5 2 6 3" xfId="7029"/>
    <cellStyle name="输入 5 2 6 3 2" xfId="15508"/>
    <cellStyle name="输入 5 2 6 3 2 2" xfId="29536"/>
    <cellStyle name="输入 5 2 6 3 3" xfId="29535"/>
    <cellStyle name="输入 5 2 6 4" xfId="12151"/>
    <cellStyle name="输入 5 2 6 4 2" xfId="29537"/>
    <cellStyle name="输入 5 2 6 5" xfId="29530"/>
    <cellStyle name="输入 5 2 6 6" xfId="42328"/>
    <cellStyle name="输入 5 2 7" xfId="2639"/>
    <cellStyle name="输入 5 2 7 2" xfId="5381"/>
    <cellStyle name="输入 5 2 7 2 2" xfId="8295"/>
    <cellStyle name="输入 5 2 7 2 2 2" xfId="16774"/>
    <cellStyle name="输入 5 2 7 2 2 2 2" xfId="29541"/>
    <cellStyle name="输入 5 2 7 2 2 3" xfId="29540"/>
    <cellStyle name="输入 5 2 7 2 3" xfId="13929"/>
    <cellStyle name="输入 5 2 7 2 3 2" xfId="29542"/>
    <cellStyle name="输入 5 2 7 2 4" xfId="29539"/>
    <cellStyle name="输入 5 2 7 3" xfId="6927"/>
    <cellStyle name="输入 5 2 7 3 2" xfId="15406"/>
    <cellStyle name="输入 5 2 7 3 2 2" xfId="29544"/>
    <cellStyle name="输入 5 2 7 3 3" xfId="29543"/>
    <cellStyle name="输入 5 2 7 4" xfId="12049"/>
    <cellStyle name="输入 5 2 7 4 2" xfId="29545"/>
    <cellStyle name="输入 5 2 7 5" xfId="29538"/>
    <cellStyle name="输入 5 2 7 6" xfId="42330"/>
    <cellStyle name="输入 5 2 8" xfId="2403"/>
    <cellStyle name="输入 5 2 8 2" xfId="5145"/>
    <cellStyle name="输入 5 2 8 2 2" xfId="8077"/>
    <cellStyle name="输入 5 2 8 2 2 2" xfId="16556"/>
    <cellStyle name="输入 5 2 8 2 2 2 2" xfId="29549"/>
    <cellStyle name="输入 5 2 8 2 2 3" xfId="29548"/>
    <cellStyle name="输入 5 2 8 2 3" xfId="13693"/>
    <cellStyle name="输入 5 2 8 2 3 2" xfId="29550"/>
    <cellStyle name="输入 5 2 8 2 4" xfId="29547"/>
    <cellStyle name="输入 5 2 8 3" xfId="6709"/>
    <cellStyle name="输入 5 2 8 3 2" xfId="15188"/>
    <cellStyle name="输入 5 2 8 3 2 2" xfId="25424"/>
    <cellStyle name="输入 5 2 8 3 3" xfId="29551"/>
    <cellStyle name="输入 5 2 8 4" xfId="11813"/>
    <cellStyle name="输入 5 2 8 4 2" xfId="29552"/>
    <cellStyle name="输入 5 2 8 5" xfId="29546"/>
    <cellStyle name="输入 5 2 9" xfId="2888"/>
    <cellStyle name="输入 5 2 9 2" xfId="5630"/>
    <cellStyle name="输入 5 2 9 2 2" xfId="8538"/>
    <cellStyle name="输入 5 2 9 2 2 2" xfId="17017"/>
    <cellStyle name="输入 5 2 9 2 2 2 2" xfId="29555"/>
    <cellStyle name="输入 5 2 9 2 2 3" xfId="25565"/>
    <cellStyle name="输入 5 2 9 2 3" xfId="14178"/>
    <cellStyle name="输入 5 2 9 2 3 2" xfId="25566"/>
    <cellStyle name="输入 5 2 9 2 4" xfId="29554"/>
    <cellStyle name="输入 5 2 9 3" xfId="7170"/>
    <cellStyle name="输入 5 2 9 3 2" xfId="15649"/>
    <cellStyle name="输入 5 2 9 3 2 2" xfId="29557"/>
    <cellStyle name="输入 5 2 9 3 3" xfId="29556"/>
    <cellStyle name="输入 5 2 9 4" xfId="12298"/>
    <cellStyle name="输入 5 2 9 4 2" xfId="29558"/>
    <cellStyle name="输入 5 2 9 5" xfId="29553"/>
    <cellStyle name="输入 5 20" xfId="3606"/>
    <cellStyle name="输入 5 20 2" xfId="7357"/>
    <cellStyle name="输入 5 20 2 2" xfId="15836"/>
    <cellStyle name="输入 5 20 2 2 2" xfId="29427"/>
    <cellStyle name="输入 5 20 2 3" xfId="29425"/>
    <cellStyle name="输入 5 20 3" xfId="13016"/>
    <cellStyle name="输入 5 20 3 2" xfId="29429"/>
    <cellStyle name="输入 5 20 4" xfId="28236"/>
    <cellStyle name="输入 5 21" xfId="3710"/>
    <cellStyle name="输入 5 21 2" xfId="7460"/>
    <cellStyle name="输入 5 21 2 2" xfId="15939"/>
    <cellStyle name="输入 5 21 2 2 2" xfId="29433"/>
    <cellStyle name="输入 5 21 2 3" xfId="29431"/>
    <cellStyle name="输入 5 21 3" xfId="13119"/>
    <cellStyle name="输入 5 21 3 2" xfId="29435"/>
    <cellStyle name="输入 5 21 4" xfId="28238"/>
    <cellStyle name="输入 5 22" xfId="2144"/>
    <cellStyle name="输入 5 22 2" xfId="6455"/>
    <cellStyle name="输入 5 22 2 2" xfId="14934"/>
    <cellStyle name="输入 5 22 2 2 2" xfId="29441"/>
    <cellStyle name="输入 5 22 2 3" xfId="29439"/>
    <cellStyle name="输入 5 22 3" xfId="11554"/>
    <cellStyle name="输入 5 22 3 2" xfId="29443"/>
    <cellStyle name="输入 5 22 4" xfId="29437"/>
    <cellStyle name="输入 5 23" xfId="4524"/>
    <cellStyle name="输入 5 23 2" xfId="7772"/>
    <cellStyle name="输入 5 23 2 2" xfId="16251"/>
    <cellStyle name="输入 5 23 2 2 2" xfId="25299"/>
    <cellStyle name="输入 5 23 2 3" xfId="29447"/>
    <cellStyle name="输入 5 23 3" xfId="13434"/>
    <cellStyle name="输入 5 23 3 2" xfId="29449"/>
    <cellStyle name="输入 5 23 4" xfId="29445"/>
    <cellStyle name="输入 5 24" xfId="9272"/>
    <cellStyle name="输入 5 24 2" xfId="17206"/>
    <cellStyle name="输入 5 24 2 2" xfId="29453"/>
    <cellStyle name="输入 5 24 3" xfId="29451"/>
    <cellStyle name="输入 5 25" xfId="9795"/>
    <cellStyle name="输入 5 25 2" xfId="17298"/>
    <cellStyle name="输入 5 25 2 2" xfId="29560"/>
    <cellStyle name="输入 5 25 3" xfId="29559"/>
    <cellStyle name="输入 5 26" xfId="11419"/>
    <cellStyle name="输入 5 26 2" xfId="29561"/>
    <cellStyle name="输入 5 27" xfId="25180"/>
    <cellStyle name="输入 5 28" xfId="30691"/>
    <cellStyle name="输入 5 29" xfId="31669"/>
    <cellStyle name="输入 5 3" xfId="2573"/>
    <cellStyle name="输入 5 3 2" xfId="5315"/>
    <cellStyle name="输入 5 3 2 2" xfId="8239"/>
    <cellStyle name="输入 5 3 2 2 2" xfId="16718"/>
    <cellStyle name="输入 5 3 2 2 2 2" xfId="24079"/>
    <cellStyle name="输入 5 3 2 2 3" xfId="24074"/>
    <cellStyle name="输入 5 3 2 2 4" xfId="42333"/>
    <cellStyle name="输入 5 3 2 3" xfId="13863"/>
    <cellStyle name="输入 5 3 2 3 2" xfId="24092"/>
    <cellStyle name="输入 5 3 2 4" xfId="24070"/>
    <cellStyle name="输入 5 3 2 5" xfId="42332"/>
    <cellStyle name="输入 5 3 3" xfId="6871"/>
    <cellStyle name="输入 5 3 3 2" xfId="15350"/>
    <cellStyle name="输入 5 3 3 2 2" xfId="24109"/>
    <cellStyle name="输入 5 3 3 2 3" xfId="42335"/>
    <cellStyle name="输入 5 3 3 3" xfId="24105"/>
    <cellStyle name="输入 5 3 3 4" xfId="42334"/>
    <cellStyle name="输入 5 3 4" xfId="11983"/>
    <cellStyle name="输入 5 3 4 2" xfId="24131"/>
    <cellStyle name="输入 5 3 4 3" xfId="42336"/>
    <cellStyle name="输入 5 3 5" xfId="29562"/>
    <cellStyle name="输入 5 3 6" xfId="42331"/>
    <cellStyle name="输入 5 30" xfId="1568"/>
    <cellStyle name="输入 5 31" xfId="32944"/>
    <cellStyle name="输入 5 32" xfId="42300"/>
    <cellStyle name="输入 5 4" xfId="2477"/>
    <cellStyle name="输入 5 4 2" xfId="5219"/>
    <cellStyle name="输入 5 4 2 2" xfId="8145"/>
    <cellStyle name="输入 5 4 2 2 2" xfId="16624"/>
    <cellStyle name="输入 5 4 2 2 2 2" xfId="29565"/>
    <cellStyle name="输入 5 4 2 2 3" xfId="25394"/>
    <cellStyle name="输入 5 4 2 3" xfId="13767"/>
    <cellStyle name="输入 5 4 2 3 2" xfId="29566"/>
    <cellStyle name="输入 5 4 2 4" xfId="29564"/>
    <cellStyle name="输入 5 4 2 5" xfId="42338"/>
    <cellStyle name="输入 5 4 3" xfId="6777"/>
    <cellStyle name="输入 5 4 3 2" xfId="15256"/>
    <cellStyle name="输入 5 4 3 2 2" xfId="25395"/>
    <cellStyle name="输入 5 4 3 3" xfId="29567"/>
    <cellStyle name="输入 5 4 4" xfId="11887"/>
    <cellStyle name="输入 5 4 4 2" xfId="29568"/>
    <cellStyle name="输入 5 4 5" xfId="29563"/>
    <cellStyle name="输入 5 4 6" xfId="42337"/>
    <cellStyle name="输入 5 5" xfId="2266"/>
    <cellStyle name="输入 5 5 2" xfId="5008"/>
    <cellStyle name="输入 5 5 2 2" xfId="7944"/>
    <cellStyle name="输入 5 5 2 2 2" xfId="16423"/>
    <cellStyle name="输入 5 5 2 2 2 2" xfId="29572"/>
    <cellStyle name="输入 5 5 2 2 3" xfId="29571"/>
    <cellStyle name="输入 5 5 2 3" xfId="13556"/>
    <cellStyle name="输入 5 5 2 3 2" xfId="29573"/>
    <cellStyle name="输入 5 5 2 4" xfId="29570"/>
    <cellStyle name="输入 5 5 2 5" xfId="42340"/>
    <cellStyle name="输入 5 5 3" xfId="6576"/>
    <cellStyle name="输入 5 5 3 2" xfId="15055"/>
    <cellStyle name="输入 5 5 3 2 2" xfId="29575"/>
    <cellStyle name="输入 5 5 3 3" xfId="29574"/>
    <cellStyle name="输入 5 5 4" xfId="11676"/>
    <cellStyle name="输入 5 5 4 2" xfId="29576"/>
    <cellStyle name="输入 5 5 5" xfId="29569"/>
    <cellStyle name="输入 5 5 6" xfId="42339"/>
    <cellStyle name="输入 5 6" xfId="2634"/>
    <cellStyle name="输入 5 6 2" xfId="5376"/>
    <cellStyle name="输入 5 6 2 2" xfId="8292"/>
    <cellStyle name="输入 5 6 2 2 2" xfId="16771"/>
    <cellStyle name="输入 5 6 2 2 2 2" xfId="29580"/>
    <cellStyle name="输入 5 6 2 2 3" xfId="29579"/>
    <cellStyle name="输入 5 6 2 3" xfId="13924"/>
    <cellStyle name="输入 5 6 2 3 2" xfId="29581"/>
    <cellStyle name="输入 5 6 2 4" xfId="29578"/>
    <cellStyle name="输入 5 6 3" xfId="6924"/>
    <cellStyle name="输入 5 6 3 2" xfId="15403"/>
    <cellStyle name="输入 5 6 3 2 2" xfId="29583"/>
    <cellStyle name="输入 5 6 3 3" xfId="29582"/>
    <cellStyle name="输入 5 6 4" xfId="12044"/>
    <cellStyle name="输入 5 6 4 2" xfId="29584"/>
    <cellStyle name="输入 5 6 5" xfId="29577"/>
    <cellStyle name="输入 5 6 6" xfId="42341"/>
    <cellStyle name="输入 5 7" xfId="2609"/>
    <cellStyle name="输入 5 7 2" xfId="5351"/>
    <cellStyle name="输入 5 7 2 2" xfId="8272"/>
    <cellStyle name="输入 5 7 2 2 2" xfId="16751"/>
    <cellStyle name="输入 5 7 2 2 2 2" xfId="17405"/>
    <cellStyle name="输入 5 7 2 2 3" xfId="29587"/>
    <cellStyle name="输入 5 7 2 3" xfId="13899"/>
    <cellStyle name="输入 5 7 2 3 2" xfId="29588"/>
    <cellStyle name="输入 5 7 2 4" xfId="29586"/>
    <cellStyle name="输入 5 7 3" xfId="6904"/>
    <cellStyle name="输入 5 7 3 2" xfId="15383"/>
    <cellStyle name="输入 5 7 3 2 2" xfId="29590"/>
    <cellStyle name="输入 5 7 3 3" xfId="29589"/>
    <cellStyle name="输入 5 7 4" xfId="12019"/>
    <cellStyle name="输入 5 7 4 2" xfId="29591"/>
    <cellStyle name="输入 5 7 5" xfId="29585"/>
    <cellStyle name="输入 5 8" xfId="2460"/>
    <cellStyle name="输入 5 8 2" xfId="5202"/>
    <cellStyle name="输入 5 8 2 2" xfId="8131"/>
    <cellStyle name="输入 5 8 2 2 2" xfId="16610"/>
    <cellStyle name="输入 5 8 2 2 2 2" xfId="27636"/>
    <cellStyle name="输入 5 8 2 2 3" xfId="28527"/>
    <cellStyle name="输入 5 8 2 3" xfId="13750"/>
    <cellStyle name="输入 5 8 2 3 2" xfId="29594"/>
    <cellStyle name="输入 5 8 2 4" xfId="29593"/>
    <cellStyle name="输入 5 8 3" xfId="6763"/>
    <cellStyle name="输入 5 8 3 2" xfId="15242"/>
    <cellStyle name="输入 5 8 3 2 2" xfId="29596"/>
    <cellStyle name="输入 5 8 3 3" xfId="29595"/>
    <cellStyle name="输入 5 8 4" xfId="11870"/>
    <cellStyle name="输入 5 8 4 2" xfId="29597"/>
    <cellStyle name="输入 5 8 5" xfId="29592"/>
    <cellStyle name="输入 5 9" xfId="2733"/>
    <cellStyle name="输入 5 9 2" xfId="5475"/>
    <cellStyle name="输入 5 9 2 2" xfId="8389"/>
    <cellStyle name="输入 5 9 2 2 2" xfId="16868"/>
    <cellStyle name="输入 5 9 2 2 2 2" xfId="19171"/>
    <cellStyle name="输入 5 9 2 2 3" xfId="25340"/>
    <cellStyle name="输入 5 9 2 3" xfId="14023"/>
    <cellStyle name="输入 5 9 2 3 2" xfId="29599"/>
    <cellStyle name="输入 5 9 2 4" xfId="29598"/>
    <cellStyle name="输入 5 9 3" xfId="7021"/>
    <cellStyle name="输入 5 9 3 2" xfId="15500"/>
    <cellStyle name="输入 5 9 3 2 2" xfId="29601"/>
    <cellStyle name="输入 5 9 3 3" xfId="29600"/>
    <cellStyle name="输入 5 9 4" xfId="12143"/>
    <cellStyle name="输入 5 9 4 2" xfId="29602"/>
    <cellStyle name="输入 5 9 5" xfId="21288"/>
    <cellStyle name="输入 6" xfId="9798"/>
    <cellStyle name="输入 6 2" xfId="17300"/>
    <cellStyle name="输入 6 2 2" xfId="29604"/>
    <cellStyle name="输入 6 2 2 2" xfId="42345"/>
    <cellStyle name="输入 6 2 2 2 2" xfId="42346"/>
    <cellStyle name="输入 6 2 2 2 2 2" xfId="42347"/>
    <cellStyle name="输入 6 2 2 2 3" xfId="42348"/>
    <cellStyle name="输入 6 2 2 2 3 2" xfId="42349"/>
    <cellStyle name="输入 6 2 2 2 4" xfId="42350"/>
    <cellStyle name="输入 6 2 2 3" xfId="42351"/>
    <cellStyle name="输入 6 2 2 3 2" xfId="42352"/>
    <cellStyle name="输入 6 2 2 4" xfId="42353"/>
    <cellStyle name="输入 6 2 2 4 2" xfId="42354"/>
    <cellStyle name="输入 6 2 2 5" xfId="42355"/>
    <cellStyle name="输入 6 2 2 6" xfId="42344"/>
    <cellStyle name="输入 6 2 3" xfId="42356"/>
    <cellStyle name="输入 6 2 3 2" xfId="42357"/>
    <cellStyle name="输入 6 2 3 2 2" xfId="42358"/>
    <cellStyle name="输入 6 2 3 3" xfId="42359"/>
    <cellStyle name="输入 6 2 3 3 2" xfId="42360"/>
    <cellStyle name="输入 6 2 3 4" xfId="42361"/>
    <cellStyle name="输入 6 2 4" xfId="42362"/>
    <cellStyle name="输入 6 2 4 2" xfId="42363"/>
    <cellStyle name="输入 6 2 4 2 2" xfId="42364"/>
    <cellStyle name="输入 6 2 4 3" xfId="42365"/>
    <cellStyle name="输入 6 2 4 3 2" xfId="42366"/>
    <cellStyle name="输入 6 2 4 4" xfId="42367"/>
    <cellStyle name="输入 6 2 5" xfId="42368"/>
    <cellStyle name="输入 6 2 5 2" xfId="42369"/>
    <cellStyle name="输入 6 2 6" xfId="42370"/>
    <cellStyle name="输入 6 2 6 2" xfId="42371"/>
    <cellStyle name="输入 6 2 7" xfId="42372"/>
    <cellStyle name="输入 6 2 8" xfId="42343"/>
    <cellStyle name="输入 6 3" xfId="29603"/>
    <cellStyle name="输入 6 3 2" xfId="42374"/>
    <cellStyle name="输入 6 3 2 2" xfId="42375"/>
    <cellStyle name="输入 6 3 3" xfId="42376"/>
    <cellStyle name="输入 6 3 3 2" xfId="42377"/>
    <cellStyle name="输入 6 3 4" xfId="42378"/>
    <cellStyle name="输入 6 3 5" xfId="42373"/>
    <cellStyle name="输入 6 4" xfId="32945"/>
    <cellStyle name="输入 6 4 2" xfId="42380"/>
    <cellStyle name="输入 6 4 3" xfId="42379"/>
    <cellStyle name="输入 6 5" xfId="42381"/>
    <cellStyle name="输入 6 5 2" xfId="42382"/>
    <cellStyle name="输入 6 6" xfId="42383"/>
    <cellStyle name="输入 6 7" xfId="42342"/>
    <cellStyle name="输入 7" xfId="9817"/>
    <cellStyle name="输入 7 10" xfId="42385"/>
    <cellStyle name="输入 7 11" xfId="42384"/>
    <cellStyle name="输入 7 2" xfId="17302"/>
    <cellStyle name="输入 7 2 2" xfId="24044"/>
    <cellStyle name="输入 7 2 2 2" xfId="42388"/>
    <cellStyle name="输入 7 2 2 2 2" xfId="42389"/>
    <cellStyle name="输入 7 2 2 3" xfId="42390"/>
    <cellStyle name="输入 7 2 2 3 2" xfId="42391"/>
    <cellStyle name="输入 7 2 2 4" xfId="42392"/>
    <cellStyle name="输入 7 2 2 5" xfId="42387"/>
    <cellStyle name="输入 7 2 3" xfId="42393"/>
    <cellStyle name="输入 7 2 3 2" xfId="42394"/>
    <cellStyle name="输入 7 2 3 2 2" xfId="42395"/>
    <cellStyle name="输入 7 2 3 3" xfId="42396"/>
    <cellStyle name="输入 7 2 3 3 2" xfId="42397"/>
    <cellStyle name="输入 7 2 3 4" xfId="42398"/>
    <cellStyle name="输入 7 2 4" xfId="42399"/>
    <cellStyle name="输入 7 2 4 2" xfId="42400"/>
    <cellStyle name="输入 7 2 5" xfId="42401"/>
    <cellStyle name="输入 7 2 5 2" xfId="42402"/>
    <cellStyle name="输入 7 2 6" xfId="42403"/>
    <cellStyle name="输入 7 2 7" xfId="42386"/>
    <cellStyle name="输入 7 3" xfId="29605"/>
    <cellStyle name="输入 7 3 2" xfId="42405"/>
    <cellStyle name="输入 7 3 2 2" xfId="42406"/>
    <cellStyle name="输入 7 3 2 2 2" xfId="42407"/>
    <cellStyle name="输入 7 3 2 3" xfId="42408"/>
    <cellStyle name="输入 7 3 2 3 2" xfId="42409"/>
    <cellStyle name="输入 7 3 2 4" xfId="42410"/>
    <cellStyle name="输入 7 3 3" xfId="42411"/>
    <cellStyle name="输入 7 3 3 2" xfId="42412"/>
    <cellStyle name="输入 7 3 4" xfId="42413"/>
    <cellStyle name="输入 7 3 4 2" xfId="42414"/>
    <cellStyle name="输入 7 3 5" xfId="42415"/>
    <cellStyle name="输入 7 3 6" xfId="42404"/>
    <cellStyle name="输入 7 4" xfId="32946"/>
    <cellStyle name="输入 7 4 2" xfId="42417"/>
    <cellStyle name="输入 7 4 2 2" xfId="42418"/>
    <cellStyle name="输入 7 4 2 2 2" xfId="42419"/>
    <cellStyle name="输入 7 4 2 3" xfId="42420"/>
    <cellStyle name="输入 7 4 2 3 2" xfId="42421"/>
    <cellStyle name="输入 7 4 2 4" xfId="42422"/>
    <cellStyle name="输入 7 4 3" xfId="42423"/>
    <cellStyle name="输入 7 4 3 2" xfId="42424"/>
    <cellStyle name="输入 7 4 4" xfId="42425"/>
    <cellStyle name="输入 7 4 4 2" xfId="42426"/>
    <cellStyle name="输入 7 4 5" xfId="42427"/>
    <cellStyle name="输入 7 4 6" xfId="42416"/>
    <cellStyle name="输入 7 5" xfId="42428"/>
    <cellStyle name="输入 7 5 2" xfId="42429"/>
    <cellStyle name="输入 7 5 2 2" xfId="42430"/>
    <cellStyle name="输入 7 5 2 2 2" xfId="42431"/>
    <cellStyle name="输入 7 5 2 3" xfId="42432"/>
    <cellStyle name="输入 7 5 2 3 2" xfId="42433"/>
    <cellStyle name="输入 7 5 2 4" xfId="42434"/>
    <cellStyle name="输入 7 5 3" xfId="42435"/>
    <cellStyle name="输入 7 5 3 2" xfId="42436"/>
    <cellStyle name="输入 7 5 4" xfId="42437"/>
    <cellStyle name="输入 7 5 4 2" xfId="42438"/>
    <cellStyle name="输入 7 5 5" xfId="42439"/>
    <cellStyle name="输入 7 6" xfId="42440"/>
    <cellStyle name="输入 7 6 2" xfId="42441"/>
    <cellStyle name="输入 7 6 2 2" xfId="42442"/>
    <cellStyle name="输入 7 6 3" xfId="42443"/>
    <cellStyle name="输入 7 6 3 2" xfId="42444"/>
    <cellStyle name="输入 7 6 4" xfId="42445"/>
    <cellStyle name="输入 7 7" xfId="42446"/>
    <cellStyle name="输入 7 7 2" xfId="42447"/>
    <cellStyle name="输入 7 7 2 2" xfId="42448"/>
    <cellStyle name="输入 7 7 3" xfId="42449"/>
    <cellStyle name="输入 7 7 3 2" xfId="42450"/>
    <cellStyle name="输入 7 7 4" xfId="42451"/>
    <cellStyle name="输入 7 8" xfId="42452"/>
    <cellStyle name="输入 7 8 2" xfId="42453"/>
    <cellStyle name="输入 7 9" xfId="42454"/>
    <cellStyle name="输入 7 9 2" xfId="42455"/>
    <cellStyle name="输入 8" xfId="42456"/>
    <cellStyle name="输入 8 2" xfId="42457"/>
    <cellStyle name="输入 8 2 2" xfId="42458"/>
    <cellStyle name="输入 8 2 2 2" xfId="42459"/>
    <cellStyle name="输入 8 2 3" xfId="42460"/>
    <cellStyle name="输入 8 2 3 2" xfId="42461"/>
    <cellStyle name="输入 8 2 4" xfId="42462"/>
    <cellStyle name="输入 8 3" xfId="42463"/>
    <cellStyle name="输入 8 3 2" xfId="42464"/>
    <cellStyle name="输入 8 4" xfId="42465"/>
    <cellStyle name="输入 8 4 2" xfId="42466"/>
    <cellStyle name="输入 8 5" xfId="42467"/>
    <cellStyle name="输入 9" xfId="42468"/>
    <cellStyle name="输入 9 2" xfId="42469"/>
    <cellStyle name="输入 9 2 2" xfId="42470"/>
    <cellStyle name="输入 9 2 2 2" xfId="42471"/>
    <cellStyle name="输入 9 2 3" xfId="42472"/>
    <cellStyle name="输入 9 2 3 2" xfId="42473"/>
    <cellStyle name="输入 9 2 4" xfId="42474"/>
    <cellStyle name="输入 9 3" xfId="42475"/>
    <cellStyle name="输入 9 3 2" xfId="42476"/>
    <cellStyle name="输入 9 3 2 2" xfId="42477"/>
    <cellStyle name="输入 9 3 3" xfId="42478"/>
    <cellStyle name="输入 9 3 3 2" xfId="42479"/>
    <cellStyle name="输入 9 3 4" xfId="42480"/>
    <cellStyle name="输入 9 4" xfId="42481"/>
    <cellStyle name="输入 9 4 2" xfId="42482"/>
    <cellStyle name="输入 9 5" xfId="42483"/>
    <cellStyle name="输入 9 5 2" xfId="42484"/>
    <cellStyle name="输入 9 6" xfId="42485"/>
    <cellStyle name="説明文" xfId="42486"/>
    <cellStyle name="説明文 2" xfId="42487"/>
    <cellStyle name="説明文 2 2" xfId="42488"/>
    <cellStyle name="説明文 2 2 2" xfId="42489"/>
    <cellStyle name="説明文 2 2 2 2" xfId="42490"/>
    <cellStyle name="説明文 2 2 3" xfId="42491"/>
    <cellStyle name="説明文 2 2 3 2" xfId="42492"/>
    <cellStyle name="説明文 2 2 4" xfId="42493"/>
    <cellStyle name="説明文 2 3" xfId="42494"/>
    <cellStyle name="説明文 2 3 2" xfId="42495"/>
    <cellStyle name="説明文 2 3 2 2" xfId="42496"/>
    <cellStyle name="説明文 2 3 3" xfId="42497"/>
    <cellStyle name="説明文 2 3 3 2" xfId="42498"/>
    <cellStyle name="説明文 2 3 4" xfId="42499"/>
    <cellStyle name="説明文 2 4" xfId="42500"/>
    <cellStyle name="説明文 2 4 2" xfId="42501"/>
    <cellStyle name="説明文 2 5" xfId="42502"/>
    <cellStyle name="説明文 2 5 2" xfId="42503"/>
    <cellStyle name="説明文 2 6" xfId="42504"/>
    <cellStyle name="説明文 3" xfId="42505"/>
    <cellStyle name="説明文 3 2" xfId="42506"/>
    <cellStyle name="説明文 3 2 2" xfId="42507"/>
    <cellStyle name="説明文 3 3" xfId="42508"/>
    <cellStyle name="説明文 3 3 2" xfId="42509"/>
    <cellStyle name="説明文 3 4" xfId="42510"/>
    <cellStyle name="説明文 4" xfId="42511"/>
    <cellStyle name="説明文 4 2" xfId="42512"/>
    <cellStyle name="説明文 4 2 2" xfId="42513"/>
    <cellStyle name="説明文 4 3" xfId="42514"/>
    <cellStyle name="説明文 4 3 2" xfId="42515"/>
    <cellStyle name="説明文 4 4" xfId="42516"/>
    <cellStyle name="説明文 5" xfId="42517"/>
    <cellStyle name="説明文 5 2" xfId="42518"/>
    <cellStyle name="説明文 6" xfId="42519"/>
    <cellStyle name="説明文 6 2" xfId="42520"/>
    <cellStyle name="説明文 7" xfId="42521"/>
    <cellStyle name="样式 1" xfId="33"/>
    <cellStyle name="样式 1 10" xfId="1023"/>
    <cellStyle name="样式 1 11" xfId="32947"/>
    <cellStyle name="样式 1 12" xfId="42522"/>
    <cellStyle name="样式 1 2" xfId="47"/>
    <cellStyle name="样式 1 2 2" xfId="4056"/>
    <cellStyle name="样式 1 2 2 2" xfId="42525"/>
    <cellStyle name="样式 1 2 2 3" xfId="42524"/>
    <cellStyle name="样式 1 2 3" xfId="8759"/>
    <cellStyle name="样式 1 2 3 2" xfId="42527"/>
    <cellStyle name="样式 1 2 3 3" xfId="42526"/>
    <cellStyle name="样式 1 2 4" xfId="11094"/>
    <cellStyle name="样式 1 2 4 2" xfId="42528"/>
    <cellStyle name="样式 1 2 5" xfId="30186"/>
    <cellStyle name="样式 1 2 6" xfId="31164"/>
    <cellStyle name="样式 1 2 7" xfId="1100"/>
    <cellStyle name="样式 1 2 8" xfId="32948"/>
    <cellStyle name="样式 1 2 9" xfId="42523"/>
    <cellStyle name="样式 1 3" xfId="85"/>
    <cellStyle name="样式 1 3 2" xfId="8796"/>
    <cellStyle name="样式 1 3 2 2" xfId="42531"/>
    <cellStyle name="样式 1 3 2 3" xfId="42530"/>
    <cellStyle name="样式 1 3 3" xfId="11095"/>
    <cellStyle name="样式 1 3 3 2" xfId="42533"/>
    <cellStyle name="样式 1 3 3 3" xfId="42532"/>
    <cellStyle name="样式 1 3 4" xfId="30223"/>
    <cellStyle name="样式 1 3 4 2" xfId="42534"/>
    <cellStyle name="样式 1 3 5" xfId="31201"/>
    <cellStyle name="样式 1 3 6" xfId="2044"/>
    <cellStyle name="样式 1 3 7" xfId="42529"/>
    <cellStyle name="样式 1 4" xfId="970"/>
    <cellStyle name="样式 1 4 2" xfId="11097"/>
    <cellStyle name="样式 1 4 2 2" xfId="42536"/>
    <cellStyle name="样式 1 4 3" xfId="11096"/>
    <cellStyle name="样式 1 4 4" xfId="11314"/>
    <cellStyle name="样式 1 4 5" xfId="31095"/>
    <cellStyle name="样式 1 4 6" xfId="3980"/>
    <cellStyle name="样式 1 4 7" xfId="42535"/>
    <cellStyle name="样式 1 5" xfId="6395"/>
    <cellStyle name="样式 1 5 2" xfId="11098"/>
    <cellStyle name="样式 1 5 2 2" xfId="42538"/>
    <cellStyle name="样式 1 5 3" xfId="11325"/>
    <cellStyle name="样式 1 5 4" xfId="42537"/>
    <cellStyle name="样式 1 6" xfId="8746"/>
    <cellStyle name="样式 1 6 2" xfId="42539"/>
    <cellStyle name="样式 1 7" xfId="11093"/>
    <cellStyle name="样式 1 7 2" xfId="42540"/>
    <cellStyle name="样式 1 8" xfId="30172"/>
    <cellStyle name="样式 1 9" xfId="31150"/>
    <cellStyle name="样式 1_BHTZ07 (2)" xfId="42541"/>
    <cellStyle name="一般_2. Storage Location for SAP" xfId="574"/>
    <cellStyle name="着色 1 2" xfId="42542"/>
    <cellStyle name="着色 1 2 2" xfId="42543"/>
    <cellStyle name="着色 1 3" xfId="42544"/>
    <cellStyle name="着色 2 2" xfId="42545"/>
    <cellStyle name="着色 2 2 2" xfId="42546"/>
    <cellStyle name="着色 2 3" xfId="42547"/>
    <cellStyle name="着色 3 2" xfId="42548"/>
    <cellStyle name="着色 3 2 2" xfId="42549"/>
    <cellStyle name="着色 3 3" xfId="42550"/>
    <cellStyle name="着色 4 2" xfId="42551"/>
    <cellStyle name="着色 4 2 2" xfId="42552"/>
    <cellStyle name="着色 4 3" xfId="42553"/>
    <cellStyle name="着色 5 2" xfId="42554"/>
    <cellStyle name="着色 5 2 2" xfId="42555"/>
    <cellStyle name="着色 5 3" xfId="42556"/>
    <cellStyle name="着色 6 2" xfId="42557"/>
    <cellStyle name="着色 6 2 2" xfId="42558"/>
    <cellStyle name="着色 6 3" xfId="42559"/>
    <cellStyle name="注释 10" xfId="42560"/>
    <cellStyle name="注释 10 2" xfId="42561"/>
    <cellStyle name="注释 10 2 2" xfId="42562"/>
    <cellStyle name="注释 10 3" xfId="42563"/>
    <cellStyle name="注释 10 3 2" xfId="42564"/>
    <cellStyle name="注释 10 4" xfId="42565"/>
    <cellStyle name="注释 11" xfId="42566"/>
    <cellStyle name="注释 11 2" xfId="42567"/>
    <cellStyle name="注释 11 2 2" xfId="42568"/>
    <cellStyle name="注释 11 3" xfId="42569"/>
    <cellStyle name="注释 11 3 2" xfId="42570"/>
    <cellStyle name="注释 11 4" xfId="42571"/>
    <cellStyle name="注释 12" xfId="42572"/>
    <cellStyle name="注释 12 2" xfId="42573"/>
    <cellStyle name="注释 12 2 2" xfId="42574"/>
    <cellStyle name="注释 12 3" xfId="42575"/>
    <cellStyle name="注释 2" xfId="576"/>
    <cellStyle name="注释 2 10" xfId="24019"/>
    <cellStyle name="注释 2 11" xfId="30701"/>
    <cellStyle name="注释 2 12" xfId="31679"/>
    <cellStyle name="注释 2 13" xfId="1578"/>
    <cellStyle name="注释 2 14" xfId="32949"/>
    <cellStyle name="注释 2 15" xfId="42576"/>
    <cellStyle name="注释 2 2" xfId="577"/>
    <cellStyle name="注释 2 2 10" xfId="30702"/>
    <cellStyle name="注释 2 2 11" xfId="31680"/>
    <cellStyle name="注释 2 2 12" xfId="1579"/>
    <cellStyle name="注释 2 2 13" xfId="32950"/>
    <cellStyle name="注释 2 2 14" xfId="42577"/>
    <cellStyle name="注释 2 2 2" xfId="578"/>
    <cellStyle name="注释 2 2 2 2" xfId="4536"/>
    <cellStyle name="注释 2 2 2 2 2" xfId="24028"/>
    <cellStyle name="注释 2 2 2 2 2 2" xfId="42581"/>
    <cellStyle name="注释 2 2 2 2 2 3" xfId="42580"/>
    <cellStyle name="注释 2 2 2 2 3" xfId="42582"/>
    <cellStyle name="注释 2 2 2 2 3 2" xfId="42583"/>
    <cellStyle name="注释 2 2 2 2 4" xfId="42584"/>
    <cellStyle name="注释 2 2 2 2 5" xfId="42579"/>
    <cellStyle name="注释 2 2 2 3" xfId="9284"/>
    <cellStyle name="注释 2 2 2 3 2" xfId="25755"/>
    <cellStyle name="注释 2 2 2 3 2 2" xfId="42586"/>
    <cellStyle name="注释 2 2 2 3 3" xfId="42585"/>
    <cellStyle name="注释 2 2 2 4" xfId="24025"/>
    <cellStyle name="注释 2 2 2 4 2" xfId="42588"/>
    <cellStyle name="注释 2 2 2 4 3" xfId="42587"/>
    <cellStyle name="注释 2 2 2 5" xfId="30703"/>
    <cellStyle name="注释 2 2 2 5 2" xfId="42589"/>
    <cellStyle name="注释 2 2 2 6" xfId="31681"/>
    <cellStyle name="注释 2 2 2 7" xfId="1580"/>
    <cellStyle name="注释 2 2 2 8" xfId="42578"/>
    <cellStyle name="注释 2 2 2_Sheet1" xfId="42590"/>
    <cellStyle name="注释 2 2 3" xfId="4535"/>
    <cellStyle name="注释 2 2 3 2" xfId="24031"/>
    <cellStyle name="注释 2 2 3 2 2" xfId="42593"/>
    <cellStyle name="注释 2 2 3 2 3" xfId="42592"/>
    <cellStyle name="注释 2 2 3 3" xfId="42594"/>
    <cellStyle name="注释 2 2 3 3 2" xfId="42595"/>
    <cellStyle name="注释 2 2 3 4" xfId="42596"/>
    <cellStyle name="注释 2 2 3 5" xfId="42591"/>
    <cellStyle name="注释 2 2 4" xfId="9283"/>
    <cellStyle name="注释 2 2 4 2" xfId="29606"/>
    <cellStyle name="注释 2 2 4 2 2" xfId="42599"/>
    <cellStyle name="注释 2 2 4 2 3" xfId="42598"/>
    <cellStyle name="注释 2 2 4 3" xfId="42600"/>
    <cellStyle name="注释 2 2 4 3 2" xfId="42601"/>
    <cellStyle name="注释 2 2 4 4" xfId="42602"/>
    <cellStyle name="注释 2 2 4 5" xfId="42597"/>
    <cellStyle name="注释 2 2 5" xfId="9823"/>
    <cellStyle name="注释 2 2 5 2" xfId="17308"/>
    <cellStyle name="注释 2 2 5 2 2" xfId="29607"/>
    <cellStyle name="注释 2 2 5 2 3" xfId="42604"/>
    <cellStyle name="注释 2 2 5 3" xfId="27438"/>
    <cellStyle name="注释 2 2 5 4" xfId="42603"/>
    <cellStyle name="注释 2 2 6" xfId="11130"/>
    <cellStyle name="注释 2 2 6 2" xfId="17384"/>
    <cellStyle name="注释 2 2 6 2 2" xfId="29609"/>
    <cellStyle name="注释 2 2 6 2 3" xfId="42606"/>
    <cellStyle name="注释 2 2 6 3" xfId="29608"/>
    <cellStyle name="注释 2 2 6 4" xfId="42605"/>
    <cellStyle name="注释 2 2 7" xfId="11287"/>
    <cellStyle name="注释 2 2 7 2" xfId="26134"/>
    <cellStyle name="注释 2 2 7 3" xfId="42607"/>
    <cellStyle name="注释 2 2 8" xfId="11193"/>
    <cellStyle name="注释 2 2 9" xfId="24022"/>
    <cellStyle name="注释 2 2_Sheet1" xfId="42608"/>
    <cellStyle name="注释 2 3" xfId="579"/>
    <cellStyle name="注释 2 3 2" xfId="4537"/>
    <cellStyle name="注释 2 3 2 2" xfId="24037"/>
    <cellStyle name="注释 2 3 2 2 2" xfId="42611"/>
    <cellStyle name="注释 2 3 2 3" xfId="42610"/>
    <cellStyle name="注释 2 3 3" xfId="9285"/>
    <cellStyle name="注释 2 3 3 2" xfId="29610"/>
    <cellStyle name="注释 2 3 3 2 2" xfId="42613"/>
    <cellStyle name="注释 2 3 3 3" xfId="42612"/>
    <cellStyle name="注释 2 3 4" xfId="24034"/>
    <cellStyle name="注释 2 3 4 2" xfId="42614"/>
    <cellStyle name="注释 2 3 5" xfId="30704"/>
    <cellStyle name="注释 2 3 6" xfId="31682"/>
    <cellStyle name="注释 2 3 7" xfId="1581"/>
    <cellStyle name="注释 2 3 8" xfId="32951"/>
    <cellStyle name="注释 2 3 9" xfId="42609"/>
    <cellStyle name="注释 2 4" xfId="991"/>
    <cellStyle name="注释 2 4 2" xfId="24040"/>
    <cellStyle name="注释 2 4 2 2" xfId="42616"/>
    <cellStyle name="注释 2 4 3" xfId="31116"/>
    <cellStyle name="注释 2 4 4" xfId="4534"/>
    <cellStyle name="注释 2 4 5" xfId="42615"/>
    <cellStyle name="注释 2 5" xfId="9282"/>
    <cellStyle name="注释 2 5 2" xfId="29611"/>
    <cellStyle name="注释 2 5 2 2" xfId="42618"/>
    <cellStyle name="注释 2 5 3" xfId="42617"/>
    <cellStyle name="注释 2 6" xfId="9797"/>
    <cellStyle name="注释 2 6 2" xfId="17299"/>
    <cellStyle name="注释 2 6 2 2" xfId="29613"/>
    <cellStyle name="注释 2 6 3" xfId="29612"/>
    <cellStyle name="注释 2 6 4" xfId="42619"/>
    <cellStyle name="注释 2 7" xfId="11099"/>
    <cellStyle name="注释 2 7 2" xfId="17354"/>
    <cellStyle name="注释 2 7 2 2" xfId="29615"/>
    <cellStyle name="注释 2 7 3" xfId="29614"/>
    <cellStyle name="注释 2 8" xfId="11286"/>
    <cellStyle name="注释 2 8 2" xfId="29616"/>
    <cellStyle name="注释 2 9" xfId="11163"/>
    <cellStyle name="注释 2_Sheet1" xfId="42620"/>
    <cellStyle name="注释 3" xfId="580"/>
    <cellStyle name="注释 3 10" xfId="2321"/>
    <cellStyle name="注释 3 10 2" xfId="5063"/>
    <cellStyle name="注释 3 10 2 2" xfId="7997"/>
    <cellStyle name="注释 3 10 2 2 2" xfId="16476"/>
    <cellStyle name="注释 3 10 2 2 2 2" xfId="29617"/>
    <cellStyle name="注释 3 10 2 2 3" xfId="19131"/>
    <cellStyle name="注释 3 10 2 3" xfId="13611"/>
    <cellStyle name="注释 3 10 2 3 2" xfId="29618"/>
    <cellStyle name="注释 3 10 2 4" xfId="19126"/>
    <cellStyle name="注释 3 10 3" xfId="6629"/>
    <cellStyle name="注释 3 10 3 2" xfId="15108"/>
    <cellStyle name="注释 3 10 3 2 2" xfId="29619"/>
    <cellStyle name="注释 3 10 3 3" xfId="19548"/>
    <cellStyle name="注释 3 10 4" xfId="11731"/>
    <cellStyle name="注释 3 10 4 2" xfId="25657"/>
    <cellStyle name="注释 3 10 5" xfId="19544"/>
    <cellStyle name="注释 3 11" xfId="2646"/>
    <cellStyle name="注释 3 11 2" xfId="5388"/>
    <cellStyle name="注释 3 11 2 2" xfId="8302"/>
    <cellStyle name="注释 3 11 2 2 2" xfId="16781"/>
    <cellStyle name="注释 3 11 2 2 2 2" xfId="29620"/>
    <cellStyle name="注释 3 11 2 2 3" xfId="28635"/>
    <cellStyle name="注释 3 11 2 3" xfId="13936"/>
    <cellStyle name="注释 3 11 2 3 2" xfId="29621"/>
    <cellStyle name="注释 3 11 2 4" xfId="19139"/>
    <cellStyle name="注释 3 11 3" xfId="6934"/>
    <cellStyle name="注释 3 11 3 2" xfId="15413"/>
    <cellStyle name="注释 3 11 3 2 2" xfId="29623"/>
    <cellStyle name="注释 3 11 3 3" xfId="29622"/>
    <cellStyle name="注释 3 11 4" xfId="12056"/>
    <cellStyle name="注释 3 11 4 2" xfId="29624"/>
    <cellStyle name="注释 3 11 5" xfId="19552"/>
    <cellStyle name="注释 3 12" xfId="2636"/>
    <cellStyle name="注释 3 12 2" xfId="5378"/>
    <cellStyle name="注释 3 12 2 2" xfId="13926"/>
    <cellStyle name="注释 3 12 2 2 2" xfId="19146"/>
    <cellStyle name="注释 3 12 2 3" xfId="29625"/>
    <cellStyle name="注释 3 12 3" xfId="12046"/>
    <cellStyle name="注释 3 12 3 2" xfId="29626"/>
    <cellStyle name="注释 3 12 4" xfId="19556"/>
    <cellStyle name="注释 3 13" xfId="3257"/>
    <cellStyle name="注释 3 13 2" xfId="5999"/>
    <cellStyle name="注释 3 13 2 2" xfId="14547"/>
    <cellStyle name="注释 3 13 2 2 2" xfId="29627"/>
    <cellStyle name="注释 3 13 2 3" xfId="25616"/>
    <cellStyle name="注释 3 13 3" xfId="12667"/>
    <cellStyle name="注释 3 13 3 2" xfId="29628"/>
    <cellStyle name="注释 3 13 4" xfId="25283"/>
    <cellStyle name="注释 3 14" xfId="3199"/>
    <cellStyle name="注释 3 14 2" xfId="5941"/>
    <cellStyle name="注释 3 14 2 2" xfId="14489"/>
    <cellStyle name="注释 3 14 2 2 2" xfId="29629"/>
    <cellStyle name="注释 3 14 2 3" xfId="25285"/>
    <cellStyle name="注释 3 14 3" xfId="12609"/>
    <cellStyle name="注释 3 14 3 2" xfId="29630"/>
    <cellStyle name="注释 3 14 4" xfId="25284"/>
    <cellStyle name="注释 3 15" xfId="3344"/>
    <cellStyle name="注释 3 15 2" xfId="6086"/>
    <cellStyle name="注释 3 15 2 2" xfId="14634"/>
    <cellStyle name="注释 3 15 2 2 2" xfId="27604"/>
    <cellStyle name="注释 3 15 2 3" xfId="27601"/>
    <cellStyle name="注释 3 15 3" xfId="12754"/>
    <cellStyle name="注释 3 15 3 2" xfId="27607"/>
    <cellStyle name="注释 3 15 4" xfId="22118"/>
    <cellStyle name="注释 3 16" xfId="3122"/>
    <cellStyle name="注释 3 16 2" xfId="5864"/>
    <cellStyle name="注释 3 16 2 2" xfId="14412"/>
    <cellStyle name="注释 3 16 2 2 2" xfId="29632"/>
    <cellStyle name="注释 3 16 2 3" xfId="27613"/>
    <cellStyle name="注释 3 16 3" xfId="12532"/>
    <cellStyle name="注释 3 16 3 2" xfId="29634"/>
    <cellStyle name="注释 3 16 4" xfId="27610"/>
    <cellStyle name="注释 3 17" xfId="3297"/>
    <cellStyle name="注释 3 17 2" xfId="6039"/>
    <cellStyle name="注释 3 17 2 2" xfId="14587"/>
    <cellStyle name="注释 3 17 2 2 2" xfId="29638"/>
    <cellStyle name="注释 3 17 2 3" xfId="29636"/>
    <cellStyle name="注释 3 17 3" xfId="12707"/>
    <cellStyle name="注释 3 17 3 2" xfId="29640"/>
    <cellStyle name="注释 3 17 4" xfId="27616"/>
    <cellStyle name="注释 3 18" xfId="3659"/>
    <cellStyle name="注释 3 18 2" xfId="7409"/>
    <cellStyle name="注释 3 18 2 2" xfId="15888"/>
    <cellStyle name="注释 3 18 2 2 2" xfId="29646"/>
    <cellStyle name="注释 3 18 2 3" xfId="29644"/>
    <cellStyle name="注释 3 18 3" xfId="13068"/>
    <cellStyle name="注释 3 18 3 2" xfId="29648"/>
    <cellStyle name="注释 3 18 4" xfId="29642"/>
    <cellStyle name="注释 3 19" xfId="3622"/>
    <cellStyle name="注释 3 19 2" xfId="7372"/>
    <cellStyle name="注释 3 19 2 2" xfId="15851"/>
    <cellStyle name="注释 3 19 2 2 2" xfId="29653"/>
    <cellStyle name="注释 3 19 2 3" xfId="29652"/>
    <cellStyle name="注释 3 19 3" xfId="13031"/>
    <cellStyle name="注释 3 19 3 2" xfId="29654"/>
    <cellStyle name="注释 3 19 4" xfId="29650"/>
    <cellStyle name="注释 3 2" xfId="668"/>
    <cellStyle name="注释 3 2 10" xfId="2946"/>
    <cellStyle name="注释 3 2 10 2" xfId="5688"/>
    <cellStyle name="注释 3 2 10 2 2" xfId="8596"/>
    <cellStyle name="注释 3 2 10 2 2 2" xfId="17075"/>
    <cellStyle name="注释 3 2 10 2 2 2 2" xfId="29658"/>
    <cellStyle name="注释 3 2 10 2 2 3" xfId="29657"/>
    <cellStyle name="注释 3 2 10 2 3" xfId="14236"/>
    <cellStyle name="注释 3 2 10 2 3 2" xfId="29659"/>
    <cellStyle name="注释 3 2 10 2 4" xfId="29656"/>
    <cellStyle name="注释 3 2 10 3" xfId="7228"/>
    <cellStyle name="注释 3 2 10 3 2" xfId="15707"/>
    <cellStyle name="注释 3 2 10 3 2 2" xfId="22853"/>
    <cellStyle name="注释 3 2 10 3 3" xfId="22850"/>
    <cellStyle name="注释 3 2 10 4" xfId="12356"/>
    <cellStyle name="注释 3 2 10 4 2" xfId="22860"/>
    <cellStyle name="注释 3 2 10 5" xfId="29655"/>
    <cellStyle name="注释 3 2 11" xfId="3011"/>
    <cellStyle name="注释 3 2 11 2" xfId="5753"/>
    <cellStyle name="注释 3 2 11 2 2" xfId="14301"/>
    <cellStyle name="注释 3 2 11 2 2 2" xfId="29662"/>
    <cellStyle name="注释 3 2 11 2 3" xfId="29661"/>
    <cellStyle name="注释 3 2 11 3" xfId="12421"/>
    <cellStyle name="注释 3 2 11 3 2" xfId="22867"/>
    <cellStyle name="注释 3 2 11 4" xfId="29660"/>
    <cellStyle name="注释 3 2 12" xfId="3292"/>
    <cellStyle name="注释 3 2 12 2" xfId="6034"/>
    <cellStyle name="注释 3 2 12 2 2" xfId="14582"/>
    <cellStyle name="注释 3 2 12 2 2 2" xfId="29665"/>
    <cellStyle name="注释 3 2 12 2 3" xfId="29664"/>
    <cellStyle name="注释 3 2 12 3" xfId="12702"/>
    <cellStyle name="注释 3 2 12 3 2" xfId="22883"/>
    <cellStyle name="注释 3 2 12 4" xfId="29663"/>
    <cellStyle name="注释 3 2 13" xfId="3349"/>
    <cellStyle name="注释 3 2 13 2" xfId="6091"/>
    <cellStyle name="注释 3 2 13 2 2" xfId="14639"/>
    <cellStyle name="注释 3 2 13 2 2 2" xfId="29668"/>
    <cellStyle name="注释 3 2 13 2 3" xfId="29667"/>
    <cellStyle name="注释 3 2 13 3" xfId="12759"/>
    <cellStyle name="注释 3 2 13 3 2" xfId="22899"/>
    <cellStyle name="注释 3 2 13 4" xfId="29666"/>
    <cellStyle name="注释 3 2 14" xfId="3413"/>
    <cellStyle name="注释 3 2 14 2" xfId="6155"/>
    <cellStyle name="注释 3 2 14 2 2" xfId="14703"/>
    <cellStyle name="注释 3 2 14 2 2 2" xfId="29671"/>
    <cellStyle name="注释 3 2 14 2 3" xfId="29670"/>
    <cellStyle name="注释 3 2 14 3" xfId="12823"/>
    <cellStyle name="注释 3 2 14 3 2" xfId="22906"/>
    <cellStyle name="注释 3 2 14 4" xfId="29669"/>
    <cellStyle name="注释 3 2 15" xfId="3477"/>
    <cellStyle name="注释 3 2 15 2" xfId="6219"/>
    <cellStyle name="注释 3 2 15 2 2" xfId="14767"/>
    <cellStyle name="注释 3 2 15 2 2 2" xfId="29677"/>
    <cellStyle name="注释 3 2 15 2 3" xfId="29675"/>
    <cellStyle name="注释 3 2 15 3" xfId="12887"/>
    <cellStyle name="注释 3 2 15 3 2" xfId="29679"/>
    <cellStyle name="注释 3 2 15 4" xfId="29673"/>
    <cellStyle name="注释 3 2 16" xfId="3144"/>
    <cellStyle name="注释 3 2 16 2" xfId="5886"/>
    <cellStyle name="注释 3 2 16 2 2" xfId="14434"/>
    <cellStyle name="注释 3 2 16 2 2 2" xfId="29685"/>
    <cellStyle name="注释 3 2 16 2 3" xfId="29683"/>
    <cellStyle name="注释 3 2 16 3" xfId="12554"/>
    <cellStyle name="注释 3 2 16 3 2" xfId="29687"/>
    <cellStyle name="注释 3 2 16 4" xfId="29681"/>
    <cellStyle name="注释 3 2 17" xfId="3686"/>
    <cellStyle name="注释 3 2 17 2" xfId="7436"/>
    <cellStyle name="注释 3 2 17 2 2" xfId="15915"/>
    <cellStyle name="注释 3 2 17 2 2 2" xfId="29693"/>
    <cellStyle name="注释 3 2 17 2 3" xfId="29691"/>
    <cellStyle name="注释 3 2 17 3" xfId="13095"/>
    <cellStyle name="注释 3 2 17 3 2" xfId="29695"/>
    <cellStyle name="注释 3 2 17 4" xfId="29689"/>
    <cellStyle name="注释 3 2 18" xfId="3720"/>
    <cellStyle name="注释 3 2 18 2" xfId="7470"/>
    <cellStyle name="注释 3 2 18 2 2" xfId="15949"/>
    <cellStyle name="注释 3 2 18 2 2 2" xfId="29700"/>
    <cellStyle name="注释 3 2 18 2 3" xfId="29699"/>
    <cellStyle name="注释 3 2 18 3" xfId="13129"/>
    <cellStyle name="注释 3 2 18 3 2" xfId="29701"/>
    <cellStyle name="注释 3 2 18 4" xfId="29697"/>
    <cellStyle name="注释 3 2 19" xfId="3843"/>
    <cellStyle name="注释 3 2 19 2" xfId="7589"/>
    <cellStyle name="注释 3 2 19 2 2" xfId="16068"/>
    <cellStyle name="注释 3 2 19 2 2 2" xfId="28135"/>
    <cellStyle name="注释 3 2 19 2 3" xfId="28133"/>
    <cellStyle name="注释 3 2 19 3" xfId="13248"/>
    <cellStyle name="注释 3 2 19 3 2" xfId="28137"/>
    <cellStyle name="注释 3 2 19 4" xfId="28130"/>
    <cellStyle name="注释 3 2 2" xfId="2344"/>
    <cellStyle name="注释 3 2 2 2" xfId="5086"/>
    <cellStyle name="注释 3 2 2 2 2" xfId="8019"/>
    <cellStyle name="注释 3 2 2 2 2 2" xfId="16498"/>
    <cellStyle name="注释 3 2 2 2 2 2 2" xfId="29703"/>
    <cellStyle name="注释 3 2 2 2 2 2 3" xfId="42626"/>
    <cellStyle name="注释 3 2 2 2 2 3" xfId="29702"/>
    <cellStyle name="注释 3 2 2 2 2 4" xfId="42625"/>
    <cellStyle name="注释 3 2 2 2 3" xfId="13634"/>
    <cellStyle name="注释 3 2 2 2 3 2" xfId="29704"/>
    <cellStyle name="注释 3 2 2 2 3 2 2" xfId="42628"/>
    <cellStyle name="注释 3 2 2 2 3 3" xfId="42627"/>
    <cellStyle name="注释 3 2 2 2 4" xfId="24053"/>
    <cellStyle name="注释 3 2 2 2 4 2" xfId="42629"/>
    <cellStyle name="注释 3 2 2 2 5" xfId="42624"/>
    <cellStyle name="注释 3 2 2 3" xfId="6651"/>
    <cellStyle name="注释 3 2 2 3 2" xfId="15130"/>
    <cellStyle name="注释 3 2 2 3 2 2" xfId="27531"/>
    <cellStyle name="注释 3 2 2 3 2 3" xfId="42631"/>
    <cellStyle name="注释 3 2 2 3 3" xfId="29705"/>
    <cellStyle name="注释 3 2 2 3 4" xfId="42630"/>
    <cellStyle name="注释 3 2 2 4" xfId="11754"/>
    <cellStyle name="注释 3 2 2 4 2" xfId="29706"/>
    <cellStyle name="注释 3 2 2 4 2 2" xfId="42633"/>
    <cellStyle name="注释 3 2 2 4 3" xfId="42632"/>
    <cellStyle name="注释 3 2 2 5" xfId="24050"/>
    <cellStyle name="注释 3 2 2 5 2" xfId="42634"/>
    <cellStyle name="注释 3 2 2 6" xfId="42623"/>
    <cellStyle name="注释 3 2 2_Sheet1" xfId="42635"/>
    <cellStyle name="注释 3 2 20" xfId="3593"/>
    <cellStyle name="注释 3 2 20 2" xfId="7344"/>
    <cellStyle name="注释 3 2 20 2 2" xfId="15823"/>
    <cellStyle name="注释 3 2 20 2 2 2" xfId="29676"/>
    <cellStyle name="注释 3 2 20 2 3" xfId="29674"/>
    <cellStyle name="注释 3 2 20 3" xfId="13003"/>
    <cellStyle name="注释 3 2 20 3 2" xfId="29678"/>
    <cellStyle name="注释 3 2 20 4" xfId="29672"/>
    <cellStyle name="注释 3 2 21" xfId="2169"/>
    <cellStyle name="注释 3 2 21 2" xfId="6480"/>
    <cellStyle name="注释 3 2 21 2 2" xfId="14959"/>
    <cellStyle name="注释 3 2 21 2 2 2" xfId="29684"/>
    <cellStyle name="注释 3 2 21 2 3" xfId="29682"/>
    <cellStyle name="注释 3 2 21 3" xfId="11579"/>
    <cellStyle name="注释 3 2 21 3 2" xfId="29686"/>
    <cellStyle name="注释 3 2 21 4" xfId="29680"/>
    <cellStyle name="注释 3 2 22" xfId="4626"/>
    <cellStyle name="注释 3 2 22 2" xfId="7797"/>
    <cellStyle name="注释 3 2 22 2 2" xfId="16276"/>
    <cellStyle name="注释 3 2 22 2 2 2" xfId="29692"/>
    <cellStyle name="注释 3 2 22 2 3" xfId="29690"/>
    <cellStyle name="注释 3 2 22 3" xfId="13459"/>
    <cellStyle name="注释 3 2 22 3 2" xfId="29694"/>
    <cellStyle name="注释 3 2 22 4" xfId="29688"/>
    <cellStyle name="注释 3 2 23" xfId="9374"/>
    <cellStyle name="注释 3 2 23 2" xfId="17232"/>
    <cellStyle name="注释 3 2 23 2 2" xfId="29698"/>
    <cellStyle name="注释 3 2 23 3" xfId="29696"/>
    <cellStyle name="注释 3 2 24" xfId="9692"/>
    <cellStyle name="注释 3 2 24 2" xfId="17287"/>
    <cellStyle name="注释 3 2 24 2 2" xfId="28132"/>
    <cellStyle name="注释 3 2 24 3" xfId="28129"/>
    <cellStyle name="注释 3 2 25" xfId="11444"/>
    <cellStyle name="注释 3 2 25 2" xfId="28139"/>
    <cellStyle name="注释 3 2 26" xfId="24047"/>
    <cellStyle name="注释 3 2 27" xfId="30793"/>
    <cellStyle name="注释 3 2 28" xfId="31771"/>
    <cellStyle name="注释 3 2 29" xfId="1670"/>
    <cellStyle name="注释 3 2 3" xfId="2602"/>
    <cellStyle name="注释 3 2 3 2" xfId="5344"/>
    <cellStyle name="注释 3 2 3 2 2" xfId="8265"/>
    <cellStyle name="注释 3 2 3 2 2 2" xfId="16744"/>
    <cellStyle name="注释 3 2 3 2 2 2 2" xfId="17503"/>
    <cellStyle name="注释 3 2 3 2 2 3" xfId="19075"/>
    <cellStyle name="注释 3 2 3 2 2 4" xfId="42638"/>
    <cellStyle name="注释 3 2 3 2 3" xfId="13892"/>
    <cellStyle name="注释 3 2 3 2 3 2" xfId="19079"/>
    <cellStyle name="注释 3 2 3 2 4" xfId="29707"/>
    <cellStyle name="注释 3 2 3 2 5" xfId="42637"/>
    <cellStyle name="注释 3 2 3 3" xfId="6897"/>
    <cellStyle name="注释 3 2 3 3 2" xfId="15376"/>
    <cellStyle name="注释 3 2 3 3 2 2" xfId="19851"/>
    <cellStyle name="注释 3 2 3 3 2 3" xfId="42640"/>
    <cellStyle name="注释 3 2 3 3 3" xfId="29708"/>
    <cellStyle name="注释 3 2 3 3 4" xfId="42639"/>
    <cellStyle name="注释 3 2 3 4" xfId="12012"/>
    <cellStyle name="注释 3 2 3 4 2" xfId="29709"/>
    <cellStyle name="注释 3 2 3 4 3" xfId="42641"/>
    <cellStyle name="注释 3 2 3 5" xfId="24056"/>
    <cellStyle name="注释 3 2 3 6" xfId="42636"/>
    <cellStyle name="注释 3 2 30" xfId="32953"/>
    <cellStyle name="注释 3 2 31" xfId="42622"/>
    <cellStyle name="注释 3 2 4" xfId="2542"/>
    <cellStyle name="注释 3 2 4 2" xfId="5284"/>
    <cellStyle name="注释 3 2 4 2 2" xfId="8209"/>
    <cellStyle name="注释 3 2 4 2 2 2" xfId="16688"/>
    <cellStyle name="注释 3 2 4 2 2 2 2" xfId="29712"/>
    <cellStyle name="注释 3 2 4 2 2 3" xfId="17596"/>
    <cellStyle name="注释 3 2 4 2 2 4" xfId="42644"/>
    <cellStyle name="注释 3 2 4 2 3" xfId="13832"/>
    <cellStyle name="注释 3 2 4 2 3 2" xfId="17603"/>
    <cellStyle name="注释 3 2 4 2 4" xfId="29711"/>
    <cellStyle name="注释 3 2 4 2 5" xfId="42643"/>
    <cellStyle name="注释 3 2 4 3" xfId="6841"/>
    <cellStyle name="注释 3 2 4 3 2" xfId="15320"/>
    <cellStyle name="注释 3 2 4 3 2 2" xfId="17412"/>
    <cellStyle name="注释 3 2 4 3 2 3" xfId="42646"/>
    <cellStyle name="注释 3 2 4 3 3" xfId="29713"/>
    <cellStyle name="注释 3 2 4 3 4" xfId="42645"/>
    <cellStyle name="注释 3 2 4 4" xfId="11952"/>
    <cellStyle name="注释 3 2 4 4 2" xfId="29714"/>
    <cellStyle name="注释 3 2 4 4 3" xfId="42647"/>
    <cellStyle name="注释 3 2 4 5" xfId="29710"/>
    <cellStyle name="注释 3 2 4 6" xfId="42642"/>
    <cellStyle name="注释 3 2 5" xfId="2669"/>
    <cellStyle name="注释 3 2 5 2" xfId="5411"/>
    <cellStyle name="注释 3 2 5 2 2" xfId="8325"/>
    <cellStyle name="注释 3 2 5 2 2 2" xfId="16804"/>
    <cellStyle name="注释 3 2 5 2 2 2 2" xfId="29717"/>
    <cellStyle name="注释 3 2 5 2 2 3" xfId="17656"/>
    <cellStyle name="注释 3 2 5 2 3" xfId="13959"/>
    <cellStyle name="注释 3 2 5 2 3 2" xfId="17658"/>
    <cellStyle name="注释 3 2 5 2 4" xfId="29716"/>
    <cellStyle name="注释 3 2 5 2 5" xfId="42649"/>
    <cellStyle name="注释 3 2 5 3" xfId="6957"/>
    <cellStyle name="注释 3 2 5 3 2" xfId="15436"/>
    <cellStyle name="注释 3 2 5 3 2 2" xfId="29719"/>
    <cellStyle name="注释 3 2 5 3 3" xfId="29718"/>
    <cellStyle name="注释 3 2 5 4" xfId="12079"/>
    <cellStyle name="注释 3 2 5 4 2" xfId="29720"/>
    <cellStyle name="注释 3 2 5 5" xfId="29715"/>
    <cellStyle name="注释 3 2 5 6" xfId="42648"/>
    <cellStyle name="注释 3 2 6" xfId="2739"/>
    <cellStyle name="注释 3 2 6 2" xfId="5481"/>
    <cellStyle name="注释 3 2 6 2 2" xfId="8395"/>
    <cellStyle name="注释 3 2 6 2 2 2" xfId="16874"/>
    <cellStyle name="注释 3 2 6 2 2 2 2" xfId="29724"/>
    <cellStyle name="注释 3 2 6 2 2 3" xfId="29723"/>
    <cellStyle name="注释 3 2 6 2 3" xfId="14029"/>
    <cellStyle name="注释 3 2 6 2 3 2" xfId="29725"/>
    <cellStyle name="注释 3 2 6 2 4" xfId="29722"/>
    <cellStyle name="注释 3 2 6 2 5" xfId="42651"/>
    <cellStyle name="注释 3 2 6 3" xfId="7027"/>
    <cellStyle name="注释 3 2 6 3 2" xfId="15506"/>
    <cellStyle name="注释 3 2 6 3 2 2" xfId="29727"/>
    <cellStyle name="注释 3 2 6 3 3" xfId="29726"/>
    <cellStyle name="注释 3 2 6 4" xfId="12149"/>
    <cellStyle name="注释 3 2 6 4 2" xfId="29728"/>
    <cellStyle name="注释 3 2 6 5" xfId="29721"/>
    <cellStyle name="注释 3 2 6 6" xfId="42650"/>
    <cellStyle name="注释 3 2 7" xfId="2291"/>
    <cellStyle name="注释 3 2 7 2" xfId="5033"/>
    <cellStyle name="注释 3 2 7 2 2" xfId="7969"/>
    <cellStyle name="注释 3 2 7 2 2 2" xfId="16448"/>
    <cellStyle name="注释 3 2 7 2 2 2 2" xfId="29731"/>
    <cellStyle name="注释 3 2 7 2 2 3" xfId="29730"/>
    <cellStyle name="注释 3 2 7 2 3" xfId="13581"/>
    <cellStyle name="注释 3 2 7 2 3 2" xfId="29732"/>
    <cellStyle name="注释 3 2 7 2 4" xfId="29729"/>
    <cellStyle name="注释 3 2 7 3" xfId="6601"/>
    <cellStyle name="注释 3 2 7 3 2" xfId="15080"/>
    <cellStyle name="注释 3 2 7 3 2 2" xfId="29734"/>
    <cellStyle name="注释 3 2 7 3 3" xfId="29733"/>
    <cellStyle name="注释 3 2 7 4" xfId="11701"/>
    <cellStyle name="注释 3 2 7 4 2" xfId="29735"/>
    <cellStyle name="注释 3 2 7 5" xfId="26138"/>
    <cellStyle name="注释 3 2 7 6" xfId="42652"/>
    <cellStyle name="注释 3 2 8" xfId="2264"/>
    <cellStyle name="注释 3 2 8 2" xfId="5006"/>
    <cellStyle name="注释 3 2 8 2 2" xfId="7942"/>
    <cellStyle name="注释 3 2 8 2 2 2" xfId="16421"/>
    <cellStyle name="注释 3 2 8 2 2 2 2" xfId="29738"/>
    <cellStyle name="注释 3 2 8 2 2 3" xfId="17677"/>
    <cellStyle name="注释 3 2 8 2 3" xfId="13554"/>
    <cellStyle name="注释 3 2 8 2 3 2" xfId="17684"/>
    <cellStyle name="注释 3 2 8 2 4" xfId="29737"/>
    <cellStyle name="注释 3 2 8 3" xfId="6574"/>
    <cellStyle name="注释 3 2 8 3 2" xfId="15053"/>
    <cellStyle name="注释 3 2 8 3 2 2" xfId="29740"/>
    <cellStyle name="注释 3 2 8 3 3" xfId="29739"/>
    <cellStyle name="注释 3 2 8 4" xfId="11674"/>
    <cellStyle name="注释 3 2 8 4 2" xfId="29741"/>
    <cellStyle name="注释 3 2 8 5" xfId="29736"/>
    <cellStyle name="注释 3 2 9" xfId="2887"/>
    <cellStyle name="注释 3 2 9 2" xfId="5629"/>
    <cellStyle name="注释 3 2 9 2 2" xfId="8537"/>
    <cellStyle name="注释 3 2 9 2 2 2" xfId="17016"/>
    <cellStyle name="注释 3 2 9 2 2 2 2" xfId="29745"/>
    <cellStyle name="注释 3 2 9 2 2 3" xfId="29744"/>
    <cellStyle name="注释 3 2 9 2 3" xfId="14177"/>
    <cellStyle name="注释 3 2 9 2 3 2" xfId="23455"/>
    <cellStyle name="注释 3 2 9 2 4" xfId="29743"/>
    <cellStyle name="注释 3 2 9 3" xfId="7169"/>
    <cellStyle name="注释 3 2 9 3 2" xfId="15648"/>
    <cellStyle name="注释 3 2 9 3 2 2" xfId="29747"/>
    <cellStyle name="注释 3 2 9 3 3" xfId="29746"/>
    <cellStyle name="注释 3 2 9 4" xfId="12297"/>
    <cellStyle name="注释 3 2 9 4 2" xfId="29748"/>
    <cellStyle name="注释 3 2 9 5" xfId="29742"/>
    <cellStyle name="注释 3 2_Sheet1" xfId="42653"/>
    <cellStyle name="注释 3 20" xfId="3661"/>
    <cellStyle name="注释 3 20 2" xfId="7411"/>
    <cellStyle name="注释 3 20 2 2" xfId="15890"/>
    <cellStyle name="注释 3 20 2 2 2" xfId="27603"/>
    <cellStyle name="注释 3 20 2 3" xfId="27600"/>
    <cellStyle name="注释 3 20 3" xfId="13070"/>
    <cellStyle name="注释 3 20 3 2" xfId="27606"/>
    <cellStyle name="注释 3 20 4" xfId="22117"/>
    <cellStyle name="注释 3 21" xfId="3688"/>
    <cellStyle name="注释 3 21 2" xfId="7438"/>
    <cellStyle name="注释 3 21 2 2" xfId="15917"/>
    <cellStyle name="注释 3 21 2 2 2" xfId="29631"/>
    <cellStyle name="注释 3 21 2 3" xfId="27612"/>
    <cellStyle name="注释 3 21 3" xfId="13097"/>
    <cellStyle name="注释 3 21 3 2" xfId="29633"/>
    <cellStyle name="注释 3 21 4" xfId="27609"/>
    <cellStyle name="注释 3 22" xfId="2148"/>
    <cellStyle name="注释 3 22 2" xfId="6459"/>
    <cellStyle name="注释 3 22 2 2" xfId="14938"/>
    <cellStyle name="注释 3 22 2 2 2" xfId="29637"/>
    <cellStyle name="注释 3 22 2 3" xfId="29635"/>
    <cellStyle name="注释 3 22 3" xfId="11558"/>
    <cellStyle name="注释 3 22 3 2" xfId="29639"/>
    <cellStyle name="注释 3 22 4" xfId="27615"/>
    <cellStyle name="注释 3 23" xfId="4538"/>
    <cellStyle name="注释 3 23 2" xfId="7776"/>
    <cellStyle name="注释 3 23 2 2" xfId="16255"/>
    <cellStyle name="注释 3 23 2 2 2" xfId="29645"/>
    <cellStyle name="注释 3 23 2 3" xfId="29643"/>
    <cellStyle name="注释 3 23 3" xfId="13438"/>
    <cellStyle name="注释 3 23 3 2" xfId="29647"/>
    <cellStyle name="注释 3 23 4" xfId="29641"/>
    <cellStyle name="注释 3 24" xfId="9286"/>
    <cellStyle name="注释 3 24 2" xfId="17211"/>
    <cellStyle name="注释 3 24 2 2" xfId="29651"/>
    <cellStyle name="注释 3 24 3" xfId="29649"/>
    <cellStyle name="注释 3 25" xfId="9681"/>
    <cellStyle name="注释 3 25 2" xfId="17286"/>
    <cellStyle name="注释 3 25 2 2" xfId="29750"/>
    <cellStyle name="注释 3 25 3" xfId="29749"/>
    <cellStyle name="注释 3 26" xfId="11423"/>
    <cellStyle name="注释 3 26 2" xfId="29751"/>
    <cellStyle name="注释 3 27" xfId="24043"/>
    <cellStyle name="注释 3 28" xfId="30705"/>
    <cellStyle name="注释 3 29" xfId="31683"/>
    <cellStyle name="注释 3 3" xfId="2303"/>
    <cellStyle name="注释 3 3 2" xfId="5045"/>
    <cellStyle name="注释 3 3 2 2" xfId="7980"/>
    <cellStyle name="注释 3 3 2 2 2" xfId="16459"/>
    <cellStyle name="注释 3 3 2 2 2 2" xfId="29753"/>
    <cellStyle name="注释 3 3 2 2 3" xfId="29752"/>
    <cellStyle name="注释 3 3 2 2 4" xfId="42656"/>
    <cellStyle name="注释 3 3 2 3" xfId="13593"/>
    <cellStyle name="注释 3 3 2 3 2" xfId="29754"/>
    <cellStyle name="注释 3 3 2 4" xfId="24063"/>
    <cellStyle name="注释 3 3 2 5" xfId="42655"/>
    <cellStyle name="注释 3 3 3" xfId="6612"/>
    <cellStyle name="注释 3 3 3 2" xfId="15091"/>
    <cellStyle name="注释 3 3 3 2 2" xfId="29756"/>
    <cellStyle name="注释 3 3 3 2 3" xfId="42658"/>
    <cellStyle name="注释 3 3 3 3" xfId="29755"/>
    <cellStyle name="注释 3 3 3 4" xfId="42657"/>
    <cellStyle name="注释 3 3 4" xfId="11713"/>
    <cellStyle name="注释 3 3 4 2" xfId="29757"/>
    <cellStyle name="注释 3 3 4 3" xfId="42659"/>
    <cellStyle name="注释 3 3 5" xfId="24060"/>
    <cellStyle name="注释 3 3 6" xfId="42654"/>
    <cellStyle name="注释 3 30" xfId="1582"/>
    <cellStyle name="注释 3 31" xfId="32952"/>
    <cellStyle name="注释 3 32" xfId="42621"/>
    <cellStyle name="注释 3 4" xfId="2566"/>
    <cellStyle name="注释 3 4 2" xfId="5308"/>
    <cellStyle name="注释 3 4 2 2" xfId="8232"/>
    <cellStyle name="注释 3 4 2 2 2" xfId="16711"/>
    <cellStyle name="注释 3 4 2 2 2 2" xfId="29759"/>
    <cellStyle name="注释 3 4 2 2 3" xfId="28424"/>
    <cellStyle name="注释 3 4 2 3" xfId="13856"/>
    <cellStyle name="注释 3 4 2 3 2" xfId="29760"/>
    <cellStyle name="注释 3 4 2 4" xfId="29758"/>
    <cellStyle name="注释 3 4 2 5" xfId="42661"/>
    <cellStyle name="注释 3 4 3" xfId="6864"/>
    <cellStyle name="注释 3 4 3 2" xfId="15343"/>
    <cellStyle name="注释 3 4 3 2 2" xfId="28429"/>
    <cellStyle name="注释 3 4 3 3" xfId="29761"/>
    <cellStyle name="注释 3 4 4" xfId="11976"/>
    <cellStyle name="注释 3 4 4 2" xfId="29762"/>
    <cellStyle name="注释 3 4 5" xfId="24066"/>
    <cellStyle name="注释 3 4 6" xfId="42660"/>
    <cellStyle name="注释 3 5" xfId="2389"/>
    <cellStyle name="注释 3 5 2" xfId="5131"/>
    <cellStyle name="注释 3 5 2 2" xfId="8063"/>
    <cellStyle name="注释 3 5 2 2 2" xfId="16542"/>
    <cellStyle name="注释 3 5 2 2 2 2" xfId="29766"/>
    <cellStyle name="注释 3 5 2 2 3" xfId="29765"/>
    <cellStyle name="注释 3 5 2 3" xfId="13679"/>
    <cellStyle name="注释 3 5 2 3 2" xfId="29767"/>
    <cellStyle name="注释 3 5 2 4" xfId="29764"/>
    <cellStyle name="注释 3 5 2 5" xfId="42663"/>
    <cellStyle name="注释 3 5 3" xfId="6695"/>
    <cellStyle name="注释 3 5 3 2" xfId="15174"/>
    <cellStyle name="注释 3 5 3 2 2" xfId="29768"/>
    <cellStyle name="注释 3 5 3 3" xfId="18236"/>
    <cellStyle name="注释 3 5 4" xfId="11799"/>
    <cellStyle name="注释 3 5 4 2" xfId="25320"/>
    <cellStyle name="注释 3 5 5" xfId="29763"/>
    <cellStyle name="注释 3 5 6" xfId="42662"/>
    <cellStyle name="注释 3 6" xfId="2468"/>
    <cellStyle name="注释 3 6 2" xfId="5210"/>
    <cellStyle name="注释 3 6 2 2" xfId="8138"/>
    <cellStyle name="注释 3 6 2 2 2" xfId="16617"/>
    <cellStyle name="注释 3 6 2 2 2 2" xfId="22160"/>
    <cellStyle name="注释 3 6 2 2 3" xfId="29771"/>
    <cellStyle name="注释 3 6 2 3" xfId="13758"/>
    <cellStyle name="注释 3 6 2 3 2" xfId="29772"/>
    <cellStyle name="注释 3 6 2 4" xfId="29770"/>
    <cellStyle name="注释 3 6 3" xfId="6770"/>
    <cellStyle name="注释 3 6 3 2" xfId="15249"/>
    <cellStyle name="注释 3 6 3 2 2" xfId="29774"/>
    <cellStyle name="注释 3 6 3 3" xfId="29773"/>
    <cellStyle name="注释 3 6 4" xfId="11878"/>
    <cellStyle name="注释 3 6 4 2" xfId="29775"/>
    <cellStyle name="注释 3 6 5" xfId="29769"/>
    <cellStyle name="注释 3 6 6" xfId="42664"/>
    <cellStyle name="注释 3 7" xfId="2246"/>
    <cellStyle name="注释 3 7 2" xfId="4988"/>
    <cellStyle name="注释 3 7 2 2" xfId="7924"/>
    <cellStyle name="注释 3 7 2 2 2" xfId="16403"/>
    <cellStyle name="注释 3 7 2 2 2 2" xfId="29779"/>
    <cellStyle name="注释 3 7 2 2 3" xfId="29778"/>
    <cellStyle name="注释 3 7 2 3" xfId="13536"/>
    <cellStyle name="注释 3 7 2 3 2" xfId="29780"/>
    <cellStyle name="注释 3 7 2 4" xfId="29777"/>
    <cellStyle name="注释 3 7 3" xfId="6556"/>
    <cellStyle name="注释 3 7 3 2" xfId="15035"/>
    <cellStyle name="注释 3 7 3 2 2" xfId="29782"/>
    <cellStyle name="注释 3 7 3 3" xfId="29781"/>
    <cellStyle name="注释 3 7 4" xfId="11656"/>
    <cellStyle name="注释 3 7 4 2" xfId="29783"/>
    <cellStyle name="注释 3 7 5" xfId="29776"/>
    <cellStyle name="注释 3 8" xfId="2304"/>
    <cellStyle name="注释 3 8 2" xfId="5046"/>
    <cellStyle name="注释 3 8 2 2" xfId="7981"/>
    <cellStyle name="注释 3 8 2 2 2" xfId="16460"/>
    <cellStyle name="注释 3 8 2 2 2 2" xfId="29787"/>
    <cellStyle name="注释 3 8 2 2 3" xfId="29786"/>
    <cellStyle name="注释 3 8 2 3" xfId="13594"/>
    <cellStyle name="注释 3 8 2 3 2" xfId="27049"/>
    <cellStyle name="注释 3 8 2 4" xfId="29785"/>
    <cellStyle name="注释 3 8 3" xfId="6613"/>
    <cellStyle name="注释 3 8 3 2" xfId="15092"/>
    <cellStyle name="注释 3 8 3 2 2" xfId="29789"/>
    <cellStyle name="注释 3 8 3 3" xfId="29788"/>
    <cellStyle name="注释 3 8 4" xfId="11714"/>
    <cellStyle name="注释 3 8 4 2" xfId="29790"/>
    <cellStyle name="注释 3 8 5" xfId="29784"/>
    <cellStyle name="注释 3 9" xfId="2224"/>
    <cellStyle name="注释 3 9 2" xfId="4966"/>
    <cellStyle name="注释 3 9 2 2" xfId="7903"/>
    <cellStyle name="注释 3 9 2 2 2" xfId="16382"/>
    <cellStyle name="注释 3 9 2 2 2 2" xfId="29791"/>
    <cellStyle name="注释 3 9 2 2 3" xfId="25462"/>
    <cellStyle name="注释 3 9 2 3" xfId="13514"/>
    <cellStyle name="注释 3 9 2 3 2" xfId="25464"/>
    <cellStyle name="注释 3 9 2 4" xfId="25461"/>
    <cellStyle name="注释 3 9 3" xfId="6535"/>
    <cellStyle name="注释 3 9 3 2" xfId="15014"/>
    <cellStyle name="注释 3 9 3 2 2" xfId="25467"/>
    <cellStyle name="注释 3 9 3 3" xfId="25466"/>
    <cellStyle name="注释 3 9 4" xfId="11634"/>
    <cellStyle name="注释 3 9 4 2" xfId="25470"/>
    <cellStyle name="注释 3 9 5" xfId="25391"/>
    <cellStyle name="注释 3_Sheet1" xfId="42665"/>
    <cellStyle name="注释 4" xfId="581"/>
    <cellStyle name="注释 4 10" xfId="2870"/>
    <cellStyle name="注释 4 10 2" xfId="5612"/>
    <cellStyle name="注释 4 10 2 2" xfId="8522"/>
    <cellStyle name="注释 4 10 2 2 2" xfId="17001"/>
    <cellStyle name="注释 4 10 2 2 2 2" xfId="24940"/>
    <cellStyle name="注释 4 10 2 2 3" xfId="29792"/>
    <cellStyle name="注释 4 10 2 3" xfId="14160"/>
    <cellStyle name="注释 4 10 2 3 2" xfId="29793"/>
    <cellStyle name="注释 4 10 2 4" xfId="20875"/>
    <cellStyle name="注释 4 10 3" xfId="7154"/>
    <cellStyle name="注释 4 10 3 2" xfId="15633"/>
    <cellStyle name="注释 4 10 3 2 2" xfId="29795"/>
    <cellStyle name="注释 4 10 3 3" xfId="29794"/>
    <cellStyle name="注释 4 10 4" xfId="12280"/>
    <cellStyle name="注释 4 10 4 2" xfId="29796"/>
    <cellStyle name="注释 4 10 5" xfId="18393"/>
    <cellStyle name="注释 4 11" xfId="2808"/>
    <cellStyle name="注释 4 11 2" xfId="5550"/>
    <cellStyle name="注释 4 11 2 2" xfId="8463"/>
    <cellStyle name="注释 4 11 2 2 2" xfId="16942"/>
    <cellStyle name="注释 4 11 2 2 2 2" xfId="27494"/>
    <cellStyle name="注释 4 11 2 2 3" xfId="28810"/>
    <cellStyle name="注释 4 11 2 3" xfId="14098"/>
    <cellStyle name="注释 4 11 2 3 2" xfId="29798"/>
    <cellStyle name="注释 4 11 2 4" xfId="29797"/>
    <cellStyle name="注释 4 11 3" xfId="7095"/>
    <cellStyle name="注释 4 11 3 2" xfId="15574"/>
    <cellStyle name="注释 4 11 3 2 2" xfId="29800"/>
    <cellStyle name="注释 4 11 3 3" xfId="29799"/>
    <cellStyle name="注释 4 11 4" xfId="12218"/>
    <cellStyle name="注释 4 11 4 2" xfId="29801"/>
    <cellStyle name="注释 4 11 5" xfId="20325"/>
    <cellStyle name="注释 4 12" xfId="2865"/>
    <cellStyle name="注释 4 12 2" xfId="5607"/>
    <cellStyle name="注释 4 12 2 2" xfId="14155"/>
    <cellStyle name="注释 4 12 2 2 2" xfId="22094"/>
    <cellStyle name="注释 4 12 2 3" xfId="29803"/>
    <cellStyle name="注释 4 12 3" xfId="12275"/>
    <cellStyle name="注释 4 12 3 2" xfId="29804"/>
    <cellStyle name="注释 4 12 4" xfId="29802"/>
    <cellStyle name="注释 4 13" xfId="3258"/>
    <cellStyle name="注释 4 13 2" xfId="6000"/>
    <cellStyle name="注释 4 13 2 2" xfId="14548"/>
    <cellStyle name="注释 4 13 2 2 2" xfId="29807"/>
    <cellStyle name="注释 4 13 2 3" xfId="29806"/>
    <cellStyle name="注释 4 13 3" xfId="12668"/>
    <cellStyle name="注释 4 13 3 2" xfId="29808"/>
    <cellStyle name="注释 4 13 4" xfId="29805"/>
    <cellStyle name="注释 4 14" xfId="3198"/>
    <cellStyle name="注释 4 14 2" xfId="5940"/>
    <cellStyle name="注释 4 14 2 2" xfId="14488"/>
    <cellStyle name="注释 4 14 2 2 2" xfId="25311"/>
    <cellStyle name="注释 4 14 2 3" xfId="29810"/>
    <cellStyle name="注释 4 14 3" xfId="12608"/>
    <cellStyle name="注释 4 14 3 2" xfId="29811"/>
    <cellStyle name="注释 4 14 4" xfId="29809"/>
    <cellStyle name="注释 4 15" xfId="3306"/>
    <cellStyle name="注释 4 15 2" xfId="6048"/>
    <cellStyle name="注释 4 15 2 2" xfId="14596"/>
    <cellStyle name="注释 4 15 2 2 2" xfId="25318"/>
    <cellStyle name="注释 4 15 2 3" xfId="29815"/>
    <cellStyle name="注释 4 15 3" xfId="12716"/>
    <cellStyle name="注释 4 15 3 2" xfId="29817"/>
    <cellStyle name="注释 4 15 4" xfId="29813"/>
    <cellStyle name="注释 4 16" xfId="3186"/>
    <cellStyle name="注释 4 16 2" xfId="5928"/>
    <cellStyle name="注释 4 16 2 2" xfId="14476"/>
    <cellStyle name="注释 4 16 2 2 2" xfId="25324"/>
    <cellStyle name="注释 4 16 2 3" xfId="29821"/>
    <cellStyle name="注释 4 16 3" xfId="12596"/>
    <cellStyle name="注释 4 16 3 2" xfId="29823"/>
    <cellStyle name="注释 4 16 4" xfId="29819"/>
    <cellStyle name="注释 4 17" xfId="3245"/>
    <cellStyle name="注释 4 17 2" xfId="5987"/>
    <cellStyle name="注释 4 17 2 2" xfId="14535"/>
    <cellStyle name="注释 4 17 2 2 2" xfId="25332"/>
    <cellStyle name="注释 4 17 2 3" xfId="29827"/>
    <cellStyle name="注释 4 17 3" xfId="12655"/>
    <cellStyle name="注释 4 17 3 2" xfId="22821"/>
    <cellStyle name="注释 4 17 4" xfId="29825"/>
    <cellStyle name="注释 4 18" xfId="3660"/>
    <cellStyle name="注释 4 18 2" xfId="7410"/>
    <cellStyle name="注释 4 18 2 2" xfId="15889"/>
    <cellStyle name="注释 4 18 2 2 2" xfId="25338"/>
    <cellStyle name="注释 4 18 2 3" xfId="29831"/>
    <cellStyle name="注释 4 18 3" xfId="13069"/>
    <cellStyle name="注释 4 18 3 2" xfId="29833"/>
    <cellStyle name="注释 4 18 4" xfId="29829"/>
    <cellStyle name="注释 4 19" xfId="3621"/>
    <cellStyle name="注释 4 19 2" xfId="7371"/>
    <cellStyle name="注释 4 19 2 2" xfId="15850"/>
    <cellStyle name="注释 4 19 2 2 2" xfId="29838"/>
    <cellStyle name="注释 4 19 2 3" xfId="29837"/>
    <cellStyle name="注释 4 19 3" xfId="13030"/>
    <cellStyle name="注释 4 19 3 2" xfId="29839"/>
    <cellStyle name="注释 4 19 4" xfId="29835"/>
    <cellStyle name="注释 4 2" xfId="669"/>
    <cellStyle name="注释 4 2 10" xfId="2493"/>
    <cellStyle name="注释 4 2 10 2" xfId="5235"/>
    <cellStyle name="注释 4 2 10 2 2" xfId="8160"/>
    <cellStyle name="注释 4 2 10 2 2 2" xfId="16639"/>
    <cellStyle name="注释 4 2 10 2 2 2 2" xfId="28093"/>
    <cellStyle name="注释 4 2 10 2 2 3" xfId="29840"/>
    <cellStyle name="注释 4 2 10 2 3" xfId="13783"/>
    <cellStyle name="注释 4 2 10 2 3 2" xfId="29841"/>
    <cellStyle name="注释 4 2 10 2 4" xfId="21368"/>
    <cellStyle name="注释 4 2 10 3" xfId="6792"/>
    <cellStyle name="注释 4 2 10 3 2" xfId="15271"/>
    <cellStyle name="注释 4 2 10 3 2 2" xfId="17815"/>
    <cellStyle name="注释 4 2 10 3 3" xfId="24258"/>
    <cellStyle name="注释 4 2 10 4" xfId="11903"/>
    <cellStyle name="注释 4 2 10 4 2" xfId="24261"/>
    <cellStyle name="注释 4 2 10 5" xfId="18456"/>
    <cellStyle name="注释 4 2 11" xfId="3010"/>
    <cellStyle name="注释 4 2 11 2" xfId="5752"/>
    <cellStyle name="注释 4 2 11 2 2" xfId="14300"/>
    <cellStyle name="注释 4 2 11 2 2 2" xfId="29843"/>
    <cellStyle name="注释 4 2 11 2 3" xfId="29842"/>
    <cellStyle name="注释 4 2 11 3" xfId="12420"/>
    <cellStyle name="注释 4 2 11 3 2" xfId="24267"/>
    <cellStyle name="注释 4 2 11 4" xfId="18461"/>
    <cellStyle name="注释 4 2 12" xfId="3293"/>
    <cellStyle name="注释 4 2 12 2" xfId="6035"/>
    <cellStyle name="注释 4 2 12 2 2" xfId="14583"/>
    <cellStyle name="注释 4 2 12 2 2 2" xfId="29846"/>
    <cellStyle name="注释 4 2 12 2 3" xfId="29845"/>
    <cellStyle name="注释 4 2 12 3" xfId="12703"/>
    <cellStyle name="注释 4 2 12 3 2" xfId="24277"/>
    <cellStyle name="注释 4 2 12 4" xfId="29844"/>
    <cellStyle name="注释 4 2 13" xfId="3348"/>
    <cellStyle name="注释 4 2 13 2" xfId="6090"/>
    <cellStyle name="注释 4 2 13 2 2" xfId="14638"/>
    <cellStyle name="注释 4 2 13 2 2 2" xfId="29849"/>
    <cellStyle name="注释 4 2 13 2 3" xfId="29848"/>
    <cellStyle name="注释 4 2 13 3" xfId="12758"/>
    <cellStyle name="注释 4 2 13 3 2" xfId="24286"/>
    <cellStyle name="注释 4 2 13 4" xfId="29847"/>
    <cellStyle name="注释 4 2 14" xfId="3412"/>
    <cellStyle name="注释 4 2 14 2" xfId="6154"/>
    <cellStyle name="注释 4 2 14 2 2" xfId="14702"/>
    <cellStyle name="注释 4 2 14 2 2 2" xfId="29852"/>
    <cellStyle name="注释 4 2 14 2 3" xfId="29851"/>
    <cellStyle name="注释 4 2 14 3" xfId="12822"/>
    <cellStyle name="注释 4 2 14 3 2" xfId="24293"/>
    <cellStyle name="注释 4 2 14 4" xfId="29850"/>
    <cellStyle name="注释 4 2 15" xfId="3476"/>
    <cellStyle name="注释 4 2 15 2" xfId="6218"/>
    <cellStyle name="注释 4 2 15 2 2" xfId="14766"/>
    <cellStyle name="注释 4 2 15 2 2 2" xfId="29858"/>
    <cellStyle name="注释 4 2 15 2 3" xfId="29856"/>
    <cellStyle name="注释 4 2 15 3" xfId="12886"/>
    <cellStyle name="注释 4 2 15 3 2" xfId="29860"/>
    <cellStyle name="注释 4 2 15 4" xfId="29854"/>
    <cellStyle name="注释 4 2 16" xfId="3283"/>
    <cellStyle name="注释 4 2 16 2" xfId="6025"/>
    <cellStyle name="注释 4 2 16 2 2" xfId="14573"/>
    <cellStyle name="注释 4 2 16 2 2 2" xfId="29866"/>
    <cellStyle name="注释 4 2 16 2 3" xfId="29864"/>
    <cellStyle name="注释 4 2 16 3" xfId="12693"/>
    <cellStyle name="注释 4 2 16 3 2" xfId="29868"/>
    <cellStyle name="注释 4 2 16 4" xfId="29862"/>
    <cellStyle name="注释 4 2 17" xfId="3687"/>
    <cellStyle name="注释 4 2 17 2" xfId="7437"/>
    <cellStyle name="注释 4 2 17 2 2" xfId="15916"/>
    <cellStyle name="注释 4 2 17 2 2 2" xfId="29874"/>
    <cellStyle name="注释 4 2 17 2 3" xfId="29872"/>
    <cellStyle name="注释 4 2 17 3" xfId="13096"/>
    <cellStyle name="注释 4 2 17 3 2" xfId="29876"/>
    <cellStyle name="注释 4 2 17 4" xfId="29870"/>
    <cellStyle name="注释 4 2 18" xfId="3718"/>
    <cellStyle name="注释 4 2 18 2" xfId="7468"/>
    <cellStyle name="注释 4 2 18 2 2" xfId="15947"/>
    <cellStyle name="注释 4 2 18 2 2 2" xfId="25398"/>
    <cellStyle name="注释 4 2 18 2 3" xfId="29880"/>
    <cellStyle name="注释 4 2 18 3" xfId="13127"/>
    <cellStyle name="注释 4 2 18 3 2" xfId="29881"/>
    <cellStyle name="注释 4 2 18 4" xfId="29878"/>
    <cellStyle name="注释 4 2 19" xfId="3862"/>
    <cellStyle name="注释 4 2 19 2" xfId="7608"/>
    <cellStyle name="注释 4 2 19 2 2" xfId="16087"/>
    <cellStyle name="注释 4 2 19 2 2 2" xfId="29885"/>
    <cellStyle name="注释 4 2 19 2 3" xfId="29884"/>
    <cellStyle name="注释 4 2 19 3" xfId="13267"/>
    <cellStyle name="注释 4 2 19 3 2" xfId="29886"/>
    <cellStyle name="注释 4 2 19 4" xfId="29883"/>
    <cellStyle name="注释 4 2 2" xfId="2226"/>
    <cellStyle name="注释 4 2 2 2" xfId="4968"/>
    <cellStyle name="注释 4 2 2 2 2" xfId="7905"/>
    <cellStyle name="注释 4 2 2 2 2 2" xfId="16384"/>
    <cellStyle name="注释 4 2 2 2 2 2 2" xfId="29887"/>
    <cellStyle name="注释 4 2 2 2 2 2 3" xfId="42671"/>
    <cellStyle name="注释 4 2 2 2 2 3" xfId="24392"/>
    <cellStyle name="注释 4 2 2 2 2 4" xfId="42670"/>
    <cellStyle name="注释 4 2 2 2 3" xfId="13516"/>
    <cellStyle name="注释 4 2 2 2 3 2" xfId="29888"/>
    <cellStyle name="注释 4 2 2 2 3 2 2" xfId="42673"/>
    <cellStyle name="注释 4 2 2 2 3 3" xfId="42672"/>
    <cellStyle name="注释 4 2 2 2 4" xfId="24083"/>
    <cellStyle name="注释 4 2 2 2 4 2" xfId="42674"/>
    <cellStyle name="注释 4 2 2 2 5" xfId="42669"/>
    <cellStyle name="注释 4 2 2 3" xfId="6537"/>
    <cellStyle name="注释 4 2 2 3 2" xfId="15016"/>
    <cellStyle name="注释 4 2 2 3 2 2" xfId="29889"/>
    <cellStyle name="注释 4 2 2 3 2 3" xfId="42676"/>
    <cellStyle name="注释 4 2 2 3 3" xfId="19159"/>
    <cellStyle name="注释 4 2 2 3 4" xfId="42675"/>
    <cellStyle name="注释 4 2 2 4" xfId="11636"/>
    <cellStyle name="注释 4 2 2 4 2" xfId="19165"/>
    <cellStyle name="注释 4 2 2 4 2 2" xfId="42678"/>
    <cellStyle name="注释 4 2 2 4 3" xfId="42677"/>
    <cellStyle name="注释 4 2 2 5" xfId="24078"/>
    <cellStyle name="注释 4 2 2 5 2" xfId="42679"/>
    <cellStyle name="注释 4 2 2 6" xfId="42668"/>
    <cellStyle name="注释 4 2 2_Sheet1" xfId="42680"/>
    <cellStyle name="注释 4 2 20" xfId="3626"/>
    <cellStyle name="注释 4 2 20 2" xfId="7376"/>
    <cellStyle name="注释 4 2 20 2 2" xfId="15855"/>
    <cellStyle name="注释 4 2 20 2 2 2" xfId="29857"/>
    <cellStyle name="注释 4 2 20 2 3" xfId="29855"/>
    <cellStyle name="注释 4 2 20 3" xfId="13035"/>
    <cellStyle name="注释 4 2 20 3 2" xfId="29859"/>
    <cellStyle name="注释 4 2 20 4" xfId="29853"/>
    <cellStyle name="注释 4 2 21" xfId="2170"/>
    <cellStyle name="注释 4 2 21 2" xfId="6481"/>
    <cellStyle name="注释 4 2 21 2 2" xfId="14960"/>
    <cellStyle name="注释 4 2 21 2 2 2" xfId="29865"/>
    <cellStyle name="注释 4 2 21 2 3" xfId="29863"/>
    <cellStyle name="注释 4 2 21 3" xfId="11580"/>
    <cellStyle name="注释 4 2 21 3 2" xfId="29867"/>
    <cellStyle name="注释 4 2 21 4" xfId="29861"/>
    <cellStyle name="注释 4 2 22" xfId="4627"/>
    <cellStyle name="注释 4 2 22 2" xfId="7798"/>
    <cellStyle name="注释 4 2 22 2 2" xfId="16277"/>
    <cellStyle name="注释 4 2 22 2 2 2" xfId="29873"/>
    <cellStyle name="注释 4 2 22 2 3" xfId="29871"/>
    <cellStyle name="注释 4 2 22 3" xfId="13460"/>
    <cellStyle name="注释 4 2 22 3 2" xfId="29875"/>
    <cellStyle name="注释 4 2 22 4" xfId="29869"/>
    <cellStyle name="注释 4 2 23" xfId="9375"/>
    <cellStyle name="注释 4 2 23 2" xfId="17233"/>
    <cellStyle name="注释 4 2 23 2 2" xfId="29879"/>
    <cellStyle name="注释 4 2 23 3" xfId="29877"/>
    <cellStyle name="注释 4 2 24" xfId="11445"/>
    <cellStyle name="注释 4 2 24 2" xfId="29882"/>
    <cellStyle name="注释 4 2 25" xfId="24073"/>
    <cellStyle name="注释 4 2 26" xfId="30794"/>
    <cellStyle name="注释 4 2 27" xfId="31772"/>
    <cellStyle name="注释 4 2 28" xfId="1671"/>
    <cellStyle name="注释 4 2 29" xfId="42667"/>
    <cellStyle name="注释 4 2 3" xfId="2616"/>
    <cellStyle name="注释 4 2 3 2" xfId="5358"/>
    <cellStyle name="注释 4 2 3 2 2" xfId="8278"/>
    <cellStyle name="注释 4 2 3 2 2 2" xfId="16757"/>
    <cellStyle name="注释 4 2 3 2 2 2 2" xfId="29891"/>
    <cellStyle name="注释 4 2 3 2 2 3" xfId="29890"/>
    <cellStyle name="注释 4 2 3 2 2 4" xfId="42683"/>
    <cellStyle name="注释 4 2 3 2 3" xfId="13906"/>
    <cellStyle name="注释 4 2 3 2 3 2" xfId="29892"/>
    <cellStyle name="注释 4 2 3 2 4" xfId="24394"/>
    <cellStyle name="注释 4 2 3 2 5" xfId="42682"/>
    <cellStyle name="注释 4 2 3 3" xfId="6910"/>
    <cellStyle name="注释 4 2 3 3 2" xfId="15389"/>
    <cellStyle name="注释 4 2 3 3 2 2" xfId="29894"/>
    <cellStyle name="注释 4 2 3 3 2 3" xfId="42685"/>
    <cellStyle name="注释 4 2 3 3 3" xfId="29893"/>
    <cellStyle name="注释 4 2 3 3 4" xfId="42684"/>
    <cellStyle name="注释 4 2 3 4" xfId="12026"/>
    <cellStyle name="注释 4 2 3 4 2" xfId="29895"/>
    <cellStyle name="注释 4 2 3 4 3" xfId="42686"/>
    <cellStyle name="注释 4 2 3 5" xfId="24087"/>
    <cellStyle name="注释 4 2 3 6" xfId="42681"/>
    <cellStyle name="注释 4 2 4" xfId="2432"/>
    <cellStyle name="注释 4 2 4 2" xfId="5174"/>
    <cellStyle name="注释 4 2 4 2 2" xfId="8105"/>
    <cellStyle name="注释 4 2 4 2 2 2" xfId="16584"/>
    <cellStyle name="注释 4 2 4 2 2 2 2" xfId="29898"/>
    <cellStyle name="注释 4 2 4 2 2 3" xfId="29897"/>
    <cellStyle name="注释 4 2 4 2 2 4" xfId="42689"/>
    <cellStyle name="注释 4 2 4 2 3" xfId="13722"/>
    <cellStyle name="注释 4 2 4 2 3 2" xfId="29899"/>
    <cellStyle name="注释 4 2 4 2 4" xfId="29896"/>
    <cellStyle name="注释 4 2 4 2 5" xfId="42688"/>
    <cellStyle name="注释 4 2 4 3" xfId="6737"/>
    <cellStyle name="注释 4 2 4 3 2" xfId="15216"/>
    <cellStyle name="注释 4 2 4 3 2 2" xfId="26427"/>
    <cellStyle name="注释 4 2 4 3 2 3" xfId="42691"/>
    <cellStyle name="注释 4 2 4 3 3" xfId="26425"/>
    <cellStyle name="注释 4 2 4 3 4" xfId="42690"/>
    <cellStyle name="注释 4 2 4 4" xfId="11842"/>
    <cellStyle name="注释 4 2 4 4 2" xfId="26429"/>
    <cellStyle name="注释 4 2 4 4 3" xfId="42692"/>
    <cellStyle name="注释 4 2 4 5" xfId="24396"/>
    <cellStyle name="注释 4 2 4 6" xfId="42687"/>
    <cellStyle name="注释 4 2 5" xfId="2668"/>
    <cellStyle name="注释 4 2 5 2" xfId="5410"/>
    <cellStyle name="注释 4 2 5 2 2" xfId="8324"/>
    <cellStyle name="注释 4 2 5 2 2 2" xfId="16803"/>
    <cellStyle name="注释 4 2 5 2 2 2 2" xfId="29902"/>
    <cellStyle name="注释 4 2 5 2 2 3" xfId="29901"/>
    <cellStyle name="注释 4 2 5 2 3" xfId="13958"/>
    <cellStyle name="注释 4 2 5 2 3 2" xfId="29903"/>
    <cellStyle name="注释 4 2 5 2 4" xfId="29900"/>
    <cellStyle name="注释 4 2 5 2 5" xfId="42694"/>
    <cellStyle name="注释 4 2 5 3" xfId="6956"/>
    <cellStyle name="注释 4 2 5 3 2" xfId="15435"/>
    <cellStyle name="注释 4 2 5 3 2 2" xfId="29904"/>
    <cellStyle name="注释 4 2 5 3 3" xfId="26432"/>
    <cellStyle name="注释 4 2 5 4" xfId="12078"/>
    <cellStyle name="注释 4 2 5 4 2" xfId="29905"/>
    <cellStyle name="注释 4 2 5 5" xfId="25477"/>
    <cellStyle name="注释 4 2 5 6" xfId="42693"/>
    <cellStyle name="注释 4 2 6" xfId="2737"/>
    <cellStyle name="注释 4 2 6 2" xfId="5479"/>
    <cellStyle name="注释 4 2 6 2 2" xfId="8393"/>
    <cellStyle name="注释 4 2 6 2 2 2" xfId="16872"/>
    <cellStyle name="注释 4 2 6 2 2 2 2" xfId="17681"/>
    <cellStyle name="注释 4 2 6 2 2 3" xfId="19403"/>
    <cellStyle name="注释 4 2 6 2 3" xfId="14027"/>
    <cellStyle name="注释 4 2 6 2 3 2" xfId="17922"/>
    <cellStyle name="注释 4 2 6 2 4" xfId="19400"/>
    <cellStyle name="注释 4 2 6 2 5" xfId="42696"/>
    <cellStyle name="注释 4 2 6 3" xfId="7025"/>
    <cellStyle name="注释 4 2 6 3 2" xfId="15504"/>
    <cellStyle name="注释 4 2 6 3 2 2" xfId="19410"/>
    <cellStyle name="注释 4 2 6 3 3" xfId="19406"/>
    <cellStyle name="注释 4 2 6 4" xfId="12147"/>
    <cellStyle name="注释 4 2 6 4 2" xfId="19417"/>
    <cellStyle name="注释 4 2 6 5" xfId="29906"/>
    <cellStyle name="注释 4 2 6 6" xfId="42695"/>
    <cellStyle name="注释 4 2 7" xfId="2599"/>
    <cellStyle name="注释 4 2 7 2" xfId="5341"/>
    <cellStyle name="注释 4 2 7 2 2" xfId="8262"/>
    <cellStyle name="注释 4 2 7 2 2 2" xfId="16741"/>
    <cellStyle name="注释 4 2 7 2 2 2 2" xfId="29909"/>
    <cellStyle name="注释 4 2 7 2 2 3" xfId="29908"/>
    <cellStyle name="注释 4 2 7 2 3" xfId="13889"/>
    <cellStyle name="注释 4 2 7 2 3 2" xfId="29910"/>
    <cellStyle name="注释 4 2 7 2 4" xfId="29907"/>
    <cellStyle name="注释 4 2 7 3" xfId="6894"/>
    <cellStyle name="注释 4 2 7 3 2" xfId="15373"/>
    <cellStyle name="注释 4 2 7 3 2 2" xfId="29912"/>
    <cellStyle name="注释 4 2 7 3 3" xfId="29911"/>
    <cellStyle name="注释 4 2 7 4" xfId="12009"/>
    <cellStyle name="注释 4 2 7 4 2" xfId="17768"/>
    <cellStyle name="注释 4 2 7 5" xfId="26142"/>
    <cellStyle name="注释 4 2 7 6" xfId="42697"/>
    <cellStyle name="注释 4 2 8" xfId="2513"/>
    <cellStyle name="注释 4 2 8 2" xfId="5255"/>
    <cellStyle name="注释 4 2 8 2 2" xfId="8180"/>
    <cellStyle name="注释 4 2 8 2 2 2" xfId="16659"/>
    <cellStyle name="注释 4 2 8 2 2 2 2" xfId="29914"/>
    <cellStyle name="注释 4 2 8 2 2 3" xfId="28413"/>
    <cellStyle name="注释 4 2 8 2 3" xfId="13803"/>
    <cellStyle name="注释 4 2 8 2 3 2" xfId="23733"/>
    <cellStyle name="注释 4 2 8 2 4" xfId="28411"/>
    <cellStyle name="注释 4 2 8 3" xfId="6812"/>
    <cellStyle name="注释 4 2 8 3 2" xfId="15291"/>
    <cellStyle name="注释 4 2 8 3 2 2" xfId="17670"/>
    <cellStyle name="注释 4 2 8 3 3" xfId="28415"/>
    <cellStyle name="注释 4 2 8 4" xfId="11923"/>
    <cellStyle name="注释 4 2 8 4 2" xfId="19573"/>
    <cellStyle name="注释 4 2 8 5" xfId="29913"/>
    <cellStyle name="注释 4 2 9" xfId="2886"/>
    <cellStyle name="注释 4 2 9 2" xfId="5628"/>
    <cellStyle name="注释 4 2 9 2 2" xfId="8536"/>
    <cellStyle name="注释 4 2 9 2 2 2" xfId="17015"/>
    <cellStyle name="注释 4 2 9 2 2 2 2" xfId="28615"/>
    <cellStyle name="注释 4 2 9 2 2 3" xfId="28613"/>
    <cellStyle name="注释 4 2 9 2 3" xfId="14176"/>
    <cellStyle name="注释 4 2 9 2 3 2" xfId="23748"/>
    <cellStyle name="注释 4 2 9 2 4" xfId="28611"/>
    <cellStyle name="注释 4 2 9 3" xfId="7168"/>
    <cellStyle name="注释 4 2 9 3 2" xfId="15647"/>
    <cellStyle name="注释 4 2 9 3 2 2" xfId="28620"/>
    <cellStyle name="注释 4 2 9 3 3" xfId="28618"/>
    <cellStyle name="注释 4 2 9 4" xfId="12296"/>
    <cellStyle name="注释 4 2 9 4 2" xfId="19580"/>
    <cellStyle name="注释 4 2 9 5" xfId="29915"/>
    <cellStyle name="注释 4 2_Sheet1" xfId="42698"/>
    <cellStyle name="注释 4 20" xfId="3717"/>
    <cellStyle name="注释 4 20 2" xfId="7467"/>
    <cellStyle name="注释 4 20 2 2" xfId="15946"/>
    <cellStyle name="注释 4 20 2 2 2" xfId="25317"/>
    <cellStyle name="注释 4 20 2 3" xfId="29814"/>
    <cellStyle name="注释 4 20 3" xfId="13126"/>
    <cellStyle name="注释 4 20 3 2" xfId="29816"/>
    <cellStyle name="注释 4 20 4" xfId="29812"/>
    <cellStyle name="注释 4 21" xfId="3601"/>
    <cellStyle name="注释 4 21 2" xfId="7352"/>
    <cellStyle name="注释 4 21 2 2" xfId="15831"/>
    <cellStyle name="注释 4 21 2 2 2" xfId="25323"/>
    <cellStyle name="注释 4 21 2 3" xfId="29820"/>
    <cellStyle name="注释 4 21 3" xfId="13011"/>
    <cellStyle name="注释 4 21 3 2" xfId="29822"/>
    <cellStyle name="注释 4 21 4" xfId="29818"/>
    <cellStyle name="注释 4 22" xfId="2149"/>
    <cellStyle name="注释 4 22 2" xfId="6460"/>
    <cellStyle name="注释 4 22 2 2" xfId="14939"/>
    <cellStyle name="注释 4 22 2 2 2" xfId="25331"/>
    <cellStyle name="注释 4 22 2 3" xfId="29826"/>
    <cellStyle name="注释 4 22 3" xfId="11559"/>
    <cellStyle name="注释 4 22 3 2" xfId="22820"/>
    <cellStyle name="注释 4 22 4" xfId="29824"/>
    <cellStyle name="注释 4 23" xfId="4539"/>
    <cellStyle name="注释 4 23 2" xfId="7777"/>
    <cellStyle name="注释 4 23 2 2" xfId="16256"/>
    <cellStyle name="注释 4 23 2 2 2" xfId="25337"/>
    <cellStyle name="注释 4 23 2 3" xfId="29830"/>
    <cellStyle name="注释 4 23 3" xfId="13439"/>
    <cellStyle name="注释 4 23 3 2" xfId="29832"/>
    <cellStyle name="注释 4 23 4" xfId="29828"/>
    <cellStyle name="注释 4 24" xfId="9287"/>
    <cellStyle name="注释 4 24 2" xfId="17212"/>
    <cellStyle name="注释 4 24 2 2" xfId="29836"/>
    <cellStyle name="注释 4 24 3" xfId="29834"/>
    <cellStyle name="注释 4 25" xfId="9704"/>
    <cellStyle name="注释 4 25 2" xfId="17288"/>
    <cellStyle name="注释 4 25 2 2" xfId="29917"/>
    <cellStyle name="注释 4 25 3" xfId="29916"/>
    <cellStyle name="注释 4 26" xfId="11424"/>
    <cellStyle name="注释 4 26 2" xfId="24302"/>
    <cellStyle name="注释 4 27" xfId="24069"/>
    <cellStyle name="注释 4 28" xfId="30706"/>
    <cellStyle name="注释 4 29" xfId="31684"/>
    <cellStyle name="注释 4 3" xfId="2377"/>
    <cellStyle name="注释 4 3 2" xfId="5119"/>
    <cellStyle name="注释 4 3 2 2" xfId="8052"/>
    <cellStyle name="注释 4 3 2 2 2" xfId="16531"/>
    <cellStyle name="注释 4 3 2 2 2 2" xfId="24400"/>
    <cellStyle name="注释 4 3 2 2 3" xfId="24398"/>
    <cellStyle name="注释 4 3 2 2 4" xfId="42701"/>
    <cellStyle name="注释 4 3 2 3" xfId="13667"/>
    <cellStyle name="注释 4 3 2 3 2" xfId="19168"/>
    <cellStyle name="注释 4 3 2 4" xfId="24096"/>
    <cellStyle name="注释 4 3 2 5" xfId="42700"/>
    <cellStyle name="注释 4 3 3" xfId="6684"/>
    <cellStyle name="注释 4 3 3 2" xfId="15163"/>
    <cellStyle name="注释 4 3 3 2 2" xfId="24404"/>
    <cellStyle name="注释 4 3 3 2 3" xfId="42703"/>
    <cellStyle name="注释 4 3 3 3" xfId="24402"/>
    <cellStyle name="注释 4 3 3 4" xfId="42702"/>
    <cellStyle name="注释 4 3 4" xfId="11787"/>
    <cellStyle name="注释 4 3 4 2" xfId="24406"/>
    <cellStyle name="注释 4 3 4 3" xfId="42704"/>
    <cellStyle name="注释 4 3 5" xfId="24091"/>
    <cellStyle name="注释 4 3 6" xfId="42699"/>
    <cellStyle name="注释 4 30" xfId="1583"/>
    <cellStyle name="注释 4 31" xfId="32954"/>
    <cellStyle name="注释 4 32" xfId="42666"/>
    <cellStyle name="注释 4 4" xfId="2630"/>
    <cellStyle name="注释 4 4 2" xfId="5372"/>
    <cellStyle name="注释 4 4 2 2" xfId="8289"/>
    <cellStyle name="注释 4 4 2 2 2" xfId="16768"/>
    <cellStyle name="注释 4 4 2 2 2 2" xfId="24412"/>
    <cellStyle name="注释 4 4 2 2 3" xfId="24410"/>
    <cellStyle name="注释 4 4 2 3" xfId="13920"/>
    <cellStyle name="注释 4 4 2 3 2" xfId="24414"/>
    <cellStyle name="注释 4 4 2 4" xfId="24408"/>
    <cellStyle name="注释 4 4 2 5" xfId="42706"/>
    <cellStyle name="注释 4 4 3" xfId="6921"/>
    <cellStyle name="注释 4 4 3 2" xfId="15400"/>
    <cellStyle name="注释 4 4 3 2 2" xfId="24418"/>
    <cellStyle name="注释 4 4 3 3" xfId="24416"/>
    <cellStyle name="注释 4 4 4" xfId="12040"/>
    <cellStyle name="注释 4 4 4 2" xfId="24420"/>
    <cellStyle name="注释 4 4 5" xfId="24100"/>
    <cellStyle name="注释 4 4 6" xfId="42705"/>
    <cellStyle name="注释 4 5" xfId="2387"/>
    <cellStyle name="注释 4 5 2" xfId="5129"/>
    <cellStyle name="注释 4 5 2 2" xfId="8061"/>
    <cellStyle name="注释 4 5 2 2 2" xfId="16540"/>
    <cellStyle name="注释 4 5 2 2 2 2" xfId="24428"/>
    <cellStyle name="注释 4 5 2 2 3" xfId="24426"/>
    <cellStyle name="注释 4 5 2 3" xfId="13677"/>
    <cellStyle name="注释 4 5 2 3 2" xfId="24430"/>
    <cellStyle name="注释 4 5 2 4" xfId="24424"/>
    <cellStyle name="注释 4 5 2 5" xfId="42708"/>
    <cellStyle name="注释 4 5 3" xfId="6693"/>
    <cellStyle name="注释 4 5 3 2" xfId="15172"/>
    <cellStyle name="注释 4 5 3 2 2" xfId="24433"/>
    <cellStyle name="注释 4 5 3 3" xfId="23406"/>
    <cellStyle name="注释 4 5 4" xfId="11797"/>
    <cellStyle name="注释 4 5 4 2" xfId="24435"/>
    <cellStyle name="注释 4 5 5" xfId="24422"/>
    <cellStyle name="注释 4 5 6" xfId="42707"/>
    <cellStyle name="注释 4 6" xfId="2656"/>
    <cellStyle name="注释 4 6 2" xfId="5398"/>
    <cellStyle name="注释 4 6 2 2" xfId="8312"/>
    <cellStyle name="注释 4 6 2 2 2" xfId="16791"/>
    <cellStyle name="注释 4 6 2 2 2 2" xfId="29921"/>
    <cellStyle name="注释 4 6 2 2 3" xfId="29920"/>
    <cellStyle name="注释 4 6 2 3" xfId="13946"/>
    <cellStyle name="注释 4 6 2 3 2" xfId="29922"/>
    <cellStyle name="注释 4 6 2 4" xfId="29919"/>
    <cellStyle name="注释 4 6 3" xfId="6944"/>
    <cellStyle name="注释 4 6 3 2" xfId="15423"/>
    <cellStyle name="注释 4 6 3 2 2" xfId="29924"/>
    <cellStyle name="注释 4 6 3 3" xfId="29923"/>
    <cellStyle name="注释 4 6 4" xfId="12066"/>
    <cellStyle name="注释 4 6 4 2" xfId="25479"/>
    <cellStyle name="注释 4 6 5" xfId="29918"/>
    <cellStyle name="注释 4 6 6" xfId="42709"/>
    <cellStyle name="注释 4 7" xfId="2635"/>
    <cellStyle name="注释 4 7 2" xfId="5377"/>
    <cellStyle name="注释 4 7 2 2" xfId="8293"/>
    <cellStyle name="注释 4 7 2 2 2" xfId="16772"/>
    <cellStyle name="注释 4 7 2 2 2 2" xfId="29928"/>
    <cellStyle name="注释 4 7 2 2 3" xfId="29927"/>
    <cellStyle name="注释 4 7 2 3" xfId="13925"/>
    <cellStyle name="注释 4 7 2 3 2" xfId="29929"/>
    <cellStyle name="注释 4 7 2 4" xfId="29926"/>
    <cellStyle name="注释 4 7 3" xfId="6925"/>
    <cellStyle name="注释 4 7 3 2" xfId="15404"/>
    <cellStyle name="注释 4 7 3 2 2" xfId="29931"/>
    <cellStyle name="注释 4 7 3 3" xfId="29930"/>
    <cellStyle name="注释 4 7 4" xfId="12045"/>
    <cellStyle name="注释 4 7 4 2" xfId="25480"/>
    <cellStyle name="注释 4 7 5" xfId="29925"/>
    <cellStyle name="注释 4 8" xfId="2807"/>
    <cellStyle name="注释 4 8 2" xfId="5549"/>
    <cellStyle name="注释 4 8 2 2" xfId="8462"/>
    <cellStyle name="注释 4 8 2 2 2" xfId="16941"/>
    <cellStyle name="注释 4 8 2 2 2 2" xfId="25404"/>
    <cellStyle name="注释 4 8 2 2 3" xfId="29934"/>
    <cellStyle name="注释 4 8 2 3" xfId="14097"/>
    <cellStyle name="注释 4 8 2 3 2" xfId="29935"/>
    <cellStyle name="注释 4 8 2 4" xfId="29933"/>
    <cellStyle name="注释 4 8 3" xfId="7094"/>
    <cellStyle name="注释 4 8 3 2" xfId="15573"/>
    <cellStyle name="注释 4 8 3 2 2" xfId="29937"/>
    <cellStyle name="注释 4 8 3 3" xfId="29936"/>
    <cellStyle name="注释 4 8 4" xfId="12217"/>
    <cellStyle name="注释 4 8 4 2" xfId="25481"/>
    <cellStyle name="注释 4 8 5" xfId="29932"/>
    <cellStyle name="注释 4 9" xfId="2482"/>
    <cellStyle name="注释 4 9 2" xfId="5224"/>
    <cellStyle name="注释 4 9 2 2" xfId="8150"/>
    <cellStyle name="注释 4 9 2 2 2" xfId="16629"/>
    <cellStyle name="注释 4 9 2 2 2 2" xfId="29941"/>
    <cellStyle name="注释 4 9 2 2 3" xfId="29940"/>
    <cellStyle name="注释 4 9 2 3" xfId="13772"/>
    <cellStyle name="注释 4 9 2 3 2" xfId="29942"/>
    <cellStyle name="注释 4 9 2 4" xfId="29939"/>
    <cellStyle name="注释 4 9 3" xfId="6782"/>
    <cellStyle name="注释 4 9 3 2" xfId="15261"/>
    <cellStyle name="注释 4 9 3 2 2" xfId="29944"/>
    <cellStyle name="注释 4 9 3 3" xfId="29943"/>
    <cellStyle name="注释 4 9 4" xfId="11892"/>
    <cellStyle name="注释 4 9 4 2" xfId="25482"/>
    <cellStyle name="注释 4 9 5" xfId="29938"/>
    <cellStyle name="注释 4_Sheet1" xfId="42710"/>
    <cellStyle name="注释 5" xfId="575"/>
    <cellStyle name="注释 5 10" xfId="2673"/>
    <cellStyle name="注释 5 10 2" xfId="5415"/>
    <cellStyle name="注释 5 10 2 2" xfId="8329"/>
    <cellStyle name="注释 5 10 2 2 2" xfId="16808"/>
    <cellStyle name="注释 5 10 2 2 2 2" xfId="29945"/>
    <cellStyle name="注释 5 10 2 2 3" xfId="28464"/>
    <cellStyle name="注释 5 10 2 3" xfId="13963"/>
    <cellStyle name="注释 5 10 2 3 2" xfId="17662"/>
    <cellStyle name="注释 5 10 2 4" xfId="28461"/>
    <cellStyle name="注释 5 10 3" xfId="6961"/>
    <cellStyle name="注释 5 10 3 2" xfId="15440"/>
    <cellStyle name="注释 5 10 3 2 2" xfId="25400"/>
    <cellStyle name="注释 5 10 3 3" xfId="28467"/>
    <cellStyle name="注释 5 10 4" xfId="12083"/>
    <cellStyle name="注释 5 10 4 2" xfId="27932"/>
    <cellStyle name="注释 5 10 5" xfId="28458"/>
    <cellStyle name="注释 5 11" xfId="2305"/>
    <cellStyle name="注释 5 11 2" xfId="5047"/>
    <cellStyle name="注释 5 11 2 2" xfId="7982"/>
    <cellStyle name="注释 5 11 2 2 2" xfId="16461"/>
    <cellStyle name="注释 5 11 2 2 2 2" xfId="17955"/>
    <cellStyle name="注释 5 11 2 2 3" xfId="17500"/>
    <cellStyle name="注释 5 11 2 3" xfId="13595"/>
    <cellStyle name="注释 5 11 2 3 2" xfId="17478"/>
    <cellStyle name="注释 5 11 2 4" xfId="28473"/>
    <cellStyle name="注释 5 11 3" xfId="6614"/>
    <cellStyle name="注释 5 11 3 2" xfId="15093"/>
    <cellStyle name="注释 5 11 3 2 2" xfId="29946"/>
    <cellStyle name="注释 5 11 3 3" xfId="28476"/>
    <cellStyle name="注释 5 11 4" xfId="11715"/>
    <cellStyle name="注释 5 11 4 2" xfId="29947"/>
    <cellStyle name="注释 5 11 5" xfId="28470"/>
    <cellStyle name="注释 5 12" xfId="2811"/>
    <cellStyle name="注释 5 12 2" xfId="5553"/>
    <cellStyle name="注释 5 12 2 2" xfId="14101"/>
    <cellStyle name="注释 5 12 2 2 2" xfId="23487"/>
    <cellStyle name="注释 5 12 2 3" xfId="28482"/>
    <cellStyle name="注释 5 12 3" xfId="12221"/>
    <cellStyle name="注释 5 12 3 2" xfId="28485"/>
    <cellStyle name="注释 5 12 4" xfId="28479"/>
    <cellStyle name="注释 5 13" xfId="3254"/>
    <cellStyle name="注释 5 13 2" xfId="5996"/>
    <cellStyle name="注释 5 13 2 2" xfId="14544"/>
    <cellStyle name="注释 5 13 2 2 2" xfId="29948"/>
    <cellStyle name="注释 5 13 2 3" xfId="28584"/>
    <cellStyle name="注释 5 13 3" xfId="12664"/>
    <cellStyle name="注释 5 13 3 2" xfId="29949"/>
    <cellStyle name="注释 5 13 4" xfId="28582"/>
    <cellStyle name="注释 5 14" xfId="3200"/>
    <cellStyle name="注释 5 14 2" xfId="5942"/>
    <cellStyle name="注释 5 14 2 2" xfId="14490"/>
    <cellStyle name="注释 5 14 2 2 2" xfId="29951"/>
    <cellStyle name="注释 5 14 2 3" xfId="29950"/>
    <cellStyle name="注释 5 14 3" xfId="12610"/>
    <cellStyle name="注释 5 14 3 2" xfId="29952"/>
    <cellStyle name="注释 5 14 4" xfId="28586"/>
    <cellStyle name="注释 5 15" xfId="3320"/>
    <cellStyle name="注释 5 15 2" xfId="6062"/>
    <cellStyle name="注释 5 15 2 2" xfId="14610"/>
    <cellStyle name="注释 5 15 2 2 2" xfId="29958"/>
    <cellStyle name="注释 5 15 2 3" xfId="29956"/>
    <cellStyle name="注释 5 15 3" xfId="12730"/>
    <cellStyle name="注释 5 15 3 2" xfId="29960"/>
    <cellStyle name="注释 5 15 4" xfId="29954"/>
    <cellStyle name="注释 5 16" xfId="3152"/>
    <cellStyle name="注释 5 16 2" xfId="5894"/>
    <cellStyle name="注释 5 16 2 2" xfId="14442"/>
    <cellStyle name="注释 5 16 2 2 2" xfId="29966"/>
    <cellStyle name="注释 5 16 2 3" xfId="29964"/>
    <cellStyle name="注释 5 16 3" xfId="12562"/>
    <cellStyle name="注释 5 16 3 2" xfId="29968"/>
    <cellStyle name="注释 5 16 4" xfId="29962"/>
    <cellStyle name="注释 5 17" xfId="3142"/>
    <cellStyle name="注释 5 17 2" xfId="5884"/>
    <cellStyle name="注释 5 17 2 2" xfId="14432"/>
    <cellStyle name="注释 5 17 2 2 2" xfId="29974"/>
    <cellStyle name="注释 5 17 2 3" xfId="29972"/>
    <cellStyle name="注释 5 17 3" xfId="12552"/>
    <cellStyle name="注释 5 17 3 2" xfId="29976"/>
    <cellStyle name="注释 5 17 4" xfId="29970"/>
    <cellStyle name="注释 5 18" xfId="3658"/>
    <cellStyle name="注释 5 18 2" xfId="7408"/>
    <cellStyle name="注释 5 18 2 2" xfId="15887"/>
    <cellStyle name="注释 5 18 2 2 2" xfId="29982"/>
    <cellStyle name="注释 5 18 2 3" xfId="29980"/>
    <cellStyle name="注释 5 18 3" xfId="13067"/>
    <cellStyle name="注释 5 18 3 2" xfId="25909"/>
    <cellStyle name="注释 5 18 4" xfId="29978"/>
    <cellStyle name="注释 5 19" xfId="3620"/>
    <cellStyle name="注释 5 19 2" xfId="7370"/>
    <cellStyle name="注释 5 19 2 2" xfId="15849"/>
    <cellStyle name="注释 5 19 2 2 2" xfId="29983"/>
    <cellStyle name="注释 5 19 2 3" xfId="28873"/>
    <cellStyle name="注释 5 19 3" xfId="13029"/>
    <cellStyle name="注释 5 19 3 2" xfId="29984"/>
    <cellStyle name="注释 5 19 4" xfId="28870"/>
    <cellStyle name="注释 5 2" xfId="667"/>
    <cellStyle name="注释 5 2 10" xfId="2948"/>
    <cellStyle name="注释 5 2 10 2" xfId="5690"/>
    <cellStyle name="注释 5 2 10 2 2" xfId="8598"/>
    <cellStyle name="注释 5 2 10 2 2 2" xfId="17077"/>
    <cellStyle name="注释 5 2 10 2 2 2 2" xfId="29988"/>
    <cellStyle name="注释 5 2 10 2 2 3" xfId="29987"/>
    <cellStyle name="注释 5 2 10 2 3" xfId="14238"/>
    <cellStyle name="注释 5 2 10 2 3 2" xfId="29989"/>
    <cellStyle name="注释 5 2 10 2 4" xfId="29986"/>
    <cellStyle name="注释 5 2 10 3" xfId="7230"/>
    <cellStyle name="注释 5 2 10 3 2" xfId="15709"/>
    <cellStyle name="注释 5 2 10 3 2 2" xfId="29991"/>
    <cellStyle name="注释 5 2 10 3 3" xfId="29990"/>
    <cellStyle name="注释 5 2 10 4" xfId="12358"/>
    <cellStyle name="注释 5 2 10 4 2" xfId="29992"/>
    <cellStyle name="注释 5 2 10 5" xfId="29985"/>
    <cellStyle name="注释 5 2 11" xfId="2586"/>
    <cellStyle name="注释 5 2 11 2" xfId="5328"/>
    <cellStyle name="注释 5 2 11 2 2" xfId="13876"/>
    <cellStyle name="注释 5 2 11 2 2 2" xfId="29995"/>
    <cellStyle name="注释 5 2 11 2 3" xfId="29994"/>
    <cellStyle name="注释 5 2 11 3" xfId="11996"/>
    <cellStyle name="注释 5 2 11 3 2" xfId="17404"/>
    <cellStyle name="注释 5 2 11 4" xfId="29993"/>
    <cellStyle name="注释 5 2 12" xfId="3291"/>
    <cellStyle name="注释 5 2 12 2" xfId="6033"/>
    <cellStyle name="注释 5 2 12 2 2" xfId="14581"/>
    <cellStyle name="注释 5 2 12 2 2 2" xfId="29998"/>
    <cellStyle name="注释 5 2 12 2 3" xfId="29997"/>
    <cellStyle name="注释 5 2 12 3" xfId="12701"/>
    <cellStyle name="注释 5 2 12 3 2" xfId="29999"/>
    <cellStyle name="注释 5 2 12 4" xfId="29996"/>
    <cellStyle name="注释 5 2 13" xfId="3318"/>
    <cellStyle name="注释 5 2 13 2" xfId="6060"/>
    <cellStyle name="注释 5 2 13 2 2" xfId="14608"/>
    <cellStyle name="注释 5 2 13 2 2 2" xfId="25294"/>
    <cellStyle name="注释 5 2 13 2 3" xfId="30001"/>
    <cellStyle name="注释 5 2 13 3" xfId="12728"/>
    <cellStyle name="注释 5 2 13 3 2" xfId="30002"/>
    <cellStyle name="注释 5 2 13 4" xfId="30000"/>
    <cellStyle name="注释 5 2 14" xfId="3167"/>
    <cellStyle name="注释 5 2 14 2" xfId="5909"/>
    <cellStyle name="注释 5 2 14 2 2" xfId="14457"/>
    <cellStyle name="注释 5 2 14 2 2 2" xfId="30005"/>
    <cellStyle name="注释 5 2 14 2 3" xfId="30004"/>
    <cellStyle name="注释 5 2 14 3" xfId="12577"/>
    <cellStyle name="注释 5 2 14 3 2" xfId="30006"/>
    <cellStyle name="注释 5 2 14 4" xfId="30003"/>
    <cellStyle name="注释 5 2 15" xfId="3214"/>
    <cellStyle name="注释 5 2 15 2" xfId="5956"/>
    <cellStyle name="注释 5 2 15 2 2" xfId="14504"/>
    <cellStyle name="注释 5 2 15 2 2 2" xfId="30012"/>
    <cellStyle name="注释 5 2 15 2 3" xfId="30010"/>
    <cellStyle name="注释 5 2 15 3" xfId="12624"/>
    <cellStyle name="注释 5 2 15 3 2" xfId="30014"/>
    <cellStyle name="注释 5 2 15 4" xfId="30008"/>
    <cellStyle name="注释 5 2 16" xfId="3261"/>
    <cellStyle name="注释 5 2 16 2" xfId="6003"/>
    <cellStyle name="注释 5 2 16 2 2" xfId="14551"/>
    <cellStyle name="注释 5 2 16 2 2 2" xfId="30020"/>
    <cellStyle name="注释 5 2 16 2 3" xfId="30018"/>
    <cellStyle name="注释 5 2 16 3" xfId="12671"/>
    <cellStyle name="注释 5 2 16 3 2" xfId="30022"/>
    <cellStyle name="注释 5 2 16 4" xfId="30016"/>
    <cellStyle name="注释 5 2 17" xfId="3685"/>
    <cellStyle name="注释 5 2 17 2" xfId="7435"/>
    <cellStyle name="注释 5 2 17 2 2" xfId="15914"/>
    <cellStyle name="注释 5 2 17 2 2 2" xfId="30028"/>
    <cellStyle name="注释 5 2 17 2 3" xfId="30026"/>
    <cellStyle name="注释 5 2 17 3" xfId="13094"/>
    <cellStyle name="注释 5 2 17 3 2" xfId="30030"/>
    <cellStyle name="注释 5 2 17 4" xfId="30024"/>
    <cellStyle name="注释 5 2 18" xfId="3719"/>
    <cellStyle name="注释 5 2 18 2" xfId="7469"/>
    <cellStyle name="注释 5 2 18 2 2" xfId="15948"/>
    <cellStyle name="注释 5 2 18 2 2 2" xfId="30035"/>
    <cellStyle name="注释 5 2 18 2 3" xfId="30034"/>
    <cellStyle name="注释 5 2 18 3" xfId="13128"/>
    <cellStyle name="注释 5 2 18 3 2" xfId="22564"/>
    <cellStyle name="注释 5 2 18 4" xfId="30032"/>
    <cellStyle name="注释 5 2 19" xfId="3852"/>
    <cellStyle name="注释 5 2 19 2" xfId="7598"/>
    <cellStyle name="注释 5 2 19 2 2" xfId="16077"/>
    <cellStyle name="注释 5 2 19 2 2 2" xfId="30039"/>
    <cellStyle name="注释 5 2 19 2 3" xfId="30038"/>
    <cellStyle name="注释 5 2 19 3" xfId="13257"/>
    <cellStyle name="注释 5 2 19 3 2" xfId="17738"/>
    <cellStyle name="注释 5 2 19 4" xfId="30037"/>
    <cellStyle name="注释 5 2 2" xfId="2347"/>
    <cellStyle name="注释 5 2 2 2" xfId="5089"/>
    <cellStyle name="注释 5 2 2 2 2" xfId="8022"/>
    <cellStyle name="注释 5 2 2 2 2 2" xfId="16501"/>
    <cellStyle name="注释 5 2 2 2 2 2 2" xfId="30041"/>
    <cellStyle name="注释 5 2 2 2 2 2 3" xfId="42716"/>
    <cellStyle name="注释 5 2 2 2 2 3" xfId="30040"/>
    <cellStyle name="注释 5 2 2 2 2 4" xfId="42715"/>
    <cellStyle name="注释 5 2 2 2 3" xfId="13637"/>
    <cellStyle name="注释 5 2 2 2 3 2" xfId="25582"/>
    <cellStyle name="注释 5 2 2 2 3 2 2" xfId="42718"/>
    <cellStyle name="注释 5 2 2 2 3 3" xfId="42717"/>
    <cellStyle name="注释 5 2 2 2 4" xfId="24115"/>
    <cellStyle name="注释 5 2 2 2 4 2" xfId="42719"/>
    <cellStyle name="注释 5 2 2 2 5" xfId="42714"/>
    <cellStyle name="注释 5 2 2 3" xfId="6654"/>
    <cellStyle name="注释 5 2 2 3 2" xfId="15133"/>
    <cellStyle name="注释 5 2 2 3 2 2" xfId="30042"/>
    <cellStyle name="注释 5 2 2 3 2 3" xfId="42721"/>
    <cellStyle name="注释 5 2 2 3 3" xfId="25435"/>
    <cellStyle name="注释 5 2 2 3 4" xfId="42720"/>
    <cellStyle name="注释 5 2 2 4" xfId="11757"/>
    <cellStyle name="注释 5 2 2 4 2" xfId="25436"/>
    <cellStyle name="注释 5 2 2 4 2 2" xfId="42723"/>
    <cellStyle name="注释 5 2 2 4 3" xfId="42722"/>
    <cellStyle name="注释 5 2 2 5" xfId="24112"/>
    <cellStyle name="注释 5 2 2 5 2" xfId="42724"/>
    <cellStyle name="注释 5 2 2 6" xfId="42713"/>
    <cellStyle name="注释 5 2 2_Sheet1" xfId="42725"/>
    <cellStyle name="注释 5 2 20" xfId="3696"/>
    <cellStyle name="注释 5 2 20 2" xfId="7446"/>
    <cellStyle name="注释 5 2 20 2 2" xfId="15925"/>
    <cellStyle name="注释 5 2 20 2 2 2" xfId="30011"/>
    <cellStyle name="注释 5 2 20 2 3" xfId="30009"/>
    <cellStyle name="注释 5 2 20 3" xfId="13105"/>
    <cellStyle name="注释 5 2 20 3 2" xfId="30013"/>
    <cellStyle name="注释 5 2 20 4" xfId="30007"/>
    <cellStyle name="注释 5 2 21" xfId="2168"/>
    <cellStyle name="注释 5 2 21 2" xfId="6479"/>
    <cellStyle name="注释 5 2 21 2 2" xfId="14958"/>
    <cellStyle name="注释 5 2 21 2 2 2" xfId="30019"/>
    <cellStyle name="注释 5 2 21 2 3" xfId="30017"/>
    <cellStyle name="注释 5 2 21 3" xfId="11578"/>
    <cellStyle name="注释 5 2 21 3 2" xfId="30021"/>
    <cellStyle name="注释 5 2 21 4" xfId="30015"/>
    <cellStyle name="注释 5 2 22" xfId="4625"/>
    <cellStyle name="注释 5 2 22 2" xfId="7796"/>
    <cellStyle name="注释 5 2 22 2 2" xfId="16275"/>
    <cellStyle name="注释 5 2 22 2 2 2" xfId="30027"/>
    <cellStyle name="注释 5 2 22 2 3" xfId="30025"/>
    <cellStyle name="注释 5 2 22 3" xfId="13458"/>
    <cellStyle name="注释 5 2 22 3 2" xfId="30029"/>
    <cellStyle name="注释 5 2 22 4" xfId="30023"/>
    <cellStyle name="注释 5 2 23" xfId="9373"/>
    <cellStyle name="注释 5 2 23 2" xfId="17231"/>
    <cellStyle name="注释 5 2 23 2 2" xfId="30033"/>
    <cellStyle name="注释 5 2 23 3" xfId="30031"/>
    <cellStyle name="注释 5 2 24" xfId="11443"/>
    <cellStyle name="注释 5 2 24 2" xfId="30036"/>
    <cellStyle name="注释 5 2 25" xfId="24108"/>
    <cellStyle name="注释 5 2 26" xfId="30792"/>
    <cellStyle name="注释 5 2 27" xfId="31770"/>
    <cellStyle name="注释 5 2 28" xfId="1669"/>
    <cellStyle name="注释 5 2 29" xfId="42712"/>
    <cellStyle name="注释 5 2 3" xfId="2103"/>
    <cellStyle name="注释 5 2 3 2" xfId="3997"/>
    <cellStyle name="注释 5 2 3 2 2" xfId="7734"/>
    <cellStyle name="注释 5 2 3 2 2 2" xfId="16213"/>
    <cellStyle name="注释 5 2 3 2 2 2 2" xfId="30045"/>
    <cellStyle name="注释 5 2 3 2 2 3" xfId="30044"/>
    <cellStyle name="注释 5 2 3 2 2 4" xfId="42728"/>
    <cellStyle name="注释 5 2 3 2 3" xfId="13394"/>
    <cellStyle name="注释 5 2 3 2 3 2" xfId="25585"/>
    <cellStyle name="注释 5 2 3 2 4" xfId="30043"/>
    <cellStyle name="注释 5 2 3 2 5" xfId="42727"/>
    <cellStyle name="注释 5 2 3 3" xfId="6418"/>
    <cellStyle name="注释 5 2 3 3 2" xfId="14897"/>
    <cellStyle name="注释 5 2 3 3 2 2" xfId="27992"/>
    <cellStyle name="注释 5 2 3 3 2 3" xfId="42730"/>
    <cellStyle name="注释 5 2 3 3 3" xfId="25499"/>
    <cellStyle name="注释 5 2 3 3 4" xfId="42729"/>
    <cellStyle name="注释 5 2 3 4" xfId="11514"/>
    <cellStyle name="注释 5 2 3 4 2" xfId="25368"/>
    <cellStyle name="注释 5 2 3 4 3" xfId="42731"/>
    <cellStyle name="注释 5 2 3 5" xfId="24118"/>
    <cellStyle name="注释 5 2 3 6" xfId="42726"/>
    <cellStyle name="注释 5 2 4" xfId="2507"/>
    <cellStyle name="注释 5 2 4 2" xfId="5249"/>
    <cellStyle name="注释 5 2 4 2 2" xfId="8174"/>
    <cellStyle name="注释 5 2 4 2 2 2" xfId="16653"/>
    <cellStyle name="注释 5 2 4 2 2 2 2" xfId="30049"/>
    <cellStyle name="注释 5 2 4 2 2 3" xfId="30048"/>
    <cellStyle name="注释 5 2 4 2 2 4" xfId="42734"/>
    <cellStyle name="注释 5 2 4 2 3" xfId="13797"/>
    <cellStyle name="注释 5 2 4 2 3 2" xfId="25587"/>
    <cellStyle name="注释 5 2 4 2 4" xfId="30047"/>
    <cellStyle name="注释 5 2 4 2 5" xfId="42733"/>
    <cellStyle name="注释 5 2 4 3" xfId="6806"/>
    <cellStyle name="注释 5 2 4 3 2" xfId="15285"/>
    <cellStyle name="注释 5 2 4 3 2 2" xfId="26703"/>
    <cellStyle name="注释 5 2 4 3 2 3" xfId="42736"/>
    <cellStyle name="注释 5 2 4 3 3" xfId="25503"/>
    <cellStyle name="注释 5 2 4 3 4" xfId="42735"/>
    <cellStyle name="注释 5 2 4 4" xfId="11917"/>
    <cellStyle name="注释 5 2 4 4 2" xfId="25506"/>
    <cellStyle name="注释 5 2 4 4 3" xfId="42737"/>
    <cellStyle name="注释 5 2 4 5" xfId="30046"/>
    <cellStyle name="注释 5 2 4 6" xfId="42732"/>
    <cellStyle name="注释 5 2 5" xfId="2559"/>
    <cellStyle name="注释 5 2 5 2" xfId="5301"/>
    <cellStyle name="注释 5 2 5 2 2" xfId="8226"/>
    <cellStyle name="注释 5 2 5 2 2 2" xfId="16705"/>
    <cellStyle name="注释 5 2 5 2 2 2 2" xfId="30052"/>
    <cellStyle name="注释 5 2 5 2 2 3" xfId="30051"/>
    <cellStyle name="注释 5 2 5 2 3" xfId="13849"/>
    <cellStyle name="注释 5 2 5 2 3 2" xfId="30053"/>
    <cellStyle name="注释 5 2 5 2 4" xfId="30050"/>
    <cellStyle name="注释 5 2 5 2 5" xfId="42739"/>
    <cellStyle name="注释 5 2 5 3" xfId="6858"/>
    <cellStyle name="注释 5 2 5 3 2" xfId="15337"/>
    <cellStyle name="注释 5 2 5 3 2 2" xfId="30054"/>
    <cellStyle name="注释 5 2 5 3 3" xfId="25510"/>
    <cellStyle name="注释 5 2 5 4" xfId="11969"/>
    <cellStyle name="注释 5 2 5 4 2" xfId="25512"/>
    <cellStyle name="注释 5 2 5 5" xfId="29205"/>
    <cellStyle name="注释 5 2 5 6" xfId="42738"/>
    <cellStyle name="注释 5 2 6" xfId="2475"/>
    <cellStyle name="注释 5 2 6 2" xfId="5217"/>
    <cellStyle name="注释 5 2 6 2 2" xfId="8143"/>
    <cellStyle name="注释 5 2 6 2 2 2" xfId="16622"/>
    <cellStyle name="注释 5 2 6 2 2 2 2" xfId="30058"/>
    <cellStyle name="注释 5 2 6 2 2 3" xfId="30057"/>
    <cellStyle name="注释 5 2 6 2 3" xfId="13765"/>
    <cellStyle name="注释 5 2 6 2 3 2" xfId="30059"/>
    <cellStyle name="注释 5 2 6 2 4" xfId="30056"/>
    <cellStyle name="注释 5 2 6 2 5" xfId="42741"/>
    <cellStyle name="注释 5 2 6 3" xfId="6775"/>
    <cellStyle name="注释 5 2 6 3 2" xfId="15254"/>
    <cellStyle name="注释 5 2 6 3 2 2" xfId="27684"/>
    <cellStyle name="注释 5 2 6 3 3" xfId="25514"/>
    <cellStyle name="注释 5 2 6 4" xfId="11885"/>
    <cellStyle name="注释 5 2 6 4 2" xfId="25515"/>
    <cellStyle name="注释 5 2 6 5" xfId="30055"/>
    <cellStyle name="注释 5 2 6 6" xfId="42740"/>
    <cellStyle name="注释 5 2 7" xfId="2411"/>
    <cellStyle name="注释 5 2 7 2" xfId="5153"/>
    <cellStyle name="注释 5 2 7 2 2" xfId="8085"/>
    <cellStyle name="注释 5 2 7 2 2 2" xfId="16564"/>
    <cellStyle name="注释 5 2 7 2 2 2 2" xfId="30062"/>
    <cellStyle name="注释 5 2 7 2 2 3" xfId="30061"/>
    <cellStyle name="注释 5 2 7 2 3" xfId="13701"/>
    <cellStyle name="注释 5 2 7 2 3 2" xfId="30063"/>
    <cellStyle name="注释 5 2 7 2 4" xfId="30060"/>
    <cellStyle name="注释 5 2 7 3" xfId="6717"/>
    <cellStyle name="注释 5 2 7 3 2" xfId="15196"/>
    <cellStyle name="注释 5 2 7 3 2 2" xfId="30064"/>
    <cellStyle name="注释 5 2 7 3 3" xfId="25516"/>
    <cellStyle name="注释 5 2 7 4" xfId="11821"/>
    <cellStyle name="注释 5 2 7 4 2" xfId="25517"/>
    <cellStyle name="注释 5 2 7 5" xfId="25287"/>
    <cellStyle name="注释 5 2 7 6" xfId="42742"/>
    <cellStyle name="注释 5 2 8" xfId="2404"/>
    <cellStyle name="注释 5 2 8 2" xfId="5146"/>
    <cellStyle name="注释 5 2 8 2 2" xfId="8078"/>
    <cellStyle name="注释 5 2 8 2 2 2" xfId="16557"/>
    <cellStyle name="注释 5 2 8 2 2 2 2" xfId="30068"/>
    <cellStyle name="注释 5 2 8 2 2 3" xfId="30067"/>
    <cellStyle name="注释 5 2 8 2 3" xfId="13694"/>
    <cellStyle name="注释 5 2 8 2 3 2" xfId="23988"/>
    <cellStyle name="注释 5 2 8 2 4" xfId="30066"/>
    <cellStyle name="注释 5 2 8 3" xfId="6710"/>
    <cellStyle name="注释 5 2 8 3 2" xfId="15189"/>
    <cellStyle name="注释 5 2 8 3 2 2" xfId="30069"/>
    <cellStyle name="注释 5 2 8 3 3" xfId="25524"/>
    <cellStyle name="注释 5 2 8 4" xfId="11814"/>
    <cellStyle name="注释 5 2 8 4 2" xfId="25525"/>
    <cellStyle name="注释 5 2 8 5" xfId="30065"/>
    <cellStyle name="注释 5 2 9" xfId="2666"/>
    <cellStyle name="注释 5 2 9 2" xfId="5408"/>
    <cellStyle name="注释 5 2 9 2 2" xfId="8322"/>
    <cellStyle name="注释 5 2 9 2 2 2" xfId="16801"/>
    <cellStyle name="注释 5 2 9 2 2 2 2" xfId="30073"/>
    <cellStyle name="注释 5 2 9 2 2 3" xfId="30072"/>
    <cellStyle name="注释 5 2 9 2 3" xfId="13956"/>
    <cellStyle name="注释 5 2 9 2 3 2" xfId="24006"/>
    <cellStyle name="注释 5 2 9 2 4" xfId="30071"/>
    <cellStyle name="注释 5 2 9 3" xfId="6954"/>
    <cellStyle name="注释 5 2 9 3 2" xfId="15433"/>
    <cellStyle name="注释 5 2 9 3 2 2" xfId="30074"/>
    <cellStyle name="注释 5 2 9 3 3" xfId="25527"/>
    <cellStyle name="注释 5 2 9 4" xfId="12076"/>
    <cellStyle name="注释 5 2 9 4 2" xfId="25528"/>
    <cellStyle name="注释 5 2 9 5" xfId="30070"/>
    <cellStyle name="注释 5 2_Sheet1" xfId="42743"/>
    <cellStyle name="注释 5 20" xfId="3617"/>
    <cellStyle name="注释 5 20 2" xfId="7367"/>
    <cellStyle name="注释 5 20 2 2" xfId="15846"/>
    <cellStyle name="注释 5 20 2 2 2" xfId="29957"/>
    <cellStyle name="注释 5 20 2 3" xfId="29955"/>
    <cellStyle name="注释 5 20 3" xfId="13026"/>
    <cellStyle name="注释 5 20 3 2" xfId="29959"/>
    <cellStyle name="注释 5 20 4" xfId="29953"/>
    <cellStyle name="注释 5 21" xfId="3861"/>
    <cellStyle name="注释 5 21 2" xfId="7607"/>
    <cellStyle name="注释 5 21 2 2" xfId="16086"/>
    <cellStyle name="注释 5 21 2 2 2" xfId="29965"/>
    <cellStyle name="注释 5 21 2 3" xfId="29963"/>
    <cellStyle name="注释 5 21 3" xfId="13266"/>
    <cellStyle name="注释 5 21 3 2" xfId="29967"/>
    <cellStyle name="注释 5 21 4" xfId="29961"/>
    <cellStyle name="注释 5 22" xfId="2147"/>
    <cellStyle name="注释 5 22 2" xfId="6458"/>
    <cellStyle name="注释 5 22 2 2" xfId="14937"/>
    <cellStyle name="注释 5 22 2 2 2" xfId="29973"/>
    <cellStyle name="注释 5 22 2 3" xfId="29971"/>
    <cellStyle name="注释 5 22 3" xfId="11557"/>
    <cellStyle name="注释 5 22 3 2" xfId="29975"/>
    <cellStyle name="注释 5 22 4" xfId="29969"/>
    <cellStyle name="注释 5 23" xfId="4533"/>
    <cellStyle name="注释 5 23 2" xfId="7775"/>
    <cellStyle name="注释 5 23 2 2" xfId="16254"/>
    <cellStyle name="注释 5 23 2 2 2" xfId="29981"/>
    <cellStyle name="注释 5 23 2 3" xfId="29979"/>
    <cellStyle name="注释 5 23 3" xfId="13437"/>
    <cellStyle name="注释 5 23 3 2" xfId="25908"/>
    <cellStyle name="注释 5 23 4" xfId="29977"/>
    <cellStyle name="注释 5 24" xfId="9281"/>
    <cellStyle name="注释 5 24 2" xfId="17209"/>
    <cellStyle name="注释 5 24 2 2" xfId="28872"/>
    <cellStyle name="注释 5 24 3" xfId="28869"/>
    <cellStyle name="注释 5 25" xfId="9761"/>
    <cellStyle name="注释 5 25 2" xfId="17289"/>
    <cellStyle name="注释 5 25 2 2" xfId="30075"/>
    <cellStyle name="注释 5 25 3" xfId="28875"/>
    <cellStyle name="注释 5 26" xfId="11422"/>
    <cellStyle name="注释 5 26 2" xfId="29513"/>
    <cellStyle name="注释 5 27" xfId="24104"/>
    <cellStyle name="注释 5 28" xfId="30700"/>
    <cellStyle name="注释 5 29" xfId="31678"/>
    <cellStyle name="注释 5 3" xfId="2558"/>
    <cellStyle name="注释 5 3 2" xfId="5300"/>
    <cellStyle name="注释 5 3 2 2" xfId="8225"/>
    <cellStyle name="注释 5 3 2 2 2" xfId="16704"/>
    <cellStyle name="注释 5 3 2 2 2 2" xfId="30077"/>
    <cellStyle name="注释 5 3 2 2 3" xfId="30076"/>
    <cellStyle name="注释 5 3 2 2 4" xfId="42746"/>
    <cellStyle name="注释 5 3 2 3" xfId="13848"/>
    <cellStyle name="注释 5 3 2 3 2" xfId="30078"/>
    <cellStyle name="注释 5 3 2 4" xfId="24124"/>
    <cellStyle name="注释 5 3 2 5" xfId="42745"/>
    <cellStyle name="注释 5 3 3" xfId="6857"/>
    <cellStyle name="注释 5 3 3 2" xfId="15336"/>
    <cellStyle name="注释 5 3 3 2 2" xfId="30079"/>
    <cellStyle name="注释 5 3 3 2 3" xfId="42748"/>
    <cellStyle name="注释 5 3 3 3" xfId="26394"/>
    <cellStyle name="注释 5 3 3 4" xfId="42747"/>
    <cellStyle name="注释 5 3 4" xfId="11968"/>
    <cellStyle name="注释 5 3 4 2" xfId="30080"/>
    <cellStyle name="注释 5 3 4 3" xfId="42749"/>
    <cellStyle name="注释 5 3 5" xfId="24121"/>
    <cellStyle name="注释 5 3 6" xfId="42744"/>
    <cellStyle name="注释 5 30" xfId="1577"/>
    <cellStyle name="注释 5 31" xfId="32955"/>
    <cellStyle name="注释 5 32" xfId="42711"/>
    <cellStyle name="注释 5 4" xfId="2393"/>
    <cellStyle name="注释 5 4 2" xfId="5135"/>
    <cellStyle name="注释 5 4 2 2" xfId="8067"/>
    <cellStyle name="注释 5 4 2 2 2" xfId="16546"/>
    <cellStyle name="注释 5 4 2 2 2 2" xfId="30083"/>
    <cellStyle name="注释 5 4 2 2 3" xfId="30082"/>
    <cellStyle name="注释 5 4 2 3" xfId="13683"/>
    <cellStyle name="注释 5 4 2 3 2" xfId="30084"/>
    <cellStyle name="注释 5 4 2 4" xfId="30081"/>
    <cellStyle name="注释 5 4 2 5" xfId="42751"/>
    <cellStyle name="注释 5 4 3" xfId="6699"/>
    <cellStyle name="注释 5 4 3 2" xfId="15178"/>
    <cellStyle name="注释 5 4 3 2 2" xfId="30086"/>
    <cellStyle name="注释 5 4 3 3" xfId="30085"/>
    <cellStyle name="注释 5 4 4" xfId="11803"/>
    <cellStyle name="注释 5 4 4 2" xfId="30087"/>
    <cellStyle name="注释 5 4 5" xfId="24127"/>
    <cellStyle name="注释 5 4 6" xfId="42750"/>
    <cellStyle name="注释 5 5" xfId="2115"/>
    <cellStyle name="注释 5 5 2" xfId="4009"/>
    <cellStyle name="注释 5 5 2 2" xfId="7745"/>
    <cellStyle name="注释 5 5 2 2 2" xfId="16224"/>
    <cellStyle name="注释 5 5 2 2 2 2" xfId="30091"/>
    <cellStyle name="注释 5 5 2 2 3" xfId="30090"/>
    <cellStyle name="注释 5 5 2 3" xfId="13406"/>
    <cellStyle name="注释 5 5 2 3 2" xfId="30092"/>
    <cellStyle name="注释 5 5 2 4" xfId="30089"/>
    <cellStyle name="注释 5 5 2 5" xfId="42753"/>
    <cellStyle name="注释 5 5 3" xfId="6429"/>
    <cellStyle name="注释 5 5 3 2" xfId="14908"/>
    <cellStyle name="注释 5 5 3 2 2" xfId="30093"/>
    <cellStyle name="注释 5 5 3 3" xfId="23422"/>
    <cellStyle name="注释 5 5 4" xfId="11526"/>
    <cellStyle name="注释 5 5 4 2" xfId="30094"/>
    <cellStyle name="注释 5 5 5" xfId="30088"/>
    <cellStyle name="注释 5 5 6" xfId="42752"/>
    <cellStyle name="注释 5 6" xfId="2317"/>
    <cellStyle name="注释 5 6 2" xfId="5059"/>
    <cellStyle name="注释 5 6 2 2" xfId="7993"/>
    <cellStyle name="注释 5 6 2 2 2" xfId="16472"/>
    <cellStyle name="注释 5 6 2 2 2 2" xfId="27997"/>
    <cellStyle name="注释 5 6 2 2 3" xfId="30095"/>
    <cellStyle name="注释 5 6 2 3" xfId="13607"/>
    <cellStyle name="注释 5 6 2 3 2" xfId="30096"/>
    <cellStyle name="注释 5 6 2 4" xfId="25759"/>
    <cellStyle name="注释 5 6 3" xfId="6625"/>
    <cellStyle name="注释 5 6 3 2" xfId="15104"/>
    <cellStyle name="注释 5 6 3 2 2" xfId="30098"/>
    <cellStyle name="注释 5 6 3 3" xfId="30097"/>
    <cellStyle name="注释 5 6 4" xfId="11727"/>
    <cellStyle name="注释 5 6 4 2" xfId="30099"/>
    <cellStyle name="注释 5 6 5" xfId="25757"/>
    <cellStyle name="注释 5 6 6" xfId="42754"/>
    <cellStyle name="注释 5 7" xfId="2561"/>
    <cellStyle name="注释 5 7 2" xfId="5303"/>
    <cellStyle name="注释 5 7 2 2" xfId="8228"/>
    <cellStyle name="注释 5 7 2 2 2" xfId="16707"/>
    <cellStyle name="注释 5 7 2 2 2 2" xfId="30102"/>
    <cellStyle name="注释 5 7 2 2 3" xfId="30101"/>
    <cellStyle name="注释 5 7 2 3" xfId="13851"/>
    <cellStyle name="注释 5 7 2 3 2" xfId="30103"/>
    <cellStyle name="注释 5 7 2 4" xfId="30100"/>
    <cellStyle name="注释 5 7 3" xfId="6860"/>
    <cellStyle name="注释 5 7 3 2" xfId="15339"/>
    <cellStyle name="注释 5 7 3 2 2" xfId="30105"/>
    <cellStyle name="注释 5 7 3 3" xfId="30104"/>
    <cellStyle name="注释 5 7 4" xfId="11971"/>
    <cellStyle name="注释 5 7 4 2" xfId="30106"/>
    <cellStyle name="注释 5 7 5" xfId="18229"/>
    <cellStyle name="注释 5 8" xfId="2312"/>
    <cellStyle name="注释 5 8 2" xfId="5054"/>
    <cellStyle name="注释 5 8 2 2" xfId="7989"/>
    <cellStyle name="注释 5 8 2 2 2" xfId="16468"/>
    <cellStyle name="注释 5 8 2 2 2 2" xfId="30109"/>
    <cellStyle name="注释 5 8 2 2 3" xfId="30108"/>
    <cellStyle name="注释 5 8 2 3" xfId="13602"/>
    <cellStyle name="注释 5 8 2 3 2" xfId="30110"/>
    <cellStyle name="注释 5 8 2 4" xfId="30107"/>
    <cellStyle name="注释 5 8 3" xfId="6621"/>
    <cellStyle name="注释 5 8 3 2" xfId="15100"/>
    <cellStyle name="注释 5 8 3 2 2" xfId="30112"/>
    <cellStyle name="注释 5 8 3 3" xfId="30111"/>
    <cellStyle name="注释 5 8 4" xfId="11722"/>
    <cellStyle name="注释 5 8 4 2" xfId="30113"/>
    <cellStyle name="注释 5 8 5" xfId="18234"/>
    <cellStyle name="注释 5 9" xfId="2806"/>
    <cellStyle name="注释 5 9 2" xfId="5548"/>
    <cellStyle name="注释 5 9 2 2" xfId="8461"/>
    <cellStyle name="注释 5 9 2 2 2" xfId="16940"/>
    <cellStyle name="注释 5 9 2 2 2 2" xfId="30117"/>
    <cellStyle name="注释 5 9 2 2 3" xfId="30116"/>
    <cellStyle name="注释 5 9 2 3" xfId="14096"/>
    <cellStyle name="注释 5 9 2 3 2" xfId="30118"/>
    <cellStyle name="注释 5 9 2 4" xfId="30115"/>
    <cellStyle name="注释 5 9 3" xfId="7093"/>
    <cellStyle name="注释 5 9 3 2" xfId="15572"/>
    <cellStyle name="注释 5 9 3 2 2" xfId="30120"/>
    <cellStyle name="注释 5 9 3 3" xfId="30119"/>
    <cellStyle name="注释 5 9 4" xfId="12216"/>
    <cellStyle name="注释 5 9 4 2" xfId="30121"/>
    <cellStyle name="注释 5 9 5" xfId="30114"/>
    <cellStyle name="注释 5_Sheet1" xfId="42755"/>
    <cellStyle name="注释 6" xfId="9680"/>
    <cellStyle name="注释 6 2" xfId="17285"/>
    <cellStyle name="注释 6 2 2" xfId="24134"/>
    <cellStyle name="注释 6 2 2 2" xfId="42759"/>
    <cellStyle name="注释 6 2 2 2 2" xfId="42760"/>
    <cellStyle name="注释 6 2 2 2 2 2" xfId="42761"/>
    <cellStyle name="注释 6 2 2 2 3" xfId="42762"/>
    <cellStyle name="注释 6 2 2 2 3 2" xfId="42763"/>
    <cellStyle name="注释 6 2 2 2 4" xfId="42764"/>
    <cellStyle name="注释 6 2 2 3" xfId="42765"/>
    <cellStyle name="注释 6 2 2 3 2" xfId="42766"/>
    <cellStyle name="注释 6 2 2 4" xfId="42767"/>
    <cellStyle name="注释 6 2 2 4 2" xfId="42768"/>
    <cellStyle name="注释 6 2 2 5" xfId="42769"/>
    <cellStyle name="注释 6 2 2 6" xfId="42758"/>
    <cellStyle name="注释 6 2 2_Sheet1" xfId="42770"/>
    <cellStyle name="注释 6 2 3" xfId="42771"/>
    <cellStyle name="注释 6 2 3 2" xfId="42772"/>
    <cellStyle name="注释 6 2 3 2 2" xfId="42773"/>
    <cellStyle name="注释 6 2 3 3" xfId="42774"/>
    <cellStyle name="注释 6 2 3 3 2" xfId="42775"/>
    <cellStyle name="注释 6 2 3 4" xfId="42776"/>
    <cellStyle name="注释 6 2 4" xfId="42777"/>
    <cellStyle name="注释 6 2 4 2" xfId="42778"/>
    <cellStyle name="注释 6 2 4 2 2" xfId="42779"/>
    <cellStyle name="注释 6 2 4 3" xfId="42780"/>
    <cellStyle name="注释 6 2 4 3 2" xfId="42781"/>
    <cellStyle name="注释 6 2 4 4" xfId="42782"/>
    <cellStyle name="注释 6 2 5" xfId="42783"/>
    <cellStyle name="注释 6 2 5 2" xfId="42784"/>
    <cellStyle name="注释 6 2 6" xfId="42785"/>
    <cellStyle name="注释 6 2 6 2" xfId="42786"/>
    <cellStyle name="注释 6 2 7" xfId="42787"/>
    <cellStyle name="注释 6 2 8" xfId="42757"/>
    <cellStyle name="注释 6 2_Sheet1" xfId="42788"/>
    <cellStyle name="注释 6 3" xfId="24130"/>
    <cellStyle name="注释 6 3 2" xfId="42790"/>
    <cellStyle name="注释 6 3 2 2" xfId="42791"/>
    <cellStyle name="注释 6 3 3" xfId="42792"/>
    <cellStyle name="注释 6 3 3 2" xfId="42793"/>
    <cellStyle name="注释 6 3 4" xfId="42794"/>
    <cellStyle name="注释 6 3 5" xfId="42789"/>
    <cellStyle name="注释 6 4" xfId="32956"/>
    <cellStyle name="注释 6 4 2" xfId="42796"/>
    <cellStyle name="注释 6 4 3" xfId="42795"/>
    <cellStyle name="注释 6 5" xfId="42797"/>
    <cellStyle name="注释 6 5 2" xfId="42798"/>
    <cellStyle name="注释 6 6" xfId="42799"/>
    <cellStyle name="注释 6 7" xfId="42756"/>
    <cellStyle name="注释 6_Sheet1" xfId="42800"/>
    <cellStyle name="注释 7" xfId="9786"/>
    <cellStyle name="注释 7 10" xfId="42802"/>
    <cellStyle name="注释 7 11" xfId="42801"/>
    <cellStyle name="注释 7 2" xfId="17295"/>
    <cellStyle name="注释 7 2 2" xfId="24151"/>
    <cellStyle name="注释 7 2 2 2" xfId="42805"/>
    <cellStyle name="注释 7 2 2 2 2" xfId="42806"/>
    <cellStyle name="注释 7 2 2 3" xfId="42807"/>
    <cellStyle name="注释 7 2 2 3 2" xfId="42808"/>
    <cellStyle name="注释 7 2 2 4" xfId="42809"/>
    <cellStyle name="注释 7 2 2 5" xfId="42804"/>
    <cellStyle name="注释 7 2 3" xfId="42810"/>
    <cellStyle name="注释 7 2 3 2" xfId="42811"/>
    <cellStyle name="注释 7 2 3 2 2" xfId="42812"/>
    <cellStyle name="注释 7 2 3 3" xfId="42813"/>
    <cellStyle name="注释 7 2 3 3 2" xfId="42814"/>
    <cellStyle name="注释 7 2 3 4" xfId="42815"/>
    <cellStyle name="注释 7 2 4" xfId="42816"/>
    <cellStyle name="注释 7 2 4 2" xfId="42817"/>
    <cellStyle name="注释 7 2 5" xfId="42818"/>
    <cellStyle name="注释 7 2 5 2" xfId="42819"/>
    <cellStyle name="注释 7 2 6" xfId="42820"/>
    <cellStyle name="注释 7 2 7" xfId="42803"/>
    <cellStyle name="注释 7 3" xfId="24148"/>
    <cellStyle name="注释 7 3 2" xfId="42822"/>
    <cellStyle name="注释 7 3 2 2" xfId="42823"/>
    <cellStyle name="注释 7 3 2 2 2" xfId="42824"/>
    <cellStyle name="注释 7 3 2 3" xfId="42825"/>
    <cellStyle name="注释 7 3 2 3 2" xfId="42826"/>
    <cellStyle name="注释 7 3 2 4" xfId="42827"/>
    <cellStyle name="注释 7 3 3" xfId="42828"/>
    <cellStyle name="注释 7 3 3 2" xfId="42829"/>
    <cellStyle name="注释 7 3 3 2 2" xfId="42830"/>
    <cellStyle name="注释 7 3 3 3" xfId="42831"/>
    <cellStyle name="注释 7 3 3 3 2" xfId="42832"/>
    <cellStyle name="注释 7 3 3 4" xfId="42833"/>
    <cellStyle name="注释 7 3 4" xfId="42834"/>
    <cellStyle name="注释 7 3 4 2" xfId="42835"/>
    <cellStyle name="注释 7 3 5" xfId="42836"/>
    <cellStyle name="注释 7 3 5 2" xfId="42837"/>
    <cellStyle name="注释 7 3 6" xfId="42838"/>
    <cellStyle name="注释 7 3 7" xfId="42821"/>
    <cellStyle name="注释 7 4" xfId="32957"/>
    <cellStyle name="注释 7 4 2" xfId="42840"/>
    <cellStyle name="注释 7 4 2 2" xfId="42841"/>
    <cellStyle name="注释 7 4 2 2 2" xfId="42842"/>
    <cellStyle name="注释 7 4 2 3" xfId="42843"/>
    <cellStyle name="注释 7 4 2 3 2" xfId="42844"/>
    <cellStyle name="注释 7 4 2 4" xfId="42845"/>
    <cellStyle name="注释 7 4 3" xfId="42846"/>
    <cellStyle name="注释 7 4 3 2" xfId="42847"/>
    <cellStyle name="注释 7 4 3 2 2" xfId="42848"/>
    <cellStyle name="注释 7 4 3 3" xfId="42849"/>
    <cellStyle name="注释 7 4 3 3 2" xfId="42850"/>
    <cellStyle name="注释 7 4 3 4" xfId="42851"/>
    <cellStyle name="注释 7 4 4" xfId="42852"/>
    <cellStyle name="注释 7 4 4 2" xfId="42853"/>
    <cellStyle name="注释 7 4 5" xfId="42854"/>
    <cellStyle name="注释 7 4 5 2" xfId="42855"/>
    <cellStyle name="注释 7 4 6" xfId="42856"/>
    <cellStyle name="注释 7 4 7" xfId="42839"/>
    <cellStyle name="注释 7 5" xfId="42857"/>
    <cellStyle name="注释 7 5 2" xfId="42858"/>
    <cellStyle name="注释 7 5 2 2" xfId="42859"/>
    <cellStyle name="注释 7 5 2 2 2" xfId="42860"/>
    <cellStyle name="注释 7 5 2 3" xfId="42861"/>
    <cellStyle name="注释 7 5 2 3 2" xfId="42862"/>
    <cellStyle name="注释 7 5 2 4" xfId="42863"/>
    <cellStyle name="注释 7 5 3" xfId="42864"/>
    <cellStyle name="注释 7 5 3 2" xfId="42865"/>
    <cellStyle name="注释 7 5 4" xfId="42866"/>
    <cellStyle name="注释 7 5 4 2" xfId="42867"/>
    <cellStyle name="注释 7 5 5" xfId="42868"/>
    <cellStyle name="注释 7 6" xfId="42869"/>
    <cellStyle name="注释 7 6 2" xfId="42870"/>
    <cellStyle name="注释 7 6 2 2" xfId="42871"/>
    <cellStyle name="注释 7 6 3" xfId="42872"/>
    <cellStyle name="注释 7 6 3 2" xfId="42873"/>
    <cellStyle name="注释 7 6 4" xfId="42874"/>
    <cellStyle name="注释 7 7" xfId="42875"/>
    <cellStyle name="注释 7 7 2" xfId="42876"/>
    <cellStyle name="注释 7 7 2 2" xfId="42877"/>
    <cellStyle name="注释 7 7 3" xfId="42878"/>
    <cellStyle name="注释 7 7 3 2" xfId="42879"/>
    <cellStyle name="注释 7 7 4" xfId="42880"/>
    <cellStyle name="注释 7 8" xfId="42881"/>
    <cellStyle name="注释 7 8 2" xfId="42882"/>
    <cellStyle name="注释 7 9" xfId="42883"/>
    <cellStyle name="注释 7 9 2" xfId="42884"/>
    <cellStyle name="注释 8" xfId="42885"/>
    <cellStyle name="注释 8 2" xfId="42886"/>
    <cellStyle name="注释 8 2 2" xfId="42887"/>
    <cellStyle name="注释 8 2 2 2" xfId="42888"/>
    <cellStyle name="注释 8 2 3" xfId="42889"/>
    <cellStyle name="注释 8 2 3 2" xfId="42890"/>
    <cellStyle name="注释 8 2 4" xfId="42891"/>
    <cellStyle name="注释 8 3" xfId="42892"/>
    <cellStyle name="注释 8 3 2" xfId="42893"/>
    <cellStyle name="注释 8 3 2 2" xfId="42894"/>
    <cellStyle name="注释 8 3 3" xfId="42895"/>
    <cellStyle name="注释 8 3 3 2" xfId="42896"/>
    <cellStyle name="注释 8 3 4" xfId="42897"/>
    <cellStyle name="注释 8 4" xfId="42898"/>
    <cellStyle name="注释 8 4 2" xfId="42899"/>
    <cellStyle name="注释 8 5" xfId="42900"/>
    <cellStyle name="注释 8 5 2" xfId="42901"/>
    <cellStyle name="注释 8 6" xfId="42902"/>
    <cellStyle name="注释 9" xfId="42903"/>
    <cellStyle name="注释 9 2" xfId="42904"/>
    <cellStyle name="注释 9 2 2" xfId="42905"/>
    <cellStyle name="注释 9 2 2 2" xfId="42906"/>
    <cellStyle name="注释 9 2 3" xfId="42907"/>
    <cellStyle name="注释 9 2 3 2" xfId="42908"/>
    <cellStyle name="注释 9 2 4" xfId="42909"/>
    <cellStyle name="注释 9 3" xfId="42910"/>
    <cellStyle name="注释 9 3 2" xfId="42911"/>
    <cellStyle name="注释 9 3 2 2" xfId="42912"/>
    <cellStyle name="注释 9 3 3" xfId="42913"/>
    <cellStyle name="注释 9 3 3 2" xfId="42914"/>
    <cellStyle name="注释 9 3 4" xfId="42915"/>
    <cellStyle name="注释 9 4" xfId="42916"/>
    <cellStyle name="注释 9 4 2" xfId="42917"/>
    <cellStyle name="注释 9 5" xfId="42918"/>
    <cellStyle name="注释 9 5 2" xfId="42919"/>
    <cellStyle name="注释 9 6" xfId="42920"/>
    <cellStyle name="注释 9_Sheet1" xfId="42921"/>
    <cellStyle name="표준" xfId="491"/>
    <cellStyle name="표준 2" xfId="4451"/>
    <cellStyle name="표준 3" xfId="9198"/>
    <cellStyle name="표준 4" xfId="11100"/>
    <cellStyle name="표준 5" xfId="11274"/>
    <cellStyle name="표준 6" xfId="30618"/>
    <cellStyle name="표준 7" xfId="31596"/>
    <cellStyle name="표준 8" xfId="149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/>
  <colors>
    <mruColors>
      <color rgb="FF075092"/>
      <color rgb="FFFF9966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0</xdr:row>
      <xdr:rowOff>409575</xdr:rowOff>
    </xdr:to>
    <xdr:pic>
      <xdr:nvPicPr>
        <xdr:cNvPr id="462" name="图片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0</xdr:row>
      <xdr:rowOff>409575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333375</xdr:colOff>
      <xdr:row>0</xdr:row>
      <xdr:rowOff>409575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0</xdr:row>
      <xdr:rowOff>409575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0</xdr:row>
      <xdr:rowOff>409575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523875</xdr:colOff>
      <xdr:row>0</xdr:row>
      <xdr:rowOff>409575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1812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A06A0"/>
  </sheetPr>
  <dimension ref="A1:AD2610"/>
  <sheetViews>
    <sheetView tabSelected="1" zoomScaleNormal="100" workbookViewId="0">
      <pane xSplit="3" ySplit="3" topLeftCell="D1031" activePane="bottomRight" state="frozen"/>
      <selection pane="topRight" activeCell="H1" sqref="H1"/>
      <selection pane="bottomLeft" activeCell="A3" sqref="A3"/>
      <selection pane="bottomRight" activeCell="AE1046" sqref="AE1046"/>
    </sheetView>
  </sheetViews>
  <sheetFormatPr defaultColWidth="9" defaultRowHeight="15" customHeight="1"/>
  <cols>
    <col min="1" max="1" width="6.875" style="53" customWidth="1"/>
    <col min="2" max="2" width="15.875" style="29" customWidth="1"/>
    <col min="3" max="3" width="16.375" style="29" customWidth="1"/>
    <col min="4" max="4" width="6.875" style="29" customWidth="1"/>
    <col min="5" max="5" width="10" style="54" customWidth="1"/>
    <col min="6" max="27" width="4.375" style="55" hidden="1" customWidth="1"/>
    <col min="28" max="28" width="57.125" style="56" customWidth="1"/>
    <col min="29" max="29" width="10.875" style="57" customWidth="1"/>
    <col min="30" max="30" width="9.75" style="58" customWidth="1"/>
    <col min="31" max="16384" width="9" style="1"/>
  </cols>
  <sheetData>
    <row r="1" spans="1:30" ht="39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s="2" customFormat="1" ht="37.5" customHeight="1">
      <c r="A2" s="113" t="s">
        <v>5855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0" s="7" customFormat="1" ht="39" customHeight="1">
      <c r="A3" s="3" t="s">
        <v>4833</v>
      </c>
      <c r="B3" s="4" t="s">
        <v>4832</v>
      </c>
      <c r="C3" s="4" t="s">
        <v>4831</v>
      </c>
      <c r="D3" s="3" t="s">
        <v>5849</v>
      </c>
      <c r="E3" s="3" t="s">
        <v>5153</v>
      </c>
      <c r="F3" s="5" t="s">
        <v>5173</v>
      </c>
      <c r="G3" s="5" t="s">
        <v>5174</v>
      </c>
      <c r="H3" s="5" t="s">
        <v>5155</v>
      </c>
      <c r="I3" s="5" t="s">
        <v>5156</v>
      </c>
      <c r="J3" s="5" t="s">
        <v>5184</v>
      </c>
      <c r="K3" s="5" t="s">
        <v>5157</v>
      </c>
      <c r="L3" s="5" t="s">
        <v>5158</v>
      </c>
      <c r="M3" s="5" t="s">
        <v>5159</v>
      </c>
      <c r="N3" s="5" t="s">
        <v>5160</v>
      </c>
      <c r="O3" s="5" t="s">
        <v>5161</v>
      </c>
      <c r="P3" s="5" t="s">
        <v>5162</v>
      </c>
      <c r="Q3" s="5" t="s">
        <v>5163</v>
      </c>
      <c r="R3" s="5" t="s">
        <v>5164</v>
      </c>
      <c r="S3" s="5" t="s">
        <v>5165</v>
      </c>
      <c r="T3" s="5" t="s">
        <v>5166</v>
      </c>
      <c r="U3" s="5" t="s">
        <v>5167</v>
      </c>
      <c r="V3" s="5" t="s">
        <v>5168</v>
      </c>
      <c r="W3" s="5" t="s">
        <v>5169</v>
      </c>
      <c r="X3" s="5" t="s">
        <v>5170</v>
      </c>
      <c r="Y3" s="5" t="s">
        <v>5154</v>
      </c>
      <c r="Z3" s="5" t="s">
        <v>5171</v>
      </c>
      <c r="AA3" s="5" t="s">
        <v>5172</v>
      </c>
      <c r="AB3" s="4" t="s">
        <v>4830</v>
      </c>
      <c r="AC3" s="3" t="s">
        <v>2903</v>
      </c>
      <c r="AD3" s="6" t="s">
        <v>4991</v>
      </c>
    </row>
    <row r="4" spans="1:30" s="27" customFormat="1" ht="15.75" customHeight="1">
      <c r="A4" s="8" t="s">
        <v>2665</v>
      </c>
      <c r="B4" s="82" t="s">
        <v>2436</v>
      </c>
      <c r="C4" s="9" t="s">
        <v>5189</v>
      </c>
      <c r="D4" s="83" t="s">
        <v>5183</v>
      </c>
      <c r="E4" s="59" t="s">
        <v>718</v>
      </c>
      <c r="F4" s="10" t="s">
        <v>5190</v>
      </c>
      <c r="G4" s="10" t="s">
        <v>5190</v>
      </c>
      <c r="H4" s="10" t="s">
        <v>5190</v>
      </c>
      <c r="I4" s="10" t="s">
        <v>5190</v>
      </c>
      <c r="J4" s="10" t="s">
        <v>5190</v>
      </c>
      <c r="K4" s="10" t="s">
        <v>5190</v>
      </c>
      <c r="L4" s="10"/>
      <c r="M4" s="10"/>
      <c r="N4" s="10"/>
      <c r="O4" s="10"/>
      <c r="P4" s="10"/>
      <c r="Q4" s="10"/>
      <c r="R4" s="10"/>
      <c r="S4" s="10"/>
      <c r="T4" s="10" t="s">
        <v>5190</v>
      </c>
      <c r="U4" s="10"/>
      <c r="V4" s="10"/>
      <c r="W4" s="10"/>
      <c r="X4" s="10"/>
      <c r="Y4" s="10"/>
      <c r="Z4" s="10"/>
      <c r="AA4" s="10"/>
      <c r="AB4" s="73" t="s">
        <v>2828</v>
      </c>
      <c r="AC4" s="73" t="s">
        <v>2905</v>
      </c>
      <c r="AD4" s="71" t="s">
        <v>4635</v>
      </c>
    </row>
    <row r="5" spans="1:30" s="27" customFormat="1" ht="15.75" customHeight="1">
      <c r="A5" s="8" t="s">
        <v>2665</v>
      </c>
      <c r="B5" s="82" t="s">
        <v>2407</v>
      </c>
      <c r="C5" s="9" t="s">
        <v>5191</v>
      </c>
      <c r="D5" s="83" t="s">
        <v>5183</v>
      </c>
      <c r="E5" s="59" t="s">
        <v>718</v>
      </c>
      <c r="F5" s="10" t="s">
        <v>5190</v>
      </c>
      <c r="G5" s="10" t="s">
        <v>5190</v>
      </c>
      <c r="H5" s="10" t="s">
        <v>5190</v>
      </c>
      <c r="I5" s="10" t="s">
        <v>5190</v>
      </c>
      <c r="J5" s="10" t="s">
        <v>5190</v>
      </c>
      <c r="K5" s="10" t="s">
        <v>5190</v>
      </c>
      <c r="L5" s="10"/>
      <c r="M5" s="10"/>
      <c r="N5" s="10"/>
      <c r="O5" s="10"/>
      <c r="P5" s="10"/>
      <c r="Q5" s="10"/>
      <c r="R5" s="10"/>
      <c r="S5" s="10"/>
      <c r="T5" s="10" t="s">
        <v>5190</v>
      </c>
      <c r="U5" s="10"/>
      <c r="V5" s="10"/>
      <c r="W5" s="10"/>
      <c r="X5" s="10"/>
      <c r="Y5" s="10"/>
      <c r="Z5" s="10"/>
      <c r="AA5" s="10"/>
      <c r="AB5" s="73" t="s">
        <v>2828</v>
      </c>
      <c r="AC5" s="73" t="s">
        <v>2904</v>
      </c>
      <c r="AD5" s="71" t="s">
        <v>4636</v>
      </c>
    </row>
    <row r="6" spans="1:30" s="27" customFormat="1" ht="15.75" customHeight="1">
      <c r="A6" s="8" t="s">
        <v>2665</v>
      </c>
      <c r="B6" s="82" t="s">
        <v>2408</v>
      </c>
      <c r="C6" s="9" t="s">
        <v>5192</v>
      </c>
      <c r="D6" s="83" t="s">
        <v>5183</v>
      </c>
      <c r="E6" s="59" t="s">
        <v>4992</v>
      </c>
      <c r="F6" s="10" t="s">
        <v>5190</v>
      </c>
      <c r="G6" s="10" t="s">
        <v>5190</v>
      </c>
      <c r="H6" s="10" t="s">
        <v>5190</v>
      </c>
      <c r="I6" s="10" t="s">
        <v>5190</v>
      </c>
      <c r="J6" s="10" t="s">
        <v>5190</v>
      </c>
      <c r="K6" s="10" t="s">
        <v>5190</v>
      </c>
      <c r="L6" s="10"/>
      <c r="M6" s="10"/>
      <c r="N6" s="10"/>
      <c r="O6" s="10"/>
      <c r="P6" s="10"/>
      <c r="Q6" s="10"/>
      <c r="R6" s="10"/>
      <c r="S6" s="10"/>
      <c r="T6" s="10" t="s">
        <v>5190</v>
      </c>
      <c r="U6" s="10"/>
      <c r="V6" s="10"/>
      <c r="W6" s="10"/>
      <c r="X6" s="10"/>
      <c r="Y6" s="10"/>
      <c r="Z6" s="10"/>
      <c r="AA6" s="10"/>
      <c r="AB6" s="73" t="s">
        <v>2828</v>
      </c>
      <c r="AC6" s="73" t="s">
        <v>2904</v>
      </c>
      <c r="AD6" s="71" t="s">
        <v>4636</v>
      </c>
    </row>
    <row r="7" spans="1:30" s="27" customFormat="1" ht="15.75" customHeight="1">
      <c r="A7" s="8" t="s">
        <v>2665</v>
      </c>
      <c r="B7" s="82" t="s">
        <v>2409</v>
      </c>
      <c r="C7" s="9" t="s">
        <v>5193</v>
      </c>
      <c r="D7" s="83" t="s">
        <v>5183</v>
      </c>
      <c r="E7" s="59" t="s">
        <v>4994</v>
      </c>
      <c r="F7" s="10" t="s">
        <v>5190</v>
      </c>
      <c r="G7" s="10" t="s">
        <v>5190</v>
      </c>
      <c r="H7" s="10" t="s">
        <v>5190</v>
      </c>
      <c r="I7" s="10" t="s">
        <v>5190</v>
      </c>
      <c r="J7" s="10" t="s">
        <v>5190</v>
      </c>
      <c r="K7" s="10" t="s">
        <v>5190</v>
      </c>
      <c r="L7" s="10"/>
      <c r="M7" s="10"/>
      <c r="N7" s="10"/>
      <c r="O7" s="10"/>
      <c r="P7" s="10"/>
      <c r="Q7" s="10"/>
      <c r="R7" s="10"/>
      <c r="S7" s="10"/>
      <c r="T7" s="10" t="s">
        <v>5190</v>
      </c>
      <c r="U7" s="10"/>
      <c r="V7" s="10"/>
      <c r="W7" s="10"/>
      <c r="X7" s="10"/>
      <c r="Y7" s="10"/>
      <c r="Z7" s="10"/>
      <c r="AA7" s="10"/>
      <c r="AB7" s="73" t="s">
        <v>2828</v>
      </c>
      <c r="AC7" s="73" t="s">
        <v>2904</v>
      </c>
      <c r="AD7" s="71" t="s">
        <v>4636</v>
      </c>
    </row>
    <row r="8" spans="1:30" s="27" customFormat="1" ht="15.75" customHeight="1">
      <c r="A8" s="8" t="s">
        <v>2665</v>
      </c>
      <c r="B8" s="82" t="s">
        <v>2410</v>
      </c>
      <c r="C8" s="9" t="s">
        <v>5194</v>
      </c>
      <c r="D8" s="83" t="s">
        <v>5183</v>
      </c>
      <c r="E8" s="59" t="s">
        <v>4995</v>
      </c>
      <c r="F8" s="10" t="s">
        <v>5190</v>
      </c>
      <c r="G8" s="10" t="s">
        <v>5190</v>
      </c>
      <c r="H8" s="10" t="s">
        <v>5190</v>
      </c>
      <c r="I8" s="10" t="s">
        <v>5190</v>
      </c>
      <c r="J8" s="10" t="s">
        <v>5190</v>
      </c>
      <c r="K8" s="10" t="s">
        <v>5190</v>
      </c>
      <c r="L8" s="10"/>
      <c r="M8" s="10"/>
      <c r="N8" s="10"/>
      <c r="O8" s="10"/>
      <c r="P8" s="10"/>
      <c r="Q8" s="10"/>
      <c r="R8" s="10"/>
      <c r="S8" s="10"/>
      <c r="T8" s="10" t="s">
        <v>5190</v>
      </c>
      <c r="U8" s="10"/>
      <c r="V8" s="10"/>
      <c r="W8" s="10"/>
      <c r="X8" s="10"/>
      <c r="Y8" s="10"/>
      <c r="Z8" s="10"/>
      <c r="AA8" s="10"/>
      <c r="AB8" s="73" t="s">
        <v>2828</v>
      </c>
      <c r="AC8" s="73" t="s">
        <v>2904</v>
      </c>
      <c r="AD8" s="71" t="s">
        <v>4636</v>
      </c>
    </row>
    <row r="9" spans="1:30" s="27" customFormat="1" ht="15.75" customHeight="1">
      <c r="A9" s="8" t="s">
        <v>2665</v>
      </c>
      <c r="B9" s="82" t="s">
        <v>2411</v>
      </c>
      <c r="C9" s="9" t="s">
        <v>5195</v>
      </c>
      <c r="D9" s="83" t="s">
        <v>5183</v>
      </c>
      <c r="E9" s="59" t="s">
        <v>5006</v>
      </c>
      <c r="F9" s="10" t="s">
        <v>5190</v>
      </c>
      <c r="G9" s="10" t="s">
        <v>5190</v>
      </c>
      <c r="H9" s="10" t="s">
        <v>5190</v>
      </c>
      <c r="I9" s="10" t="s">
        <v>5190</v>
      </c>
      <c r="J9" s="10" t="s">
        <v>5190</v>
      </c>
      <c r="K9" s="10" t="s">
        <v>5190</v>
      </c>
      <c r="L9" s="10"/>
      <c r="M9" s="10"/>
      <c r="N9" s="10"/>
      <c r="O9" s="10"/>
      <c r="P9" s="10"/>
      <c r="Q9" s="10"/>
      <c r="R9" s="10"/>
      <c r="S9" s="10"/>
      <c r="T9" s="10" t="s">
        <v>5190</v>
      </c>
      <c r="U9" s="10"/>
      <c r="V9" s="10"/>
      <c r="W9" s="10"/>
      <c r="X9" s="10"/>
      <c r="Y9" s="10"/>
      <c r="Z9" s="10"/>
      <c r="AA9" s="10"/>
      <c r="AB9" s="73" t="s">
        <v>2829</v>
      </c>
      <c r="AC9" s="73" t="s">
        <v>2904</v>
      </c>
      <c r="AD9" s="71" t="s">
        <v>4636</v>
      </c>
    </row>
    <row r="10" spans="1:30" s="27" customFormat="1" ht="15.75" customHeight="1">
      <c r="A10" s="8" t="s">
        <v>2665</v>
      </c>
      <c r="B10" s="82" t="s">
        <v>2396</v>
      </c>
      <c r="C10" s="9" t="s">
        <v>5196</v>
      </c>
      <c r="D10" s="83" t="s">
        <v>5183</v>
      </c>
      <c r="E10" s="59" t="s">
        <v>718</v>
      </c>
      <c r="F10" s="10"/>
      <c r="G10" s="10"/>
      <c r="H10" s="10"/>
      <c r="I10" s="10"/>
      <c r="J10" s="10"/>
      <c r="K10" s="10"/>
      <c r="L10" s="10" t="s">
        <v>5190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73" t="s">
        <v>2830</v>
      </c>
      <c r="AC10" s="73" t="s">
        <v>2904</v>
      </c>
      <c r="AD10" s="71" t="s">
        <v>4635</v>
      </c>
    </row>
    <row r="11" spans="1:30" s="27" customFormat="1" ht="15.75" customHeight="1">
      <c r="A11" s="8" t="s">
        <v>2665</v>
      </c>
      <c r="B11" s="82" t="s">
        <v>2397</v>
      </c>
      <c r="C11" s="9" t="s">
        <v>5197</v>
      </c>
      <c r="D11" s="83" t="s">
        <v>5183</v>
      </c>
      <c r="E11" s="59" t="s">
        <v>718</v>
      </c>
      <c r="F11" s="10"/>
      <c r="G11" s="10"/>
      <c r="H11" s="10"/>
      <c r="I11" s="10"/>
      <c r="J11" s="10"/>
      <c r="K11" s="10"/>
      <c r="L11" s="10" t="s">
        <v>5190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73" t="s">
        <v>2830</v>
      </c>
      <c r="AC11" s="73" t="s">
        <v>2904</v>
      </c>
      <c r="AD11" s="71" t="s">
        <v>4636</v>
      </c>
    </row>
    <row r="12" spans="1:30" s="27" customFormat="1" ht="15.75" customHeight="1">
      <c r="A12" s="8" t="s">
        <v>2665</v>
      </c>
      <c r="B12" s="82" t="s">
        <v>2398</v>
      </c>
      <c r="C12" s="9" t="s">
        <v>5198</v>
      </c>
      <c r="D12" s="83" t="s">
        <v>5183</v>
      </c>
      <c r="E12" s="59" t="s">
        <v>4992</v>
      </c>
      <c r="F12" s="10"/>
      <c r="G12" s="10"/>
      <c r="H12" s="10"/>
      <c r="I12" s="10"/>
      <c r="J12" s="10"/>
      <c r="K12" s="10"/>
      <c r="L12" s="10" t="s">
        <v>5190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73" t="s">
        <v>2830</v>
      </c>
      <c r="AC12" s="73" t="s">
        <v>2904</v>
      </c>
      <c r="AD12" s="71" t="s">
        <v>4636</v>
      </c>
    </row>
    <row r="13" spans="1:30" s="27" customFormat="1" ht="15.75" customHeight="1">
      <c r="A13" s="8" t="s">
        <v>2665</v>
      </c>
      <c r="B13" s="82" t="s">
        <v>2399</v>
      </c>
      <c r="C13" s="9" t="s">
        <v>5199</v>
      </c>
      <c r="D13" s="83" t="s">
        <v>5183</v>
      </c>
      <c r="E13" s="59" t="s">
        <v>4994</v>
      </c>
      <c r="F13" s="10"/>
      <c r="G13" s="10"/>
      <c r="H13" s="10"/>
      <c r="I13" s="10"/>
      <c r="J13" s="10"/>
      <c r="K13" s="10"/>
      <c r="L13" s="10" t="s">
        <v>5190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3" t="s">
        <v>2830</v>
      </c>
      <c r="AC13" s="73" t="s">
        <v>2904</v>
      </c>
      <c r="AD13" s="71" t="s">
        <v>4636</v>
      </c>
    </row>
    <row r="14" spans="1:30" s="27" customFormat="1" ht="15.75" customHeight="1">
      <c r="A14" s="8" t="s">
        <v>2665</v>
      </c>
      <c r="B14" s="82" t="s">
        <v>2400</v>
      </c>
      <c r="C14" s="9" t="s">
        <v>5200</v>
      </c>
      <c r="D14" s="83" t="s">
        <v>5183</v>
      </c>
      <c r="E14" s="59" t="s">
        <v>4995</v>
      </c>
      <c r="F14" s="10"/>
      <c r="G14" s="10"/>
      <c r="H14" s="10"/>
      <c r="I14" s="10"/>
      <c r="J14" s="10"/>
      <c r="K14" s="10"/>
      <c r="L14" s="10" t="s">
        <v>5190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73" t="s">
        <v>2830</v>
      </c>
      <c r="AC14" s="73" t="s">
        <v>2904</v>
      </c>
      <c r="AD14" s="71" t="s">
        <v>4636</v>
      </c>
    </row>
    <row r="15" spans="1:30" s="27" customFormat="1" ht="15.75" customHeight="1">
      <c r="A15" s="8" t="s">
        <v>2665</v>
      </c>
      <c r="B15" s="82" t="s">
        <v>2401</v>
      </c>
      <c r="C15" s="9" t="s">
        <v>5201</v>
      </c>
      <c r="D15" s="83" t="s">
        <v>5183</v>
      </c>
      <c r="E15" s="59" t="s">
        <v>5006</v>
      </c>
      <c r="F15" s="10"/>
      <c r="G15" s="10"/>
      <c r="H15" s="10"/>
      <c r="I15" s="10"/>
      <c r="J15" s="10"/>
      <c r="K15" s="10"/>
      <c r="L15" s="10" t="s">
        <v>5190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73" t="s">
        <v>2831</v>
      </c>
      <c r="AC15" s="73" t="s">
        <v>2904</v>
      </c>
      <c r="AD15" s="71" t="s">
        <v>4636</v>
      </c>
    </row>
    <row r="16" spans="1:30" s="27" customFormat="1" ht="15.75" customHeight="1">
      <c r="A16" s="8" t="s">
        <v>2665</v>
      </c>
      <c r="B16" s="11" t="s">
        <v>5350</v>
      </c>
      <c r="C16" s="9" t="s">
        <v>5202</v>
      </c>
      <c r="D16" s="83" t="s">
        <v>5183</v>
      </c>
      <c r="E16" s="59" t="s">
        <v>718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5190</v>
      </c>
      <c r="AB16" s="73" t="s">
        <v>2832</v>
      </c>
      <c r="AC16" s="73" t="s">
        <v>2906</v>
      </c>
      <c r="AD16" s="71" t="s">
        <v>4635</v>
      </c>
    </row>
    <row r="17" spans="1:30" s="27" customFormat="1" ht="15.75" customHeight="1">
      <c r="A17" s="8" t="s">
        <v>2665</v>
      </c>
      <c r="B17" s="82" t="s">
        <v>2548</v>
      </c>
      <c r="C17" s="9" t="s">
        <v>5203</v>
      </c>
      <c r="D17" s="83" t="s">
        <v>5183</v>
      </c>
      <c r="E17" s="59" t="s">
        <v>718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 t="s">
        <v>5190</v>
      </c>
      <c r="AB17" s="73" t="s">
        <v>2832</v>
      </c>
      <c r="AC17" s="73" t="s">
        <v>2907</v>
      </c>
      <c r="AD17" s="71" t="s">
        <v>4636</v>
      </c>
    </row>
    <row r="18" spans="1:30" s="27" customFormat="1" ht="15.75" customHeight="1">
      <c r="A18" s="8" t="s">
        <v>2665</v>
      </c>
      <c r="B18" s="82" t="s">
        <v>2549</v>
      </c>
      <c r="C18" s="9" t="s">
        <v>5204</v>
      </c>
      <c r="D18" s="83" t="s">
        <v>5183</v>
      </c>
      <c r="E18" s="59" t="s">
        <v>4992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5190</v>
      </c>
      <c r="AB18" s="73" t="s">
        <v>2832</v>
      </c>
      <c r="AC18" s="73" t="s">
        <v>2907</v>
      </c>
      <c r="AD18" s="71" t="s">
        <v>4636</v>
      </c>
    </row>
    <row r="19" spans="1:30" s="27" customFormat="1" ht="15.75" customHeight="1">
      <c r="A19" s="8" t="s">
        <v>2665</v>
      </c>
      <c r="B19" s="82" t="s">
        <v>2550</v>
      </c>
      <c r="C19" s="9" t="s">
        <v>5205</v>
      </c>
      <c r="D19" s="83" t="s">
        <v>5183</v>
      </c>
      <c r="E19" s="59" t="s">
        <v>4994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 t="s">
        <v>5190</v>
      </c>
      <c r="AB19" s="73" t="s">
        <v>2832</v>
      </c>
      <c r="AC19" s="73" t="s">
        <v>2907</v>
      </c>
      <c r="AD19" s="71" t="s">
        <v>4636</v>
      </c>
    </row>
    <row r="20" spans="1:30" s="27" customFormat="1" ht="15.75" customHeight="1">
      <c r="A20" s="8" t="s">
        <v>2665</v>
      </c>
      <c r="B20" s="82" t="s">
        <v>2551</v>
      </c>
      <c r="C20" s="9" t="s">
        <v>5206</v>
      </c>
      <c r="D20" s="83" t="s">
        <v>5183</v>
      </c>
      <c r="E20" s="59" t="s">
        <v>4995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 t="s">
        <v>5190</v>
      </c>
      <c r="AB20" s="73" t="s">
        <v>2832</v>
      </c>
      <c r="AC20" s="73" t="s">
        <v>2907</v>
      </c>
      <c r="AD20" s="71" t="s">
        <v>4636</v>
      </c>
    </row>
    <row r="21" spans="1:30" s="27" customFormat="1" ht="15.75" customHeight="1">
      <c r="A21" s="8" t="s">
        <v>2665</v>
      </c>
      <c r="B21" s="82" t="s">
        <v>2552</v>
      </c>
      <c r="C21" s="9" t="s">
        <v>5207</v>
      </c>
      <c r="D21" s="83" t="s">
        <v>5183</v>
      </c>
      <c r="E21" s="59" t="s">
        <v>4999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 t="s">
        <v>5190</v>
      </c>
      <c r="AB21" s="73" t="s">
        <v>2833</v>
      </c>
      <c r="AC21" s="73" t="s">
        <v>2907</v>
      </c>
      <c r="AD21" s="71" t="s">
        <v>4636</v>
      </c>
    </row>
    <row r="22" spans="1:30" s="27" customFormat="1" ht="15.75" customHeight="1">
      <c r="A22" s="8" t="s">
        <v>2665</v>
      </c>
      <c r="B22" s="82" t="s">
        <v>2444</v>
      </c>
      <c r="C22" s="9" t="s">
        <v>5208</v>
      </c>
      <c r="D22" s="83" t="s">
        <v>5183</v>
      </c>
      <c r="E22" s="59" t="s">
        <v>718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 t="s">
        <v>5190</v>
      </c>
      <c r="AB22" s="73" t="s">
        <v>2832</v>
      </c>
      <c r="AC22" s="73" t="s">
        <v>2904</v>
      </c>
      <c r="AD22" s="71" t="s">
        <v>4637</v>
      </c>
    </row>
    <row r="23" spans="1:30" s="27" customFormat="1" ht="15.75" customHeight="1">
      <c r="A23" s="8" t="s">
        <v>2665</v>
      </c>
      <c r="B23" s="82" t="s">
        <v>2448</v>
      </c>
      <c r="C23" s="9" t="s">
        <v>5209</v>
      </c>
      <c r="D23" s="83" t="s">
        <v>5183</v>
      </c>
      <c r="E23" s="59" t="s">
        <v>4999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5190</v>
      </c>
      <c r="AB23" s="73" t="s">
        <v>2833</v>
      </c>
      <c r="AC23" s="73" t="s">
        <v>2904</v>
      </c>
      <c r="AD23" s="71" t="s">
        <v>4637</v>
      </c>
    </row>
    <row r="24" spans="1:30" s="27" customFormat="1" ht="15.75" customHeight="1">
      <c r="A24" s="8" t="s">
        <v>2665</v>
      </c>
      <c r="B24" s="82" t="s">
        <v>2445</v>
      </c>
      <c r="C24" s="9" t="s">
        <v>5210</v>
      </c>
      <c r="D24" s="83" t="s">
        <v>5183</v>
      </c>
      <c r="E24" s="59" t="s">
        <v>4992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 t="s">
        <v>5190</v>
      </c>
      <c r="AB24" s="73" t="s">
        <v>2832</v>
      </c>
      <c r="AC24" s="73" t="s">
        <v>2904</v>
      </c>
      <c r="AD24" s="71" t="s">
        <v>4637</v>
      </c>
    </row>
    <row r="25" spans="1:30" s="27" customFormat="1" ht="15.75" customHeight="1">
      <c r="A25" s="8" t="s">
        <v>2665</v>
      </c>
      <c r="B25" s="82" t="s">
        <v>2446</v>
      </c>
      <c r="C25" s="9" t="s">
        <v>5211</v>
      </c>
      <c r="D25" s="83" t="s">
        <v>5183</v>
      </c>
      <c r="E25" s="59" t="s">
        <v>4994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 t="s">
        <v>5190</v>
      </c>
      <c r="AB25" s="73" t="s">
        <v>2832</v>
      </c>
      <c r="AC25" s="73" t="s">
        <v>2904</v>
      </c>
      <c r="AD25" s="71" t="s">
        <v>4637</v>
      </c>
    </row>
    <row r="26" spans="1:30" s="27" customFormat="1" ht="15.75" customHeight="1">
      <c r="A26" s="8" t="s">
        <v>2665</v>
      </c>
      <c r="B26" s="82" t="s">
        <v>2447</v>
      </c>
      <c r="C26" s="9" t="s">
        <v>5212</v>
      </c>
      <c r="D26" s="83" t="s">
        <v>5183</v>
      </c>
      <c r="E26" s="59" t="s">
        <v>4995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 t="s">
        <v>5190</v>
      </c>
      <c r="AB26" s="73" t="s">
        <v>2832</v>
      </c>
      <c r="AC26" s="73" t="s">
        <v>2904</v>
      </c>
      <c r="AD26" s="71" t="s">
        <v>4637</v>
      </c>
    </row>
    <row r="27" spans="1:30" s="27" customFormat="1" ht="15.75" customHeight="1">
      <c r="A27" s="8" t="s">
        <v>2665</v>
      </c>
      <c r="B27" s="82" t="s">
        <v>2438</v>
      </c>
      <c r="C27" s="9" t="s">
        <v>5213</v>
      </c>
      <c r="D27" s="83" t="s">
        <v>5183</v>
      </c>
      <c r="E27" s="59" t="s">
        <v>718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 t="s">
        <v>5190</v>
      </c>
      <c r="AB27" s="73" t="s">
        <v>2834</v>
      </c>
      <c r="AC27" s="73" t="s">
        <v>2906</v>
      </c>
      <c r="AD27" s="71" t="s">
        <v>4635</v>
      </c>
    </row>
    <row r="28" spans="1:30" s="27" customFormat="1" ht="15.75" customHeight="1">
      <c r="A28" s="8" t="s">
        <v>2665</v>
      </c>
      <c r="B28" s="82" t="s">
        <v>2439</v>
      </c>
      <c r="C28" s="9" t="s">
        <v>5214</v>
      </c>
      <c r="D28" s="83" t="s">
        <v>5183</v>
      </c>
      <c r="E28" s="59" t="s">
        <v>718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 t="s">
        <v>5190</v>
      </c>
      <c r="AB28" s="73" t="s">
        <v>2834</v>
      </c>
      <c r="AC28" s="73" t="s">
        <v>2907</v>
      </c>
      <c r="AD28" s="71" t="s">
        <v>4636</v>
      </c>
    </row>
    <row r="29" spans="1:30" s="27" customFormat="1" ht="15.75" customHeight="1">
      <c r="A29" s="8" t="s">
        <v>2665</v>
      </c>
      <c r="B29" s="82" t="s">
        <v>2443</v>
      </c>
      <c r="C29" s="9" t="s">
        <v>5215</v>
      </c>
      <c r="D29" s="83" t="s">
        <v>5183</v>
      </c>
      <c r="E29" s="59" t="s">
        <v>5006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 t="s">
        <v>5190</v>
      </c>
      <c r="AB29" s="73" t="s">
        <v>2834</v>
      </c>
      <c r="AC29" s="73" t="s">
        <v>2907</v>
      </c>
      <c r="AD29" s="71" t="s">
        <v>4636</v>
      </c>
    </row>
    <row r="30" spans="1:30" s="27" customFormat="1" ht="15.75" customHeight="1">
      <c r="A30" s="8" t="s">
        <v>2665</v>
      </c>
      <c r="B30" s="82" t="s">
        <v>2440</v>
      </c>
      <c r="C30" s="9" t="s">
        <v>5216</v>
      </c>
      <c r="D30" s="83" t="s">
        <v>5183</v>
      </c>
      <c r="E30" s="59" t="s">
        <v>4992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5190</v>
      </c>
      <c r="AB30" s="73" t="s">
        <v>2834</v>
      </c>
      <c r="AC30" s="73" t="s">
        <v>2907</v>
      </c>
      <c r="AD30" s="71" t="s">
        <v>4636</v>
      </c>
    </row>
    <row r="31" spans="1:30" s="27" customFormat="1" ht="15.75" customHeight="1">
      <c r="A31" s="8" t="s">
        <v>2665</v>
      </c>
      <c r="B31" s="82" t="s">
        <v>2441</v>
      </c>
      <c r="C31" s="9" t="s">
        <v>5217</v>
      </c>
      <c r="D31" s="83" t="s">
        <v>5183</v>
      </c>
      <c r="E31" s="59" t="s">
        <v>4994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 t="s">
        <v>5190</v>
      </c>
      <c r="AB31" s="73" t="s">
        <v>2834</v>
      </c>
      <c r="AC31" s="73" t="s">
        <v>2907</v>
      </c>
      <c r="AD31" s="71" t="s">
        <v>4636</v>
      </c>
    </row>
    <row r="32" spans="1:30" s="27" customFormat="1" ht="15.75" customHeight="1">
      <c r="A32" s="8" t="s">
        <v>2665</v>
      </c>
      <c r="B32" s="82" t="s">
        <v>2442</v>
      </c>
      <c r="C32" s="9" t="s">
        <v>5218</v>
      </c>
      <c r="D32" s="83" t="s">
        <v>5183</v>
      </c>
      <c r="E32" s="59" t="s">
        <v>4995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 t="s">
        <v>5190</v>
      </c>
      <c r="AB32" s="73" t="s">
        <v>2834</v>
      </c>
      <c r="AC32" s="73" t="s">
        <v>2907</v>
      </c>
      <c r="AD32" s="71" t="s">
        <v>4636</v>
      </c>
    </row>
    <row r="33" spans="1:30" s="27" customFormat="1" ht="15.75" customHeight="1">
      <c r="A33" s="8" t="s">
        <v>2665</v>
      </c>
      <c r="B33" s="82" t="s">
        <v>2435</v>
      </c>
      <c r="C33" s="9" t="s">
        <v>5219</v>
      </c>
      <c r="D33" s="83" t="s">
        <v>5183</v>
      </c>
      <c r="E33" s="59" t="s">
        <v>718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5190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73" t="s">
        <v>2835</v>
      </c>
      <c r="AC33" s="73" t="s">
        <v>2904</v>
      </c>
      <c r="AD33" s="71" t="s">
        <v>4635</v>
      </c>
    </row>
    <row r="34" spans="1:30" s="27" customFormat="1" ht="15.75" customHeight="1">
      <c r="A34" s="8" t="s">
        <v>2665</v>
      </c>
      <c r="B34" s="82" t="s">
        <v>2412</v>
      </c>
      <c r="C34" s="9" t="s">
        <v>5220</v>
      </c>
      <c r="D34" s="83" t="s">
        <v>5183</v>
      </c>
      <c r="E34" s="59" t="s">
        <v>718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5190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73" t="s">
        <v>2835</v>
      </c>
      <c r="AC34" s="73" t="s">
        <v>2904</v>
      </c>
      <c r="AD34" s="71" t="s">
        <v>4636</v>
      </c>
    </row>
    <row r="35" spans="1:30" s="27" customFormat="1" ht="15.75" customHeight="1">
      <c r="A35" s="8" t="s">
        <v>2665</v>
      </c>
      <c r="B35" s="82" t="s">
        <v>2413</v>
      </c>
      <c r="C35" s="9" t="s">
        <v>5221</v>
      </c>
      <c r="D35" s="83" t="s">
        <v>5183</v>
      </c>
      <c r="E35" s="59" t="s">
        <v>4992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5190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73" t="s">
        <v>2835</v>
      </c>
      <c r="AC35" s="73" t="s">
        <v>2904</v>
      </c>
      <c r="AD35" s="71" t="s">
        <v>4636</v>
      </c>
    </row>
    <row r="36" spans="1:30" s="27" customFormat="1" ht="15.75" customHeight="1">
      <c r="A36" s="8" t="s">
        <v>2665</v>
      </c>
      <c r="B36" s="82" t="s">
        <v>2414</v>
      </c>
      <c r="C36" s="9" t="s">
        <v>5222</v>
      </c>
      <c r="D36" s="83" t="s">
        <v>5183</v>
      </c>
      <c r="E36" s="59" t="s">
        <v>4994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5190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73" t="s">
        <v>2835</v>
      </c>
      <c r="AC36" s="73" t="s">
        <v>2904</v>
      </c>
      <c r="AD36" s="71" t="s">
        <v>4636</v>
      </c>
    </row>
    <row r="37" spans="1:30" s="27" customFormat="1" ht="15.75" customHeight="1">
      <c r="A37" s="8" t="s">
        <v>2665</v>
      </c>
      <c r="B37" s="82" t="s">
        <v>2415</v>
      </c>
      <c r="C37" s="9" t="s">
        <v>5223</v>
      </c>
      <c r="D37" s="83" t="s">
        <v>5183</v>
      </c>
      <c r="E37" s="59" t="s">
        <v>4995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 t="s">
        <v>5190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73" t="s">
        <v>2835</v>
      </c>
      <c r="AC37" s="73" t="s">
        <v>2904</v>
      </c>
      <c r="AD37" s="71" t="s">
        <v>4636</v>
      </c>
    </row>
    <row r="38" spans="1:30" s="27" customFormat="1" ht="15.75" customHeight="1">
      <c r="A38" s="8" t="s">
        <v>2665</v>
      </c>
      <c r="B38" s="82" t="s">
        <v>2416</v>
      </c>
      <c r="C38" s="9" t="s">
        <v>5224</v>
      </c>
      <c r="D38" s="83" t="s">
        <v>5183</v>
      </c>
      <c r="E38" s="59" t="s">
        <v>5006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5190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73" t="s">
        <v>2836</v>
      </c>
      <c r="AC38" s="73" t="s">
        <v>2904</v>
      </c>
      <c r="AD38" s="71" t="s">
        <v>4636</v>
      </c>
    </row>
    <row r="39" spans="1:30" s="27" customFormat="1" ht="15.75" customHeight="1">
      <c r="A39" s="8" t="s">
        <v>2665</v>
      </c>
      <c r="B39" s="82" t="s">
        <v>2437</v>
      </c>
      <c r="C39" s="9" t="s">
        <v>5225</v>
      </c>
      <c r="D39" s="83" t="s">
        <v>5183</v>
      </c>
      <c r="E39" s="59" t="s">
        <v>718</v>
      </c>
      <c r="F39" s="10"/>
      <c r="G39" s="10"/>
      <c r="H39" s="10"/>
      <c r="I39" s="10"/>
      <c r="J39" s="10"/>
      <c r="K39" s="10"/>
      <c r="L39" s="10"/>
      <c r="M39" s="10"/>
      <c r="N39" s="10"/>
      <c r="O39" s="10" t="s">
        <v>5190</v>
      </c>
      <c r="P39" s="10"/>
      <c r="Q39" s="10" t="s">
        <v>5190</v>
      </c>
      <c r="R39" s="10" t="s">
        <v>5190</v>
      </c>
      <c r="S39" s="10" t="s">
        <v>5190</v>
      </c>
      <c r="T39" s="10"/>
      <c r="U39" s="10"/>
      <c r="V39" s="10"/>
      <c r="W39" s="10"/>
      <c r="X39" s="10"/>
      <c r="Y39" s="10"/>
      <c r="Z39" s="10"/>
      <c r="AA39" s="10"/>
      <c r="AB39" s="73" t="s">
        <v>2837</v>
      </c>
      <c r="AC39" s="73" t="s">
        <v>2906</v>
      </c>
      <c r="AD39" s="71" t="s">
        <v>4635</v>
      </c>
    </row>
    <row r="40" spans="1:30" s="27" customFormat="1" ht="15.75" customHeight="1">
      <c r="A40" s="8" t="s">
        <v>2665</v>
      </c>
      <c r="B40" s="82" t="s">
        <v>2402</v>
      </c>
      <c r="C40" s="9" t="s">
        <v>5226</v>
      </c>
      <c r="D40" s="83" t="s">
        <v>5183</v>
      </c>
      <c r="E40" s="59" t="s">
        <v>718</v>
      </c>
      <c r="F40" s="10"/>
      <c r="G40" s="10"/>
      <c r="H40" s="10"/>
      <c r="I40" s="10"/>
      <c r="J40" s="10"/>
      <c r="K40" s="10"/>
      <c r="L40" s="10"/>
      <c r="M40" s="10"/>
      <c r="N40" s="10"/>
      <c r="O40" s="10" t="s">
        <v>5190</v>
      </c>
      <c r="P40" s="10"/>
      <c r="Q40" s="10" t="s">
        <v>5190</v>
      </c>
      <c r="R40" s="10" t="s">
        <v>5190</v>
      </c>
      <c r="S40" s="10" t="s">
        <v>5190</v>
      </c>
      <c r="T40" s="10"/>
      <c r="U40" s="10"/>
      <c r="V40" s="10"/>
      <c r="W40" s="10"/>
      <c r="X40" s="10"/>
      <c r="Y40" s="10"/>
      <c r="Z40" s="10"/>
      <c r="AA40" s="10"/>
      <c r="AB40" s="73" t="s">
        <v>2837</v>
      </c>
      <c r="AC40" s="73" t="s">
        <v>2904</v>
      </c>
      <c r="AD40" s="71" t="s">
        <v>4636</v>
      </c>
    </row>
    <row r="41" spans="1:30" s="27" customFormat="1" ht="15.75" customHeight="1">
      <c r="A41" s="8" t="s">
        <v>2665</v>
      </c>
      <c r="B41" s="82" t="s">
        <v>2403</v>
      </c>
      <c r="C41" s="9" t="s">
        <v>5227</v>
      </c>
      <c r="D41" s="83" t="s">
        <v>5183</v>
      </c>
      <c r="E41" s="59" t="s">
        <v>4992</v>
      </c>
      <c r="F41" s="10"/>
      <c r="G41" s="10"/>
      <c r="H41" s="10"/>
      <c r="I41" s="10"/>
      <c r="J41" s="10"/>
      <c r="K41" s="10"/>
      <c r="L41" s="10"/>
      <c r="M41" s="10"/>
      <c r="N41" s="10"/>
      <c r="O41" s="10" t="s">
        <v>5190</v>
      </c>
      <c r="P41" s="10"/>
      <c r="Q41" s="10" t="s">
        <v>5190</v>
      </c>
      <c r="R41" s="10" t="s">
        <v>5190</v>
      </c>
      <c r="S41" s="10" t="s">
        <v>5190</v>
      </c>
      <c r="T41" s="10"/>
      <c r="U41" s="10"/>
      <c r="V41" s="10"/>
      <c r="W41" s="10"/>
      <c r="X41" s="10"/>
      <c r="Y41" s="10"/>
      <c r="Z41" s="10"/>
      <c r="AA41" s="10"/>
      <c r="AB41" s="73" t="s">
        <v>2837</v>
      </c>
      <c r="AC41" s="73" t="s">
        <v>2904</v>
      </c>
      <c r="AD41" s="71" t="s">
        <v>4636</v>
      </c>
    </row>
    <row r="42" spans="1:30" s="27" customFormat="1" ht="15.75" customHeight="1">
      <c r="A42" s="8" t="s">
        <v>2665</v>
      </c>
      <c r="B42" s="82" t="s">
        <v>2404</v>
      </c>
      <c r="C42" s="9" t="s">
        <v>5228</v>
      </c>
      <c r="D42" s="83" t="s">
        <v>5183</v>
      </c>
      <c r="E42" s="59" t="s">
        <v>4994</v>
      </c>
      <c r="F42" s="10"/>
      <c r="G42" s="10"/>
      <c r="H42" s="10"/>
      <c r="I42" s="10"/>
      <c r="J42" s="10"/>
      <c r="K42" s="10"/>
      <c r="L42" s="10"/>
      <c r="M42" s="10"/>
      <c r="N42" s="10"/>
      <c r="O42" s="10" t="s">
        <v>5190</v>
      </c>
      <c r="P42" s="10"/>
      <c r="Q42" s="10" t="s">
        <v>5190</v>
      </c>
      <c r="R42" s="10" t="s">
        <v>5190</v>
      </c>
      <c r="S42" s="10" t="s">
        <v>5190</v>
      </c>
      <c r="T42" s="10"/>
      <c r="U42" s="10"/>
      <c r="V42" s="10"/>
      <c r="W42" s="10"/>
      <c r="X42" s="10"/>
      <c r="Y42" s="10"/>
      <c r="Z42" s="10"/>
      <c r="AA42" s="10"/>
      <c r="AB42" s="73" t="s">
        <v>2837</v>
      </c>
      <c r="AC42" s="73" t="s">
        <v>2904</v>
      </c>
      <c r="AD42" s="71" t="s">
        <v>4636</v>
      </c>
    </row>
    <row r="43" spans="1:30" s="27" customFormat="1" ht="15.75" customHeight="1">
      <c r="A43" s="8" t="s">
        <v>2665</v>
      </c>
      <c r="B43" s="82" t="s">
        <v>2405</v>
      </c>
      <c r="C43" s="9" t="s">
        <v>5229</v>
      </c>
      <c r="D43" s="83" t="s">
        <v>5183</v>
      </c>
      <c r="E43" s="59" t="s">
        <v>4995</v>
      </c>
      <c r="F43" s="10"/>
      <c r="G43" s="10"/>
      <c r="H43" s="10"/>
      <c r="I43" s="10"/>
      <c r="J43" s="10"/>
      <c r="K43" s="10"/>
      <c r="L43" s="10"/>
      <c r="M43" s="10"/>
      <c r="N43" s="10"/>
      <c r="O43" s="10" t="s">
        <v>5190</v>
      </c>
      <c r="P43" s="10"/>
      <c r="Q43" s="10" t="s">
        <v>5190</v>
      </c>
      <c r="R43" s="10" t="s">
        <v>5190</v>
      </c>
      <c r="S43" s="10" t="s">
        <v>5190</v>
      </c>
      <c r="T43" s="10"/>
      <c r="U43" s="10"/>
      <c r="V43" s="10"/>
      <c r="W43" s="10"/>
      <c r="X43" s="10"/>
      <c r="Y43" s="10"/>
      <c r="Z43" s="10"/>
      <c r="AA43" s="10"/>
      <c r="AB43" s="73" t="s">
        <v>2837</v>
      </c>
      <c r="AC43" s="73" t="s">
        <v>2904</v>
      </c>
      <c r="AD43" s="71" t="s">
        <v>4636</v>
      </c>
    </row>
    <row r="44" spans="1:30" s="27" customFormat="1" ht="15.75" customHeight="1">
      <c r="A44" s="8" t="s">
        <v>2665</v>
      </c>
      <c r="B44" s="82" t="s">
        <v>2406</v>
      </c>
      <c r="C44" s="9" t="s">
        <v>5230</v>
      </c>
      <c r="D44" s="83" t="s">
        <v>5183</v>
      </c>
      <c r="E44" s="59" t="s">
        <v>5006</v>
      </c>
      <c r="F44" s="10"/>
      <c r="G44" s="10"/>
      <c r="H44" s="10"/>
      <c r="I44" s="10"/>
      <c r="J44" s="10"/>
      <c r="K44" s="10"/>
      <c r="L44" s="10"/>
      <c r="M44" s="10"/>
      <c r="N44" s="10"/>
      <c r="O44" s="10" t="s">
        <v>5190</v>
      </c>
      <c r="P44" s="10"/>
      <c r="Q44" s="10" t="s">
        <v>5190</v>
      </c>
      <c r="R44" s="10" t="s">
        <v>5190</v>
      </c>
      <c r="S44" s="10" t="s">
        <v>5190</v>
      </c>
      <c r="T44" s="10"/>
      <c r="U44" s="10"/>
      <c r="V44" s="10"/>
      <c r="W44" s="10"/>
      <c r="X44" s="10"/>
      <c r="Y44" s="10"/>
      <c r="Z44" s="10"/>
      <c r="AA44" s="10"/>
      <c r="AB44" s="73" t="s">
        <v>2524</v>
      </c>
      <c r="AC44" s="73" t="s">
        <v>2904</v>
      </c>
      <c r="AD44" s="71" t="s">
        <v>4636</v>
      </c>
    </row>
    <row r="45" spans="1:30" s="27" customFormat="1" ht="15.75" customHeight="1">
      <c r="A45" s="8" t="s">
        <v>2665</v>
      </c>
      <c r="B45" s="82" t="s">
        <v>2434</v>
      </c>
      <c r="C45" s="9" t="s">
        <v>5231</v>
      </c>
      <c r="D45" s="83" t="s">
        <v>5183</v>
      </c>
      <c r="E45" s="59" t="s">
        <v>718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 t="s">
        <v>5190</v>
      </c>
      <c r="W45" s="10" t="s">
        <v>5190</v>
      </c>
      <c r="X45" s="10" t="s">
        <v>5190</v>
      </c>
      <c r="Y45" s="10" t="s">
        <v>5190</v>
      </c>
      <c r="Z45" s="10"/>
      <c r="AA45" s="10"/>
      <c r="AB45" s="73" t="s">
        <v>2791</v>
      </c>
      <c r="AC45" s="73" t="s">
        <v>2904</v>
      </c>
      <c r="AD45" s="71" t="s">
        <v>4635</v>
      </c>
    </row>
    <row r="46" spans="1:30" s="27" customFormat="1" ht="15.75" customHeight="1">
      <c r="A46" s="8" t="s">
        <v>2665</v>
      </c>
      <c r="B46" s="82" t="s">
        <v>2417</v>
      </c>
      <c r="C46" s="9" t="s">
        <v>5232</v>
      </c>
      <c r="D46" s="83" t="s">
        <v>5183</v>
      </c>
      <c r="E46" s="59" t="s">
        <v>718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 t="s">
        <v>5190</v>
      </c>
      <c r="W46" s="10" t="s">
        <v>5190</v>
      </c>
      <c r="X46" s="10" t="s">
        <v>5190</v>
      </c>
      <c r="Y46" s="10" t="s">
        <v>5190</v>
      </c>
      <c r="Z46" s="10"/>
      <c r="AA46" s="10"/>
      <c r="AB46" s="73" t="s">
        <v>2791</v>
      </c>
      <c r="AC46" s="73" t="s">
        <v>2904</v>
      </c>
      <c r="AD46" s="71" t="s">
        <v>4636</v>
      </c>
    </row>
    <row r="47" spans="1:30" s="27" customFormat="1" ht="15.75" customHeight="1">
      <c r="A47" s="8" t="s">
        <v>2665</v>
      </c>
      <c r="B47" s="82" t="s">
        <v>2418</v>
      </c>
      <c r="C47" s="9" t="s">
        <v>5233</v>
      </c>
      <c r="D47" s="83" t="s">
        <v>5183</v>
      </c>
      <c r="E47" s="59" t="s">
        <v>4992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 t="s">
        <v>5190</v>
      </c>
      <c r="W47" s="10" t="s">
        <v>5190</v>
      </c>
      <c r="X47" s="10" t="s">
        <v>5190</v>
      </c>
      <c r="Y47" s="10" t="s">
        <v>5190</v>
      </c>
      <c r="Z47" s="10"/>
      <c r="AA47" s="10"/>
      <c r="AB47" s="73" t="s">
        <v>2791</v>
      </c>
      <c r="AC47" s="73" t="s">
        <v>2904</v>
      </c>
      <c r="AD47" s="71" t="s">
        <v>4636</v>
      </c>
    </row>
    <row r="48" spans="1:30" s="27" customFormat="1" ht="15.75" customHeight="1">
      <c r="A48" s="8" t="s">
        <v>2665</v>
      </c>
      <c r="B48" s="82" t="s">
        <v>2419</v>
      </c>
      <c r="C48" s="9" t="s">
        <v>5234</v>
      </c>
      <c r="D48" s="83" t="s">
        <v>5183</v>
      </c>
      <c r="E48" s="59" t="s">
        <v>4994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 t="s">
        <v>5190</v>
      </c>
      <c r="W48" s="10" t="s">
        <v>5190</v>
      </c>
      <c r="X48" s="10" t="s">
        <v>5190</v>
      </c>
      <c r="Y48" s="10" t="s">
        <v>5190</v>
      </c>
      <c r="Z48" s="10"/>
      <c r="AA48" s="10"/>
      <c r="AB48" s="73" t="s">
        <v>2791</v>
      </c>
      <c r="AC48" s="73" t="s">
        <v>2904</v>
      </c>
      <c r="AD48" s="71" t="s">
        <v>4636</v>
      </c>
    </row>
    <row r="49" spans="1:30" s="27" customFormat="1" ht="15.75" customHeight="1">
      <c r="A49" s="8" t="s">
        <v>2665</v>
      </c>
      <c r="B49" s="82" t="s">
        <v>2420</v>
      </c>
      <c r="C49" s="9" t="s">
        <v>5235</v>
      </c>
      <c r="D49" s="83" t="s">
        <v>5183</v>
      </c>
      <c r="E49" s="59" t="s">
        <v>4995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 t="s">
        <v>5190</v>
      </c>
      <c r="W49" s="10" t="s">
        <v>5190</v>
      </c>
      <c r="X49" s="10" t="s">
        <v>5190</v>
      </c>
      <c r="Y49" s="10" t="s">
        <v>5190</v>
      </c>
      <c r="Z49" s="10"/>
      <c r="AA49" s="10"/>
      <c r="AB49" s="73" t="s">
        <v>2791</v>
      </c>
      <c r="AC49" s="73" t="s">
        <v>2904</v>
      </c>
      <c r="AD49" s="71" t="s">
        <v>4636</v>
      </c>
    </row>
    <row r="50" spans="1:30" s="27" customFormat="1" ht="15.75" customHeight="1">
      <c r="A50" s="8" t="s">
        <v>2665</v>
      </c>
      <c r="B50" s="82" t="s">
        <v>2421</v>
      </c>
      <c r="C50" s="9" t="s">
        <v>5236</v>
      </c>
      <c r="D50" s="83" t="s">
        <v>5183</v>
      </c>
      <c r="E50" s="59" t="s">
        <v>5006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 t="s">
        <v>5190</v>
      </c>
      <c r="W50" s="10" t="s">
        <v>5190</v>
      </c>
      <c r="X50" s="10" t="s">
        <v>5190</v>
      </c>
      <c r="Y50" s="10" t="s">
        <v>5190</v>
      </c>
      <c r="Z50" s="10"/>
      <c r="AA50" s="10"/>
      <c r="AB50" s="73" t="s">
        <v>2838</v>
      </c>
      <c r="AC50" s="73" t="s">
        <v>2904</v>
      </c>
      <c r="AD50" s="71" t="s">
        <v>4636</v>
      </c>
    </row>
    <row r="51" spans="1:30" s="27" customFormat="1" ht="15.75" customHeight="1">
      <c r="A51" s="8" t="s">
        <v>2665</v>
      </c>
      <c r="B51" s="82" t="s">
        <v>2433</v>
      </c>
      <c r="C51" s="9" t="s">
        <v>5237</v>
      </c>
      <c r="D51" s="83" t="s">
        <v>5183</v>
      </c>
      <c r="E51" s="59" t="s">
        <v>718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 t="s">
        <v>5190</v>
      </c>
      <c r="V51" s="10"/>
      <c r="W51" s="10"/>
      <c r="X51" s="10"/>
      <c r="Y51" s="10"/>
      <c r="Z51" s="10"/>
      <c r="AA51" s="10"/>
      <c r="AB51" s="73" t="s">
        <v>2839</v>
      </c>
      <c r="AC51" s="73" t="s">
        <v>2904</v>
      </c>
      <c r="AD51" s="71" t="s">
        <v>4635</v>
      </c>
    </row>
    <row r="52" spans="1:30" s="27" customFormat="1" ht="15.75" customHeight="1">
      <c r="A52" s="8" t="s">
        <v>2665</v>
      </c>
      <c r="B52" s="82" t="s">
        <v>2422</v>
      </c>
      <c r="C52" s="9" t="s">
        <v>5238</v>
      </c>
      <c r="D52" s="83" t="s">
        <v>5183</v>
      </c>
      <c r="E52" s="59" t="s">
        <v>718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 t="s">
        <v>5190</v>
      </c>
      <c r="V52" s="10"/>
      <c r="W52" s="10"/>
      <c r="X52" s="10"/>
      <c r="Y52" s="10"/>
      <c r="Z52" s="10"/>
      <c r="AA52" s="10"/>
      <c r="AB52" s="73" t="s">
        <v>2839</v>
      </c>
      <c r="AC52" s="73" t="s">
        <v>2904</v>
      </c>
      <c r="AD52" s="71" t="s">
        <v>4636</v>
      </c>
    </row>
    <row r="53" spans="1:30" s="27" customFormat="1" ht="15.75" customHeight="1">
      <c r="A53" s="8" t="s">
        <v>2665</v>
      </c>
      <c r="B53" s="82" t="s">
        <v>2423</v>
      </c>
      <c r="C53" s="9" t="s">
        <v>5239</v>
      </c>
      <c r="D53" s="83" t="s">
        <v>5183</v>
      </c>
      <c r="E53" s="59" t="s">
        <v>4992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 t="s">
        <v>5190</v>
      </c>
      <c r="V53" s="10"/>
      <c r="W53" s="10"/>
      <c r="X53" s="10"/>
      <c r="Y53" s="10"/>
      <c r="Z53" s="10"/>
      <c r="AA53" s="10"/>
      <c r="AB53" s="73" t="s">
        <v>2839</v>
      </c>
      <c r="AC53" s="73" t="s">
        <v>2904</v>
      </c>
      <c r="AD53" s="71" t="s">
        <v>4636</v>
      </c>
    </row>
    <row r="54" spans="1:30" s="27" customFormat="1" ht="15.75" customHeight="1">
      <c r="A54" s="8" t="s">
        <v>2665</v>
      </c>
      <c r="B54" s="82" t="s">
        <v>2424</v>
      </c>
      <c r="C54" s="9" t="s">
        <v>5240</v>
      </c>
      <c r="D54" s="83" t="s">
        <v>5183</v>
      </c>
      <c r="E54" s="59" t="s">
        <v>4994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 t="s">
        <v>5190</v>
      </c>
      <c r="V54" s="10"/>
      <c r="W54" s="10"/>
      <c r="X54" s="10"/>
      <c r="Y54" s="10"/>
      <c r="Z54" s="10"/>
      <c r="AA54" s="10"/>
      <c r="AB54" s="73" t="s">
        <v>2839</v>
      </c>
      <c r="AC54" s="73" t="s">
        <v>2904</v>
      </c>
      <c r="AD54" s="71" t="s">
        <v>4636</v>
      </c>
    </row>
    <row r="55" spans="1:30" s="27" customFormat="1" ht="15.75" customHeight="1">
      <c r="A55" s="8" t="s">
        <v>2665</v>
      </c>
      <c r="B55" s="82" t="s">
        <v>2425</v>
      </c>
      <c r="C55" s="9" t="s">
        <v>5241</v>
      </c>
      <c r="D55" s="83" t="s">
        <v>5183</v>
      </c>
      <c r="E55" s="59" t="s">
        <v>4995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 t="s">
        <v>5190</v>
      </c>
      <c r="V55" s="10"/>
      <c r="W55" s="10"/>
      <c r="X55" s="10"/>
      <c r="Y55" s="10"/>
      <c r="Z55" s="10"/>
      <c r="AA55" s="10"/>
      <c r="AB55" s="73" t="s">
        <v>2839</v>
      </c>
      <c r="AC55" s="73" t="s">
        <v>2904</v>
      </c>
      <c r="AD55" s="71" t="s">
        <v>4636</v>
      </c>
    </row>
    <row r="56" spans="1:30" s="27" customFormat="1" ht="15.75" customHeight="1">
      <c r="A56" s="8" t="s">
        <v>2665</v>
      </c>
      <c r="B56" s="82" t="s">
        <v>2426</v>
      </c>
      <c r="C56" s="9" t="s">
        <v>5242</v>
      </c>
      <c r="D56" s="83" t="s">
        <v>5183</v>
      </c>
      <c r="E56" s="59" t="s">
        <v>5006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5190</v>
      </c>
      <c r="V56" s="10"/>
      <c r="W56" s="10"/>
      <c r="X56" s="10"/>
      <c r="Y56" s="10"/>
      <c r="Z56" s="10"/>
      <c r="AA56" s="10"/>
      <c r="AB56" s="73" t="s">
        <v>2525</v>
      </c>
      <c r="AC56" s="73" t="s">
        <v>2904</v>
      </c>
      <c r="AD56" s="71" t="s">
        <v>4636</v>
      </c>
    </row>
    <row r="57" spans="1:30" s="27" customFormat="1" ht="15.75" customHeight="1">
      <c r="A57" s="8" t="s">
        <v>2665</v>
      </c>
      <c r="B57" s="82" t="s">
        <v>2432</v>
      </c>
      <c r="C57" s="9" t="s">
        <v>5243</v>
      </c>
      <c r="D57" s="83" t="s">
        <v>5183</v>
      </c>
      <c r="E57" s="59" t="s">
        <v>718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5190</v>
      </c>
      <c r="AA57" s="10"/>
      <c r="AB57" s="73" t="s">
        <v>2792</v>
      </c>
      <c r="AC57" s="73" t="s">
        <v>2904</v>
      </c>
      <c r="AD57" s="71" t="s">
        <v>4635</v>
      </c>
    </row>
    <row r="58" spans="1:30" s="27" customFormat="1" ht="15.75" customHeight="1">
      <c r="A58" s="8" t="s">
        <v>2665</v>
      </c>
      <c r="B58" s="82" t="s">
        <v>2427</v>
      </c>
      <c r="C58" s="9" t="s">
        <v>5244</v>
      </c>
      <c r="D58" s="83" t="s">
        <v>5183</v>
      </c>
      <c r="E58" s="59" t="s">
        <v>718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 t="s">
        <v>5190</v>
      </c>
      <c r="AA58" s="10"/>
      <c r="AB58" s="73" t="s">
        <v>2792</v>
      </c>
      <c r="AC58" s="73" t="s">
        <v>2904</v>
      </c>
      <c r="AD58" s="71" t="s">
        <v>4636</v>
      </c>
    </row>
    <row r="59" spans="1:30" s="27" customFormat="1" ht="15.75" customHeight="1">
      <c r="A59" s="8" t="s">
        <v>2665</v>
      </c>
      <c r="B59" s="82" t="s">
        <v>2428</v>
      </c>
      <c r="C59" s="9" t="s">
        <v>5245</v>
      </c>
      <c r="D59" s="83" t="s">
        <v>5183</v>
      </c>
      <c r="E59" s="59" t="s">
        <v>4992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 t="s">
        <v>5190</v>
      </c>
      <c r="AA59" s="10"/>
      <c r="AB59" s="73" t="s">
        <v>2792</v>
      </c>
      <c r="AC59" s="73" t="s">
        <v>2904</v>
      </c>
      <c r="AD59" s="71" t="s">
        <v>4636</v>
      </c>
    </row>
    <row r="60" spans="1:30" s="27" customFormat="1" ht="15.75" customHeight="1">
      <c r="A60" s="8" t="s">
        <v>2665</v>
      </c>
      <c r="B60" s="82" t="s">
        <v>2429</v>
      </c>
      <c r="C60" s="9" t="s">
        <v>5246</v>
      </c>
      <c r="D60" s="83" t="s">
        <v>5183</v>
      </c>
      <c r="E60" s="59" t="s">
        <v>4994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 t="s">
        <v>5190</v>
      </c>
      <c r="AA60" s="10"/>
      <c r="AB60" s="73" t="s">
        <v>2792</v>
      </c>
      <c r="AC60" s="73" t="s">
        <v>2904</v>
      </c>
      <c r="AD60" s="71" t="s">
        <v>4636</v>
      </c>
    </row>
    <row r="61" spans="1:30" s="27" customFormat="1" ht="15.75" customHeight="1">
      <c r="A61" s="8" t="s">
        <v>2665</v>
      </c>
      <c r="B61" s="82" t="s">
        <v>2430</v>
      </c>
      <c r="C61" s="9" t="s">
        <v>5247</v>
      </c>
      <c r="D61" s="83" t="s">
        <v>5183</v>
      </c>
      <c r="E61" s="59" t="s">
        <v>4995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 t="s">
        <v>5190</v>
      </c>
      <c r="AA61" s="10"/>
      <c r="AB61" s="73" t="s">
        <v>2792</v>
      </c>
      <c r="AC61" s="73" t="s">
        <v>2904</v>
      </c>
      <c r="AD61" s="71" t="s">
        <v>4636</v>
      </c>
    </row>
    <row r="62" spans="1:30" s="27" customFormat="1" ht="15.75" customHeight="1">
      <c r="A62" s="8" t="s">
        <v>2665</v>
      </c>
      <c r="B62" s="82" t="s">
        <v>2431</v>
      </c>
      <c r="C62" s="9" t="s">
        <v>5248</v>
      </c>
      <c r="D62" s="83" t="s">
        <v>5183</v>
      </c>
      <c r="E62" s="59" t="s">
        <v>5006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 t="s">
        <v>5190</v>
      </c>
      <c r="AA62" s="10"/>
      <c r="AB62" s="73" t="s">
        <v>2793</v>
      </c>
      <c r="AC62" s="73" t="s">
        <v>2904</v>
      </c>
      <c r="AD62" s="71" t="s">
        <v>4636</v>
      </c>
    </row>
    <row r="63" spans="1:30" s="27" customFormat="1" ht="15.75" customHeight="1">
      <c r="A63" s="8" t="s">
        <v>2665</v>
      </c>
      <c r="B63" s="12" t="s">
        <v>1930</v>
      </c>
      <c r="C63" s="12" t="s">
        <v>3745</v>
      </c>
      <c r="D63" s="13" t="s">
        <v>5183</v>
      </c>
      <c r="E63" s="59" t="s">
        <v>718</v>
      </c>
      <c r="F63" s="10" t="s">
        <v>5190</v>
      </c>
      <c r="G63" s="10" t="s">
        <v>5190</v>
      </c>
      <c r="H63" s="10" t="s">
        <v>5190</v>
      </c>
      <c r="I63" s="10" t="s">
        <v>5190</v>
      </c>
      <c r="J63" s="10" t="s">
        <v>5190</v>
      </c>
      <c r="K63" s="10" t="s">
        <v>5190</v>
      </c>
      <c r="L63" s="10"/>
      <c r="M63" s="10"/>
      <c r="N63" s="10"/>
      <c r="O63" s="10"/>
      <c r="P63" s="10"/>
      <c r="Q63" s="10"/>
      <c r="R63" s="10"/>
      <c r="S63" s="10"/>
      <c r="T63" s="10" t="s">
        <v>5190</v>
      </c>
      <c r="U63" s="10"/>
      <c r="V63" s="10"/>
      <c r="W63" s="10"/>
      <c r="X63" s="10"/>
      <c r="Y63" s="10"/>
      <c r="Z63" s="10"/>
      <c r="AA63" s="10"/>
      <c r="AB63" s="50" t="s">
        <v>1821</v>
      </c>
      <c r="AC63" s="73" t="s">
        <v>2906</v>
      </c>
      <c r="AD63" s="71" t="s">
        <v>4638</v>
      </c>
    </row>
    <row r="64" spans="1:30" s="27" customFormat="1" ht="15.75" customHeight="1">
      <c r="A64" s="8" t="s">
        <v>2665</v>
      </c>
      <c r="B64" s="12" t="s">
        <v>1221</v>
      </c>
      <c r="C64" s="14" t="s">
        <v>3133</v>
      </c>
      <c r="D64" s="15" t="s">
        <v>5183</v>
      </c>
      <c r="E64" s="59" t="s">
        <v>718</v>
      </c>
      <c r="F64" s="10" t="s">
        <v>5190</v>
      </c>
      <c r="G64" s="10" t="s">
        <v>5190</v>
      </c>
      <c r="H64" s="10" t="s">
        <v>5190</v>
      </c>
      <c r="I64" s="10" t="s">
        <v>5190</v>
      </c>
      <c r="J64" s="10" t="s">
        <v>5190</v>
      </c>
      <c r="K64" s="10" t="s">
        <v>5190</v>
      </c>
      <c r="L64" s="10"/>
      <c r="M64" s="10"/>
      <c r="N64" s="10"/>
      <c r="O64" s="10"/>
      <c r="P64" s="10"/>
      <c r="Q64" s="10"/>
      <c r="R64" s="10"/>
      <c r="S64" s="10"/>
      <c r="T64" s="10" t="s">
        <v>5190</v>
      </c>
      <c r="U64" s="10"/>
      <c r="V64" s="10"/>
      <c r="W64" s="10"/>
      <c r="X64" s="10"/>
      <c r="Y64" s="10"/>
      <c r="Z64" s="10"/>
      <c r="AA64" s="10"/>
      <c r="AB64" s="50" t="s">
        <v>1821</v>
      </c>
      <c r="AC64" s="73" t="s">
        <v>2904</v>
      </c>
      <c r="AD64" s="71" t="s">
        <v>4644</v>
      </c>
    </row>
    <row r="65" spans="1:30" s="27" customFormat="1" ht="15.75" customHeight="1">
      <c r="A65" s="8" t="s">
        <v>2665</v>
      </c>
      <c r="B65" s="12" t="s">
        <v>1222</v>
      </c>
      <c r="C65" s="14" t="s">
        <v>3134</v>
      </c>
      <c r="D65" s="15" t="s">
        <v>5183</v>
      </c>
      <c r="E65" s="59" t="s">
        <v>4992</v>
      </c>
      <c r="F65" s="10" t="s">
        <v>5190</v>
      </c>
      <c r="G65" s="10" t="s">
        <v>5190</v>
      </c>
      <c r="H65" s="10" t="s">
        <v>5190</v>
      </c>
      <c r="I65" s="10" t="s">
        <v>5190</v>
      </c>
      <c r="J65" s="10" t="s">
        <v>5190</v>
      </c>
      <c r="K65" s="10" t="s">
        <v>5190</v>
      </c>
      <c r="L65" s="10"/>
      <c r="M65" s="10"/>
      <c r="N65" s="10"/>
      <c r="O65" s="10"/>
      <c r="P65" s="10"/>
      <c r="Q65" s="10"/>
      <c r="R65" s="10"/>
      <c r="S65" s="10"/>
      <c r="T65" s="10" t="s">
        <v>5190</v>
      </c>
      <c r="U65" s="10"/>
      <c r="V65" s="10"/>
      <c r="W65" s="10"/>
      <c r="X65" s="10"/>
      <c r="Y65" s="10"/>
      <c r="Z65" s="10"/>
      <c r="AA65" s="10"/>
      <c r="AB65" s="50" t="s">
        <v>1821</v>
      </c>
      <c r="AC65" s="73" t="s">
        <v>2904</v>
      </c>
      <c r="AD65" s="71" t="s">
        <v>4644</v>
      </c>
    </row>
    <row r="66" spans="1:30" s="27" customFormat="1" ht="15.75" customHeight="1">
      <c r="A66" s="8" t="s">
        <v>2665</v>
      </c>
      <c r="B66" s="12" t="s">
        <v>1223</v>
      </c>
      <c r="C66" s="14" t="s">
        <v>3135</v>
      </c>
      <c r="D66" s="15" t="s">
        <v>5183</v>
      </c>
      <c r="E66" s="59" t="s">
        <v>4994</v>
      </c>
      <c r="F66" s="10" t="s">
        <v>5190</v>
      </c>
      <c r="G66" s="10" t="s">
        <v>5190</v>
      </c>
      <c r="H66" s="10" t="s">
        <v>5190</v>
      </c>
      <c r="I66" s="10" t="s">
        <v>5190</v>
      </c>
      <c r="J66" s="10" t="s">
        <v>5190</v>
      </c>
      <c r="K66" s="10" t="s">
        <v>5190</v>
      </c>
      <c r="L66" s="10"/>
      <c r="M66" s="10"/>
      <c r="N66" s="10"/>
      <c r="O66" s="10"/>
      <c r="P66" s="10"/>
      <c r="Q66" s="10"/>
      <c r="R66" s="10"/>
      <c r="S66" s="10"/>
      <c r="T66" s="10" t="s">
        <v>5190</v>
      </c>
      <c r="U66" s="10"/>
      <c r="V66" s="10"/>
      <c r="W66" s="10"/>
      <c r="X66" s="10"/>
      <c r="Y66" s="10"/>
      <c r="Z66" s="10"/>
      <c r="AA66" s="10"/>
      <c r="AB66" s="50" t="s">
        <v>1821</v>
      </c>
      <c r="AC66" s="73" t="s">
        <v>2904</v>
      </c>
      <c r="AD66" s="71" t="s">
        <v>4644</v>
      </c>
    </row>
    <row r="67" spans="1:30" s="27" customFormat="1" ht="15.75" customHeight="1">
      <c r="A67" s="8" t="s">
        <v>2665</v>
      </c>
      <c r="B67" s="12" t="s">
        <v>1224</v>
      </c>
      <c r="C67" s="14" t="s">
        <v>3136</v>
      </c>
      <c r="D67" s="15" t="s">
        <v>5183</v>
      </c>
      <c r="E67" s="59" t="s">
        <v>4995</v>
      </c>
      <c r="F67" s="10" t="s">
        <v>5190</v>
      </c>
      <c r="G67" s="10" t="s">
        <v>5190</v>
      </c>
      <c r="H67" s="10" t="s">
        <v>5190</v>
      </c>
      <c r="I67" s="10" t="s">
        <v>5190</v>
      </c>
      <c r="J67" s="10" t="s">
        <v>5190</v>
      </c>
      <c r="K67" s="10" t="s">
        <v>5190</v>
      </c>
      <c r="L67" s="10"/>
      <c r="M67" s="10"/>
      <c r="N67" s="10"/>
      <c r="O67" s="10"/>
      <c r="P67" s="10"/>
      <c r="Q67" s="10"/>
      <c r="R67" s="10"/>
      <c r="S67" s="10"/>
      <c r="T67" s="10" t="s">
        <v>5190</v>
      </c>
      <c r="U67" s="10"/>
      <c r="V67" s="10"/>
      <c r="W67" s="10"/>
      <c r="X67" s="10"/>
      <c r="Y67" s="10"/>
      <c r="Z67" s="10"/>
      <c r="AA67" s="10"/>
      <c r="AB67" s="50" t="s">
        <v>1821</v>
      </c>
      <c r="AC67" s="73" t="s">
        <v>2904</v>
      </c>
      <c r="AD67" s="71" t="s">
        <v>4644</v>
      </c>
    </row>
    <row r="68" spans="1:30" s="27" customFormat="1" ht="15.75" customHeight="1">
      <c r="A68" s="8" t="s">
        <v>2665</v>
      </c>
      <c r="B68" s="12" t="s">
        <v>1225</v>
      </c>
      <c r="C68" s="14" t="s">
        <v>3137</v>
      </c>
      <c r="D68" s="15" t="s">
        <v>5183</v>
      </c>
      <c r="E68" s="59" t="s">
        <v>4999</v>
      </c>
      <c r="F68" s="10" t="s">
        <v>5190</v>
      </c>
      <c r="G68" s="10" t="s">
        <v>5190</v>
      </c>
      <c r="H68" s="10" t="s">
        <v>5190</v>
      </c>
      <c r="I68" s="10" t="s">
        <v>5190</v>
      </c>
      <c r="J68" s="10" t="s">
        <v>5190</v>
      </c>
      <c r="K68" s="10" t="s">
        <v>5190</v>
      </c>
      <c r="L68" s="10"/>
      <c r="M68" s="10"/>
      <c r="N68" s="10"/>
      <c r="O68" s="10"/>
      <c r="P68" s="10"/>
      <c r="Q68" s="10"/>
      <c r="R68" s="10"/>
      <c r="S68" s="10"/>
      <c r="T68" s="10" t="s">
        <v>5190</v>
      </c>
      <c r="U68" s="10"/>
      <c r="V68" s="10"/>
      <c r="W68" s="10"/>
      <c r="X68" s="10"/>
      <c r="Y68" s="10"/>
      <c r="Z68" s="10"/>
      <c r="AA68" s="10"/>
      <c r="AB68" s="50" t="s">
        <v>1822</v>
      </c>
      <c r="AC68" s="73" t="s">
        <v>2904</v>
      </c>
      <c r="AD68" s="71" t="s">
        <v>4644</v>
      </c>
    </row>
    <row r="69" spans="1:30" s="27" customFormat="1" ht="15.75" customHeight="1">
      <c r="A69" s="8" t="s">
        <v>2665</v>
      </c>
      <c r="B69" s="12" t="s">
        <v>1203</v>
      </c>
      <c r="C69" s="14" t="s">
        <v>3746</v>
      </c>
      <c r="D69" s="15" t="s">
        <v>5183</v>
      </c>
      <c r="E69" s="59" t="s">
        <v>718</v>
      </c>
      <c r="F69" s="10"/>
      <c r="G69" s="10"/>
      <c r="H69" s="10"/>
      <c r="I69" s="10"/>
      <c r="J69" s="10"/>
      <c r="K69" s="10"/>
      <c r="L69" s="10" t="s">
        <v>5190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8" t="s">
        <v>5300</v>
      </c>
      <c r="AC69" s="73" t="s">
        <v>2906</v>
      </c>
      <c r="AD69" s="71" t="s">
        <v>4638</v>
      </c>
    </row>
    <row r="70" spans="1:30" s="27" customFormat="1" ht="15.75" customHeight="1">
      <c r="A70" s="8" t="s">
        <v>2665</v>
      </c>
      <c r="B70" s="12" t="s">
        <v>1204</v>
      </c>
      <c r="C70" s="14" t="s">
        <v>3138</v>
      </c>
      <c r="D70" s="15" t="s">
        <v>5183</v>
      </c>
      <c r="E70" s="59" t="s">
        <v>718</v>
      </c>
      <c r="F70" s="10"/>
      <c r="G70" s="10"/>
      <c r="H70" s="10"/>
      <c r="I70" s="10"/>
      <c r="J70" s="10"/>
      <c r="K70" s="10"/>
      <c r="L70" s="10" t="s">
        <v>5190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8" t="s">
        <v>5300</v>
      </c>
      <c r="AC70" s="73" t="s">
        <v>2904</v>
      </c>
      <c r="AD70" s="71" t="s">
        <v>4644</v>
      </c>
    </row>
    <row r="71" spans="1:30" s="27" customFormat="1" ht="15.75" customHeight="1">
      <c r="A71" s="8" t="s">
        <v>2665</v>
      </c>
      <c r="B71" s="12" t="s">
        <v>1205</v>
      </c>
      <c r="C71" s="14" t="s">
        <v>3139</v>
      </c>
      <c r="D71" s="15" t="s">
        <v>5183</v>
      </c>
      <c r="E71" s="59" t="s">
        <v>4992</v>
      </c>
      <c r="F71" s="10"/>
      <c r="G71" s="10"/>
      <c r="H71" s="10"/>
      <c r="I71" s="10"/>
      <c r="J71" s="10"/>
      <c r="K71" s="10"/>
      <c r="L71" s="10" t="s">
        <v>5190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8" t="s">
        <v>5300</v>
      </c>
      <c r="AC71" s="73" t="s">
        <v>2904</v>
      </c>
      <c r="AD71" s="71" t="s">
        <v>4644</v>
      </c>
    </row>
    <row r="72" spans="1:30" s="27" customFormat="1" ht="15.75" customHeight="1">
      <c r="A72" s="8" t="s">
        <v>2665</v>
      </c>
      <c r="B72" s="12" t="s">
        <v>1206</v>
      </c>
      <c r="C72" s="14" t="s">
        <v>3140</v>
      </c>
      <c r="D72" s="15" t="s">
        <v>5183</v>
      </c>
      <c r="E72" s="59" t="s">
        <v>4994</v>
      </c>
      <c r="F72" s="10"/>
      <c r="G72" s="10"/>
      <c r="H72" s="10"/>
      <c r="I72" s="10"/>
      <c r="J72" s="10"/>
      <c r="K72" s="10"/>
      <c r="L72" s="10" t="s">
        <v>5190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8" t="s">
        <v>5300</v>
      </c>
      <c r="AC72" s="73" t="s">
        <v>2904</v>
      </c>
      <c r="AD72" s="71" t="s">
        <v>4644</v>
      </c>
    </row>
    <row r="73" spans="1:30" s="27" customFormat="1" ht="15.75" customHeight="1">
      <c r="A73" s="8" t="s">
        <v>2665</v>
      </c>
      <c r="B73" s="12" t="s">
        <v>1207</v>
      </c>
      <c r="C73" s="14" t="s">
        <v>3141</v>
      </c>
      <c r="D73" s="15" t="s">
        <v>5183</v>
      </c>
      <c r="E73" s="59" t="s">
        <v>4995</v>
      </c>
      <c r="F73" s="10"/>
      <c r="G73" s="10"/>
      <c r="H73" s="10"/>
      <c r="I73" s="10"/>
      <c r="J73" s="10"/>
      <c r="K73" s="10"/>
      <c r="L73" s="10" t="s">
        <v>5190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8" t="s">
        <v>5300</v>
      </c>
      <c r="AC73" s="73" t="s">
        <v>2904</v>
      </c>
      <c r="AD73" s="71" t="s">
        <v>4644</v>
      </c>
    </row>
    <row r="74" spans="1:30" s="27" customFormat="1" ht="15.75" customHeight="1">
      <c r="A74" s="8" t="s">
        <v>2665</v>
      </c>
      <c r="B74" s="12" t="s">
        <v>1208</v>
      </c>
      <c r="C74" s="14" t="s">
        <v>3142</v>
      </c>
      <c r="D74" s="15" t="s">
        <v>5183</v>
      </c>
      <c r="E74" s="59" t="s">
        <v>4999</v>
      </c>
      <c r="F74" s="10"/>
      <c r="G74" s="10"/>
      <c r="H74" s="10"/>
      <c r="I74" s="10"/>
      <c r="J74" s="10"/>
      <c r="K74" s="10"/>
      <c r="L74" s="10" t="s">
        <v>5190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50" t="s">
        <v>5301</v>
      </c>
      <c r="AC74" s="73" t="s">
        <v>2904</v>
      </c>
      <c r="AD74" s="71" t="s">
        <v>4644</v>
      </c>
    </row>
    <row r="75" spans="1:30" s="27" customFormat="1" ht="15.75" customHeight="1">
      <c r="A75" s="8" t="s">
        <v>2665</v>
      </c>
      <c r="B75" s="12" t="s">
        <v>1209</v>
      </c>
      <c r="C75" s="14" t="s">
        <v>3143</v>
      </c>
      <c r="D75" s="15" t="s">
        <v>5183</v>
      </c>
      <c r="E75" s="59" t="s">
        <v>718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 t="s">
        <v>5190</v>
      </c>
      <c r="AB75" s="50" t="s">
        <v>2840</v>
      </c>
      <c r="AC75" s="73" t="s">
        <v>2906</v>
      </c>
      <c r="AD75" s="71" t="s">
        <v>4638</v>
      </c>
    </row>
    <row r="76" spans="1:30" s="27" customFormat="1" ht="15.75" customHeight="1">
      <c r="A76" s="8" t="s">
        <v>2665</v>
      </c>
      <c r="B76" s="12" t="s">
        <v>1210</v>
      </c>
      <c r="C76" s="14" t="s">
        <v>3144</v>
      </c>
      <c r="D76" s="15" t="s">
        <v>5183</v>
      </c>
      <c r="E76" s="59" t="s">
        <v>718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 t="s">
        <v>5190</v>
      </c>
      <c r="AB76" s="50" t="s">
        <v>2840</v>
      </c>
      <c r="AC76" s="73" t="s">
        <v>2907</v>
      </c>
      <c r="AD76" s="71" t="s">
        <v>4637</v>
      </c>
    </row>
    <row r="77" spans="1:30" s="27" customFormat="1" ht="15.75" customHeight="1">
      <c r="A77" s="8" t="s">
        <v>2665</v>
      </c>
      <c r="B77" s="12" t="s">
        <v>1211</v>
      </c>
      <c r="C77" s="14" t="s">
        <v>3145</v>
      </c>
      <c r="D77" s="15" t="s">
        <v>5183</v>
      </c>
      <c r="E77" s="59" t="s">
        <v>4992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 t="s">
        <v>5190</v>
      </c>
      <c r="AB77" s="50" t="s">
        <v>2840</v>
      </c>
      <c r="AC77" s="73" t="s">
        <v>2907</v>
      </c>
      <c r="AD77" s="71" t="s">
        <v>4637</v>
      </c>
    </row>
    <row r="78" spans="1:30" s="27" customFormat="1" ht="15.75" customHeight="1">
      <c r="A78" s="8" t="s">
        <v>2665</v>
      </c>
      <c r="B78" s="12" t="s">
        <v>1212</v>
      </c>
      <c r="C78" s="14" t="s">
        <v>3146</v>
      </c>
      <c r="D78" s="15" t="s">
        <v>5183</v>
      </c>
      <c r="E78" s="59" t="s">
        <v>4994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 t="s">
        <v>5190</v>
      </c>
      <c r="AB78" s="50" t="s">
        <v>2840</v>
      </c>
      <c r="AC78" s="73" t="s">
        <v>2907</v>
      </c>
      <c r="AD78" s="71" t="s">
        <v>4637</v>
      </c>
    </row>
    <row r="79" spans="1:30" s="27" customFormat="1" ht="15.75" customHeight="1">
      <c r="A79" s="8" t="s">
        <v>2665</v>
      </c>
      <c r="B79" s="12" t="s">
        <v>1213</v>
      </c>
      <c r="C79" s="14" t="s">
        <v>3147</v>
      </c>
      <c r="D79" s="15" t="s">
        <v>5183</v>
      </c>
      <c r="E79" s="59" t="s">
        <v>4995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 t="s">
        <v>5190</v>
      </c>
      <c r="AB79" s="50" t="s">
        <v>2840</v>
      </c>
      <c r="AC79" s="73" t="s">
        <v>2907</v>
      </c>
      <c r="AD79" s="71" t="s">
        <v>4637</v>
      </c>
    </row>
    <row r="80" spans="1:30" s="27" customFormat="1" ht="15.75" customHeight="1">
      <c r="A80" s="8" t="s">
        <v>2665</v>
      </c>
      <c r="B80" s="12" t="s">
        <v>1214</v>
      </c>
      <c r="C80" s="14" t="s">
        <v>3148</v>
      </c>
      <c r="D80" s="15" t="s">
        <v>5183</v>
      </c>
      <c r="E80" s="59" t="s">
        <v>4999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 t="s">
        <v>5190</v>
      </c>
      <c r="AB80" s="50" t="s">
        <v>2575</v>
      </c>
      <c r="AC80" s="73" t="s">
        <v>2907</v>
      </c>
      <c r="AD80" s="71" t="s">
        <v>4637</v>
      </c>
    </row>
    <row r="81" spans="1:30" s="27" customFormat="1" ht="15.75" customHeight="1">
      <c r="A81" s="8" t="s">
        <v>2665</v>
      </c>
      <c r="B81" s="12" t="s">
        <v>1226</v>
      </c>
      <c r="C81" s="12" t="s">
        <v>3149</v>
      </c>
      <c r="D81" s="13" t="s">
        <v>5183</v>
      </c>
      <c r="E81" s="59" t="s">
        <v>718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 t="s">
        <v>5190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50" t="s">
        <v>1823</v>
      </c>
      <c r="AC81" s="73" t="s">
        <v>2904</v>
      </c>
      <c r="AD81" s="71" t="s">
        <v>4638</v>
      </c>
    </row>
    <row r="82" spans="1:30" s="27" customFormat="1" ht="15.75" customHeight="1">
      <c r="A82" s="8" t="s">
        <v>2665</v>
      </c>
      <c r="B82" s="12" t="s">
        <v>1227</v>
      </c>
      <c r="C82" s="14" t="s">
        <v>3150</v>
      </c>
      <c r="D82" s="15" t="s">
        <v>5183</v>
      </c>
      <c r="E82" s="59" t="s">
        <v>718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 t="s">
        <v>5190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50" t="s">
        <v>1823</v>
      </c>
      <c r="AC82" s="73" t="s">
        <v>2904</v>
      </c>
      <c r="AD82" s="71" t="s">
        <v>4644</v>
      </c>
    </row>
    <row r="83" spans="1:30" s="27" customFormat="1" ht="15.75" customHeight="1">
      <c r="A83" s="8" t="s">
        <v>2665</v>
      </c>
      <c r="B83" s="12" t="s">
        <v>1228</v>
      </c>
      <c r="C83" s="14" t="s">
        <v>3151</v>
      </c>
      <c r="D83" s="15" t="s">
        <v>5183</v>
      </c>
      <c r="E83" s="59" t="s">
        <v>4992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 t="s">
        <v>5190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50" t="s">
        <v>1823</v>
      </c>
      <c r="AC83" s="73" t="s">
        <v>2904</v>
      </c>
      <c r="AD83" s="71" t="s">
        <v>4644</v>
      </c>
    </row>
    <row r="84" spans="1:30" s="27" customFormat="1" ht="15.75" customHeight="1">
      <c r="A84" s="8" t="s">
        <v>2665</v>
      </c>
      <c r="B84" s="12" t="s">
        <v>1229</v>
      </c>
      <c r="C84" s="14" t="s">
        <v>3152</v>
      </c>
      <c r="D84" s="15" t="s">
        <v>5183</v>
      </c>
      <c r="E84" s="59" t="s">
        <v>4994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 t="s">
        <v>5190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50" t="s">
        <v>1823</v>
      </c>
      <c r="AC84" s="73" t="s">
        <v>2904</v>
      </c>
      <c r="AD84" s="71" t="s">
        <v>4644</v>
      </c>
    </row>
    <row r="85" spans="1:30" s="27" customFormat="1" ht="15.75" customHeight="1">
      <c r="A85" s="8" t="s">
        <v>2665</v>
      </c>
      <c r="B85" s="12" t="s">
        <v>1230</v>
      </c>
      <c r="C85" s="14" t="s">
        <v>3153</v>
      </c>
      <c r="D85" s="15" t="s">
        <v>5183</v>
      </c>
      <c r="E85" s="59" t="s">
        <v>4995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 t="s">
        <v>5190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50" t="s">
        <v>1823</v>
      </c>
      <c r="AC85" s="73" t="s">
        <v>2904</v>
      </c>
      <c r="AD85" s="71" t="s">
        <v>4644</v>
      </c>
    </row>
    <row r="86" spans="1:30" s="27" customFormat="1" ht="15.75" customHeight="1">
      <c r="A86" s="8" t="s">
        <v>2665</v>
      </c>
      <c r="B86" s="12" t="s">
        <v>1231</v>
      </c>
      <c r="C86" s="14" t="s">
        <v>3154</v>
      </c>
      <c r="D86" s="15" t="s">
        <v>5183</v>
      </c>
      <c r="E86" s="59" t="s">
        <v>4999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 t="s">
        <v>5190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50" t="s">
        <v>1824</v>
      </c>
      <c r="AC86" s="73" t="s">
        <v>2904</v>
      </c>
      <c r="AD86" s="71" t="s">
        <v>4644</v>
      </c>
    </row>
    <row r="87" spans="1:30" s="27" customFormat="1" ht="15.75" customHeight="1">
      <c r="A87" s="8" t="s">
        <v>2665</v>
      </c>
      <c r="B87" s="16" t="s">
        <v>1197</v>
      </c>
      <c r="C87" s="12" t="str">
        <f>"C-PGI170XLBK"</f>
        <v>C-PGI170XLBK</v>
      </c>
      <c r="D87" s="13" t="s">
        <v>5183</v>
      </c>
      <c r="E87" s="59" t="s">
        <v>718</v>
      </c>
      <c r="F87" s="10"/>
      <c r="G87" s="10"/>
      <c r="H87" s="10"/>
      <c r="I87" s="10"/>
      <c r="J87" s="10"/>
      <c r="K87" s="10"/>
      <c r="L87" s="10"/>
      <c r="M87" s="10" t="s">
        <v>5190</v>
      </c>
      <c r="N87" s="10" t="s">
        <v>5190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50" t="s">
        <v>2081</v>
      </c>
      <c r="AC87" s="73" t="s">
        <v>2904</v>
      </c>
      <c r="AD87" s="71" t="s">
        <v>4638</v>
      </c>
    </row>
    <row r="88" spans="1:30" s="27" customFormat="1" ht="15.75" customHeight="1">
      <c r="A88" s="8" t="s">
        <v>2665</v>
      </c>
      <c r="B88" s="16" t="s">
        <v>1198</v>
      </c>
      <c r="C88" s="12" t="str">
        <f>"C-CLI171XLBK"</f>
        <v>C-CLI171XLBK</v>
      </c>
      <c r="D88" s="13" t="s">
        <v>5183</v>
      </c>
      <c r="E88" s="59" t="s">
        <v>718</v>
      </c>
      <c r="F88" s="10"/>
      <c r="G88" s="10"/>
      <c r="H88" s="10"/>
      <c r="I88" s="10"/>
      <c r="J88" s="10"/>
      <c r="K88" s="10"/>
      <c r="L88" s="10"/>
      <c r="M88" s="10" t="s">
        <v>5190</v>
      </c>
      <c r="N88" s="10" t="s">
        <v>5190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50" t="s">
        <v>2081</v>
      </c>
      <c r="AC88" s="73" t="s">
        <v>2904</v>
      </c>
      <c r="AD88" s="71" t="s">
        <v>4644</v>
      </c>
    </row>
    <row r="89" spans="1:30" s="27" customFormat="1" ht="15.75" customHeight="1">
      <c r="A89" s="8" t="s">
        <v>2665</v>
      </c>
      <c r="B89" s="12" t="s">
        <v>1199</v>
      </c>
      <c r="C89" s="14" t="s">
        <v>3155</v>
      </c>
      <c r="D89" s="15" t="s">
        <v>5183</v>
      </c>
      <c r="E89" s="59" t="s">
        <v>4992</v>
      </c>
      <c r="F89" s="10"/>
      <c r="G89" s="10"/>
      <c r="H89" s="10"/>
      <c r="I89" s="10"/>
      <c r="J89" s="10"/>
      <c r="K89" s="10"/>
      <c r="L89" s="10"/>
      <c r="M89" s="10" t="s">
        <v>5190</v>
      </c>
      <c r="N89" s="10" t="s">
        <v>5190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50" t="s">
        <v>2081</v>
      </c>
      <c r="AC89" s="73" t="s">
        <v>2904</v>
      </c>
      <c r="AD89" s="71" t="s">
        <v>4644</v>
      </c>
    </row>
    <row r="90" spans="1:30" s="27" customFormat="1" ht="15.75" customHeight="1">
      <c r="A90" s="8" t="s">
        <v>2665</v>
      </c>
      <c r="B90" s="12" t="s">
        <v>1200</v>
      </c>
      <c r="C90" s="14" t="s">
        <v>3156</v>
      </c>
      <c r="D90" s="15" t="s">
        <v>5183</v>
      </c>
      <c r="E90" s="59" t="s">
        <v>4994</v>
      </c>
      <c r="F90" s="10"/>
      <c r="G90" s="10"/>
      <c r="H90" s="10"/>
      <c r="I90" s="10"/>
      <c r="J90" s="10"/>
      <c r="K90" s="10"/>
      <c r="L90" s="10"/>
      <c r="M90" s="10" t="s">
        <v>5190</v>
      </c>
      <c r="N90" s="10" t="s">
        <v>5190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50" t="s">
        <v>2081</v>
      </c>
      <c r="AC90" s="73" t="s">
        <v>2904</v>
      </c>
      <c r="AD90" s="71" t="s">
        <v>4644</v>
      </c>
    </row>
    <row r="91" spans="1:30" s="27" customFormat="1" ht="15.75" customHeight="1">
      <c r="A91" s="8" t="s">
        <v>2665</v>
      </c>
      <c r="B91" s="12" t="s">
        <v>1201</v>
      </c>
      <c r="C91" s="14" t="s">
        <v>3157</v>
      </c>
      <c r="D91" s="15" t="s">
        <v>5183</v>
      </c>
      <c r="E91" s="59" t="s">
        <v>4995</v>
      </c>
      <c r="F91" s="10"/>
      <c r="G91" s="10"/>
      <c r="H91" s="10"/>
      <c r="I91" s="10"/>
      <c r="J91" s="10"/>
      <c r="K91" s="10"/>
      <c r="L91" s="10"/>
      <c r="M91" s="10" t="s">
        <v>5190</v>
      </c>
      <c r="N91" s="10" t="s">
        <v>5190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50" t="s">
        <v>2081</v>
      </c>
      <c r="AC91" s="73" t="s">
        <v>2904</v>
      </c>
      <c r="AD91" s="71" t="s">
        <v>4644</v>
      </c>
    </row>
    <row r="92" spans="1:30" s="27" customFormat="1" ht="15.75" customHeight="1">
      <c r="A92" s="8" t="s">
        <v>2665</v>
      </c>
      <c r="B92" s="12" t="s">
        <v>1202</v>
      </c>
      <c r="C92" s="14" t="s">
        <v>3158</v>
      </c>
      <c r="D92" s="15" t="s">
        <v>5183</v>
      </c>
      <c r="E92" s="59" t="s">
        <v>4999</v>
      </c>
      <c r="F92" s="10"/>
      <c r="G92" s="10"/>
      <c r="H92" s="10"/>
      <c r="I92" s="10"/>
      <c r="J92" s="10"/>
      <c r="K92" s="10"/>
      <c r="L92" s="10"/>
      <c r="M92" s="10" t="s">
        <v>5190</v>
      </c>
      <c r="N92" s="10" t="s">
        <v>5190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50" t="s">
        <v>2082</v>
      </c>
      <c r="AC92" s="73" t="s">
        <v>2904</v>
      </c>
      <c r="AD92" s="71" t="s">
        <v>4644</v>
      </c>
    </row>
    <row r="93" spans="1:30" s="27" customFormat="1" ht="15.75" customHeight="1">
      <c r="A93" s="8" t="s">
        <v>2665</v>
      </c>
      <c r="B93" s="12" t="s">
        <v>1215</v>
      </c>
      <c r="C93" s="12" t="s">
        <v>2914</v>
      </c>
      <c r="D93" s="13" t="s">
        <v>5183</v>
      </c>
      <c r="E93" s="59" t="s">
        <v>718</v>
      </c>
      <c r="F93" s="10"/>
      <c r="G93" s="10"/>
      <c r="H93" s="10"/>
      <c r="I93" s="10"/>
      <c r="J93" s="10"/>
      <c r="K93" s="10"/>
      <c r="L93" s="10"/>
      <c r="M93" s="10"/>
      <c r="N93" s="10"/>
      <c r="O93" s="10" t="s">
        <v>5190</v>
      </c>
      <c r="P93" s="10"/>
      <c r="Q93" s="10" t="s">
        <v>5190</v>
      </c>
      <c r="R93" s="10" t="s">
        <v>5190</v>
      </c>
      <c r="S93" s="10" t="s">
        <v>5190</v>
      </c>
      <c r="T93" s="10"/>
      <c r="U93" s="10"/>
      <c r="V93" s="10"/>
      <c r="W93" s="10"/>
      <c r="X93" s="10"/>
      <c r="Y93" s="10"/>
      <c r="Z93" s="10"/>
      <c r="AA93" s="10"/>
      <c r="AB93" s="50" t="s">
        <v>2760</v>
      </c>
      <c r="AC93" s="73" t="s">
        <v>2906</v>
      </c>
      <c r="AD93" s="71" t="s">
        <v>4780</v>
      </c>
    </row>
    <row r="94" spans="1:30" s="27" customFormat="1" ht="15.75" customHeight="1">
      <c r="A94" s="8" t="s">
        <v>2665</v>
      </c>
      <c r="B94" s="12" t="s">
        <v>1216</v>
      </c>
      <c r="C94" s="12" t="s">
        <v>3159</v>
      </c>
      <c r="D94" s="13" t="s">
        <v>5183</v>
      </c>
      <c r="E94" s="59" t="s">
        <v>718</v>
      </c>
      <c r="F94" s="10"/>
      <c r="G94" s="10"/>
      <c r="H94" s="10"/>
      <c r="I94" s="10"/>
      <c r="J94" s="10"/>
      <c r="K94" s="10"/>
      <c r="L94" s="10"/>
      <c r="M94" s="10"/>
      <c r="N94" s="10"/>
      <c r="O94" s="10" t="s">
        <v>5190</v>
      </c>
      <c r="P94" s="10"/>
      <c r="Q94" s="10" t="s">
        <v>5190</v>
      </c>
      <c r="R94" s="10" t="s">
        <v>5190</v>
      </c>
      <c r="S94" s="10" t="s">
        <v>5190</v>
      </c>
      <c r="T94" s="10"/>
      <c r="U94" s="10"/>
      <c r="V94" s="10"/>
      <c r="W94" s="10"/>
      <c r="X94" s="10"/>
      <c r="Y94" s="10"/>
      <c r="Z94" s="10"/>
      <c r="AA94" s="10"/>
      <c r="AB94" s="50" t="s">
        <v>1819</v>
      </c>
      <c r="AC94" s="73" t="s">
        <v>2904</v>
      </c>
      <c r="AD94" s="71" t="s">
        <v>4644</v>
      </c>
    </row>
    <row r="95" spans="1:30" s="27" customFormat="1" ht="15.75" customHeight="1">
      <c r="A95" s="8" t="s">
        <v>2665</v>
      </c>
      <c r="B95" s="12" t="s">
        <v>1217</v>
      </c>
      <c r="C95" s="14" t="s">
        <v>3160</v>
      </c>
      <c r="D95" s="15" t="s">
        <v>5183</v>
      </c>
      <c r="E95" s="59" t="s">
        <v>4992</v>
      </c>
      <c r="F95" s="10"/>
      <c r="G95" s="10"/>
      <c r="H95" s="10"/>
      <c r="I95" s="10"/>
      <c r="J95" s="10"/>
      <c r="K95" s="10"/>
      <c r="L95" s="10"/>
      <c r="M95" s="10"/>
      <c r="N95" s="10"/>
      <c r="O95" s="10" t="s">
        <v>5190</v>
      </c>
      <c r="P95" s="10"/>
      <c r="Q95" s="10" t="s">
        <v>5190</v>
      </c>
      <c r="R95" s="10" t="s">
        <v>5190</v>
      </c>
      <c r="S95" s="10" t="s">
        <v>5190</v>
      </c>
      <c r="T95" s="10"/>
      <c r="U95" s="10"/>
      <c r="V95" s="10"/>
      <c r="W95" s="10"/>
      <c r="X95" s="10"/>
      <c r="Y95" s="10"/>
      <c r="Z95" s="10"/>
      <c r="AA95" s="10"/>
      <c r="AB95" s="50" t="s">
        <v>1819</v>
      </c>
      <c r="AC95" s="73" t="s">
        <v>2904</v>
      </c>
      <c r="AD95" s="71" t="s">
        <v>4644</v>
      </c>
    </row>
    <row r="96" spans="1:30" s="27" customFormat="1" ht="15.75" customHeight="1">
      <c r="A96" s="8" t="s">
        <v>2665</v>
      </c>
      <c r="B96" s="12" t="s">
        <v>1218</v>
      </c>
      <c r="C96" s="14" t="s">
        <v>3161</v>
      </c>
      <c r="D96" s="15" t="s">
        <v>5183</v>
      </c>
      <c r="E96" s="59" t="s">
        <v>4994</v>
      </c>
      <c r="F96" s="10"/>
      <c r="G96" s="10"/>
      <c r="H96" s="10"/>
      <c r="I96" s="10"/>
      <c r="J96" s="10"/>
      <c r="K96" s="10"/>
      <c r="L96" s="10"/>
      <c r="M96" s="10"/>
      <c r="N96" s="10"/>
      <c r="O96" s="10" t="s">
        <v>5190</v>
      </c>
      <c r="P96" s="10"/>
      <c r="Q96" s="10" t="s">
        <v>5190</v>
      </c>
      <c r="R96" s="10" t="s">
        <v>5190</v>
      </c>
      <c r="S96" s="10" t="s">
        <v>5190</v>
      </c>
      <c r="T96" s="10"/>
      <c r="U96" s="10"/>
      <c r="V96" s="10"/>
      <c r="W96" s="10"/>
      <c r="X96" s="10"/>
      <c r="Y96" s="10"/>
      <c r="Z96" s="10"/>
      <c r="AA96" s="10"/>
      <c r="AB96" s="50" t="s">
        <v>1819</v>
      </c>
      <c r="AC96" s="73" t="s">
        <v>2904</v>
      </c>
      <c r="AD96" s="71" t="s">
        <v>4644</v>
      </c>
    </row>
    <row r="97" spans="1:30" s="27" customFormat="1" ht="15.75" customHeight="1">
      <c r="A97" s="8" t="s">
        <v>2665</v>
      </c>
      <c r="B97" s="12" t="s">
        <v>1219</v>
      </c>
      <c r="C97" s="14" t="s">
        <v>3162</v>
      </c>
      <c r="D97" s="15" t="s">
        <v>5183</v>
      </c>
      <c r="E97" s="59" t="s">
        <v>4995</v>
      </c>
      <c r="F97" s="10"/>
      <c r="G97" s="10"/>
      <c r="H97" s="10"/>
      <c r="I97" s="10"/>
      <c r="J97" s="10"/>
      <c r="K97" s="10"/>
      <c r="L97" s="10"/>
      <c r="M97" s="10"/>
      <c r="N97" s="10"/>
      <c r="O97" s="10" t="s">
        <v>5190</v>
      </c>
      <c r="P97" s="10"/>
      <c r="Q97" s="10" t="s">
        <v>5190</v>
      </c>
      <c r="R97" s="10" t="s">
        <v>5190</v>
      </c>
      <c r="S97" s="10" t="s">
        <v>5190</v>
      </c>
      <c r="T97" s="10"/>
      <c r="U97" s="10"/>
      <c r="V97" s="10"/>
      <c r="W97" s="10"/>
      <c r="X97" s="10"/>
      <c r="Y97" s="10"/>
      <c r="Z97" s="10"/>
      <c r="AA97" s="10"/>
      <c r="AB97" s="50" t="s">
        <v>1819</v>
      </c>
      <c r="AC97" s="73" t="s">
        <v>2904</v>
      </c>
      <c r="AD97" s="71" t="s">
        <v>4644</v>
      </c>
    </row>
    <row r="98" spans="1:30" s="27" customFormat="1" ht="15.75" customHeight="1">
      <c r="A98" s="8" t="s">
        <v>2665</v>
      </c>
      <c r="B98" s="12" t="s">
        <v>1220</v>
      </c>
      <c r="C98" s="14" t="s">
        <v>3163</v>
      </c>
      <c r="D98" s="15" t="s">
        <v>5183</v>
      </c>
      <c r="E98" s="59" t="s">
        <v>4999</v>
      </c>
      <c r="F98" s="10"/>
      <c r="G98" s="10"/>
      <c r="H98" s="10"/>
      <c r="I98" s="10"/>
      <c r="J98" s="10"/>
      <c r="K98" s="10"/>
      <c r="L98" s="10"/>
      <c r="M98" s="10"/>
      <c r="N98" s="10"/>
      <c r="O98" s="10" t="s">
        <v>5190</v>
      </c>
      <c r="P98" s="10"/>
      <c r="Q98" s="10" t="s">
        <v>5190</v>
      </c>
      <c r="R98" s="10" t="s">
        <v>5190</v>
      </c>
      <c r="S98" s="10" t="s">
        <v>5190</v>
      </c>
      <c r="T98" s="10"/>
      <c r="U98" s="10"/>
      <c r="V98" s="10"/>
      <c r="W98" s="10"/>
      <c r="X98" s="10"/>
      <c r="Y98" s="10"/>
      <c r="Z98" s="10"/>
      <c r="AA98" s="10"/>
      <c r="AB98" s="50" t="s">
        <v>1820</v>
      </c>
      <c r="AC98" s="73" t="s">
        <v>2904</v>
      </c>
      <c r="AD98" s="71" t="s">
        <v>4644</v>
      </c>
    </row>
    <row r="99" spans="1:30" s="27" customFormat="1" ht="15.75" customHeight="1">
      <c r="A99" s="8" t="s">
        <v>2665</v>
      </c>
      <c r="B99" s="12" t="s">
        <v>1232</v>
      </c>
      <c r="C99" s="12" t="s">
        <v>3164</v>
      </c>
      <c r="D99" s="13" t="s">
        <v>5183</v>
      </c>
      <c r="E99" s="59" t="s">
        <v>718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 t="s">
        <v>5190</v>
      </c>
      <c r="W99" s="10" t="s">
        <v>5190</v>
      </c>
      <c r="X99" s="10" t="s">
        <v>5190</v>
      </c>
      <c r="Y99" s="10" t="s">
        <v>5190</v>
      </c>
      <c r="Z99" s="10"/>
      <c r="AA99" s="10"/>
      <c r="AB99" s="50" t="s">
        <v>1825</v>
      </c>
      <c r="AC99" s="73" t="s">
        <v>2904</v>
      </c>
      <c r="AD99" s="71" t="s">
        <v>4638</v>
      </c>
    </row>
    <row r="100" spans="1:30" s="27" customFormat="1" ht="15.75" customHeight="1">
      <c r="A100" s="8" t="s">
        <v>2665</v>
      </c>
      <c r="B100" s="12" t="s">
        <v>1233</v>
      </c>
      <c r="C100" s="14" t="s">
        <v>3165</v>
      </c>
      <c r="D100" s="15" t="s">
        <v>5183</v>
      </c>
      <c r="E100" s="59" t="s">
        <v>718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 t="s">
        <v>5190</v>
      </c>
      <c r="W100" s="10" t="s">
        <v>5190</v>
      </c>
      <c r="X100" s="10" t="s">
        <v>5190</v>
      </c>
      <c r="Y100" s="10" t="s">
        <v>5190</v>
      </c>
      <c r="Z100" s="10"/>
      <c r="AA100" s="10"/>
      <c r="AB100" s="50" t="s">
        <v>1825</v>
      </c>
      <c r="AC100" s="73" t="s">
        <v>2904</v>
      </c>
      <c r="AD100" s="71" t="s">
        <v>4644</v>
      </c>
    </row>
    <row r="101" spans="1:30" s="27" customFormat="1" ht="15.75" customHeight="1">
      <c r="A101" s="8" t="s">
        <v>2665</v>
      </c>
      <c r="B101" s="12" t="s">
        <v>1234</v>
      </c>
      <c r="C101" s="14" t="s">
        <v>3166</v>
      </c>
      <c r="D101" s="15" t="s">
        <v>5183</v>
      </c>
      <c r="E101" s="59" t="s">
        <v>4992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 t="s">
        <v>5190</v>
      </c>
      <c r="W101" s="10" t="s">
        <v>5190</v>
      </c>
      <c r="X101" s="10" t="s">
        <v>5190</v>
      </c>
      <c r="Y101" s="10" t="s">
        <v>5190</v>
      </c>
      <c r="Z101" s="10"/>
      <c r="AA101" s="10"/>
      <c r="AB101" s="50" t="s">
        <v>1825</v>
      </c>
      <c r="AC101" s="73" t="s">
        <v>2904</v>
      </c>
      <c r="AD101" s="71" t="s">
        <v>4644</v>
      </c>
    </row>
    <row r="102" spans="1:30" s="27" customFormat="1" ht="15.75" customHeight="1">
      <c r="A102" s="8" t="s">
        <v>2665</v>
      </c>
      <c r="B102" s="12" t="s">
        <v>1235</v>
      </c>
      <c r="C102" s="14" t="s">
        <v>3167</v>
      </c>
      <c r="D102" s="15" t="s">
        <v>5183</v>
      </c>
      <c r="E102" s="59" t="s">
        <v>4994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 t="s">
        <v>5190</v>
      </c>
      <c r="W102" s="10" t="s">
        <v>5190</v>
      </c>
      <c r="X102" s="10" t="s">
        <v>5190</v>
      </c>
      <c r="Y102" s="10" t="s">
        <v>5190</v>
      </c>
      <c r="Z102" s="10"/>
      <c r="AA102" s="10"/>
      <c r="AB102" s="50" t="s">
        <v>1825</v>
      </c>
      <c r="AC102" s="73" t="s">
        <v>2904</v>
      </c>
      <c r="AD102" s="71" t="s">
        <v>4644</v>
      </c>
    </row>
    <row r="103" spans="1:30" s="27" customFormat="1" ht="15.75" customHeight="1">
      <c r="A103" s="8" t="s">
        <v>2665</v>
      </c>
      <c r="B103" s="12" t="s">
        <v>1236</v>
      </c>
      <c r="C103" s="14" t="s">
        <v>3168</v>
      </c>
      <c r="D103" s="15" t="s">
        <v>5183</v>
      </c>
      <c r="E103" s="59" t="s">
        <v>4995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 t="s">
        <v>5190</v>
      </c>
      <c r="W103" s="10" t="s">
        <v>5190</v>
      </c>
      <c r="X103" s="10" t="s">
        <v>5190</v>
      </c>
      <c r="Y103" s="10" t="s">
        <v>5190</v>
      </c>
      <c r="Z103" s="10"/>
      <c r="AA103" s="10"/>
      <c r="AB103" s="50" t="s">
        <v>1825</v>
      </c>
      <c r="AC103" s="73" t="s">
        <v>2904</v>
      </c>
      <c r="AD103" s="71" t="s">
        <v>4644</v>
      </c>
    </row>
    <row r="104" spans="1:30" s="27" customFormat="1" ht="15.75" customHeight="1">
      <c r="A104" s="8" t="s">
        <v>2665</v>
      </c>
      <c r="B104" s="12" t="s">
        <v>1237</v>
      </c>
      <c r="C104" s="14" t="s">
        <v>3169</v>
      </c>
      <c r="D104" s="15" t="s">
        <v>5183</v>
      </c>
      <c r="E104" s="59" t="s">
        <v>4999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 t="s">
        <v>5190</v>
      </c>
      <c r="W104" s="10" t="s">
        <v>5190</v>
      </c>
      <c r="X104" s="10" t="s">
        <v>5190</v>
      </c>
      <c r="Y104" s="10" t="s">
        <v>5190</v>
      </c>
      <c r="Z104" s="10"/>
      <c r="AA104" s="10"/>
      <c r="AB104" s="50" t="s">
        <v>1238</v>
      </c>
      <c r="AC104" s="73" t="s">
        <v>2904</v>
      </c>
      <c r="AD104" s="71" t="s">
        <v>4644</v>
      </c>
    </row>
    <row r="105" spans="1:30" s="27" customFormat="1" ht="15.75" customHeight="1">
      <c r="A105" s="8" t="s">
        <v>2665</v>
      </c>
      <c r="B105" s="12" t="s">
        <v>1239</v>
      </c>
      <c r="C105" s="12" t="s">
        <v>3170</v>
      </c>
      <c r="D105" s="13" t="s">
        <v>5183</v>
      </c>
      <c r="E105" s="59" t="s">
        <v>718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 t="s">
        <v>5190</v>
      </c>
      <c r="V105" s="10"/>
      <c r="W105" s="10"/>
      <c r="X105" s="10"/>
      <c r="Y105" s="10"/>
      <c r="Z105" s="10"/>
      <c r="AA105" s="10"/>
      <c r="AB105" s="73" t="s">
        <v>1826</v>
      </c>
      <c r="AC105" s="73" t="s">
        <v>2904</v>
      </c>
      <c r="AD105" s="71" t="s">
        <v>4638</v>
      </c>
    </row>
    <row r="106" spans="1:30" s="27" customFormat="1" ht="15.75" customHeight="1">
      <c r="A106" s="8" t="s">
        <v>2665</v>
      </c>
      <c r="B106" s="12" t="s">
        <v>1240</v>
      </c>
      <c r="C106" s="14" t="s">
        <v>3171</v>
      </c>
      <c r="D106" s="15" t="s">
        <v>5183</v>
      </c>
      <c r="E106" s="59" t="s">
        <v>718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 t="s">
        <v>5190</v>
      </c>
      <c r="V106" s="10"/>
      <c r="W106" s="10"/>
      <c r="X106" s="10"/>
      <c r="Y106" s="10"/>
      <c r="Z106" s="10"/>
      <c r="AA106" s="10"/>
      <c r="AB106" s="73" t="s">
        <v>1826</v>
      </c>
      <c r="AC106" s="73" t="s">
        <v>2904</v>
      </c>
      <c r="AD106" s="71" t="s">
        <v>4644</v>
      </c>
    </row>
    <row r="107" spans="1:30" s="27" customFormat="1" ht="15.75" customHeight="1">
      <c r="A107" s="8" t="s">
        <v>2665</v>
      </c>
      <c r="B107" s="12" t="s">
        <v>1241</v>
      </c>
      <c r="C107" s="14" t="s">
        <v>3172</v>
      </c>
      <c r="D107" s="15" t="s">
        <v>5183</v>
      </c>
      <c r="E107" s="59" t="s">
        <v>4992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 t="s">
        <v>5190</v>
      </c>
      <c r="V107" s="10"/>
      <c r="W107" s="10"/>
      <c r="X107" s="10"/>
      <c r="Y107" s="10"/>
      <c r="Z107" s="10"/>
      <c r="AA107" s="10"/>
      <c r="AB107" s="73" t="s">
        <v>1826</v>
      </c>
      <c r="AC107" s="73" t="s">
        <v>2904</v>
      </c>
      <c r="AD107" s="71" t="s">
        <v>4644</v>
      </c>
    </row>
    <row r="108" spans="1:30" s="27" customFormat="1" ht="15.75" customHeight="1">
      <c r="A108" s="8" t="s">
        <v>2665</v>
      </c>
      <c r="B108" s="12" t="s">
        <v>1242</v>
      </c>
      <c r="C108" s="14" t="s">
        <v>3173</v>
      </c>
      <c r="D108" s="15" t="s">
        <v>5183</v>
      </c>
      <c r="E108" s="59" t="s">
        <v>4994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 t="s">
        <v>5190</v>
      </c>
      <c r="V108" s="10"/>
      <c r="W108" s="10"/>
      <c r="X108" s="10"/>
      <c r="Y108" s="10"/>
      <c r="Z108" s="10"/>
      <c r="AA108" s="10"/>
      <c r="AB108" s="73" t="s">
        <v>1826</v>
      </c>
      <c r="AC108" s="73" t="s">
        <v>2904</v>
      </c>
      <c r="AD108" s="71" t="s">
        <v>4644</v>
      </c>
    </row>
    <row r="109" spans="1:30" s="27" customFormat="1" ht="15.75" customHeight="1">
      <c r="A109" s="8" t="s">
        <v>2665</v>
      </c>
      <c r="B109" s="12" t="s">
        <v>1243</v>
      </c>
      <c r="C109" s="14" t="s">
        <v>3174</v>
      </c>
      <c r="D109" s="15" t="s">
        <v>5183</v>
      </c>
      <c r="E109" s="59" t="s">
        <v>4995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 t="s">
        <v>5190</v>
      </c>
      <c r="V109" s="10"/>
      <c r="W109" s="10"/>
      <c r="X109" s="10"/>
      <c r="Y109" s="10"/>
      <c r="Z109" s="10"/>
      <c r="AA109" s="10"/>
      <c r="AB109" s="73" t="s">
        <v>1826</v>
      </c>
      <c r="AC109" s="73" t="s">
        <v>2904</v>
      </c>
      <c r="AD109" s="71" t="s">
        <v>4644</v>
      </c>
    </row>
    <row r="110" spans="1:30" s="27" customFormat="1" ht="15.75" customHeight="1">
      <c r="A110" s="8" t="s">
        <v>2665</v>
      </c>
      <c r="B110" s="12" t="s">
        <v>1244</v>
      </c>
      <c r="C110" s="14" t="s">
        <v>3175</v>
      </c>
      <c r="D110" s="15" t="s">
        <v>5183</v>
      </c>
      <c r="E110" s="59" t="s">
        <v>4999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 t="s">
        <v>5190</v>
      </c>
      <c r="V110" s="10"/>
      <c r="W110" s="10"/>
      <c r="X110" s="10"/>
      <c r="Y110" s="10"/>
      <c r="Z110" s="10"/>
      <c r="AA110" s="10"/>
      <c r="AB110" s="73" t="s">
        <v>2074</v>
      </c>
      <c r="AC110" s="73" t="s">
        <v>2904</v>
      </c>
      <c r="AD110" s="71" t="s">
        <v>4644</v>
      </c>
    </row>
    <row r="111" spans="1:30" s="27" customFormat="1" ht="15.75" customHeight="1">
      <c r="A111" s="8" t="s">
        <v>2665</v>
      </c>
      <c r="B111" s="12" t="s">
        <v>1245</v>
      </c>
      <c r="C111" s="12" t="s">
        <v>3176</v>
      </c>
      <c r="D111" s="13" t="s">
        <v>5183</v>
      </c>
      <c r="E111" s="59" t="s">
        <v>718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 t="s">
        <v>5190</v>
      </c>
      <c r="AA111" s="10"/>
      <c r="AB111" s="73" t="s">
        <v>1827</v>
      </c>
      <c r="AC111" s="73" t="s">
        <v>2904</v>
      </c>
      <c r="AD111" s="71" t="s">
        <v>4638</v>
      </c>
    </row>
    <row r="112" spans="1:30" s="27" customFormat="1" ht="15.75" customHeight="1">
      <c r="A112" s="8" t="s">
        <v>2665</v>
      </c>
      <c r="B112" s="12" t="s">
        <v>1246</v>
      </c>
      <c r="C112" s="14" t="s">
        <v>3177</v>
      </c>
      <c r="D112" s="15" t="s">
        <v>5183</v>
      </c>
      <c r="E112" s="59" t="s">
        <v>718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 t="s">
        <v>5190</v>
      </c>
      <c r="AA112" s="10"/>
      <c r="AB112" s="73" t="s">
        <v>1827</v>
      </c>
      <c r="AC112" s="73" t="s">
        <v>2904</v>
      </c>
      <c r="AD112" s="71" t="s">
        <v>4644</v>
      </c>
    </row>
    <row r="113" spans="1:30" s="27" customFormat="1" ht="15.75" customHeight="1">
      <c r="A113" s="8" t="s">
        <v>2665</v>
      </c>
      <c r="B113" s="12" t="s">
        <v>1247</v>
      </c>
      <c r="C113" s="14" t="s">
        <v>3178</v>
      </c>
      <c r="D113" s="15" t="s">
        <v>5183</v>
      </c>
      <c r="E113" s="59" t="s">
        <v>4992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 t="s">
        <v>5190</v>
      </c>
      <c r="AA113" s="10"/>
      <c r="AB113" s="73" t="s">
        <v>1827</v>
      </c>
      <c r="AC113" s="73" t="s">
        <v>2904</v>
      </c>
      <c r="AD113" s="71" t="s">
        <v>4644</v>
      </c>
    </row>
    <row r="114" spans="1:30" s="27" customFormat="1" ht="15.75" customHeight="1">
      <c r="A114" s="8" t="s">
        <v>2665</v>
      </c>
      <c r="B114" s="12" t="s">
        <v>1248</v>
      </c>
      <c r="C114" s="14" t="s">
        <v>3179</v>
      </c>
      <c r="D114" s="15" t="s">
        <v>5183</v>
      </c>
      <c r="E114" s="59" t="s">
        <v>4994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 t="s">
        <v>5190</v>
      </c>
      <c r="AA114" s="10"/>
      <c r="AB114" s="73" t="s">
        <v>1827</v>
      </c>
      <c r="AC114" s="73" t="s">
        <v>2904</v>
      </c>
      <c r="AD114" s="71" t="s">
        <v>4644</v>
      </c>
    </row>
    <row r="115" spans="1:30" s="27" customFormat="1" ht="15.75" customHeight="1">
      <c r="A115" s="8" t="s">
        <v>2665</v>
      </c>
      <c r="B115" s="12" t="s">
        <v>1249</v>
      </c>
      <c r="C115" s="14" t="s">
        <v>3180</v>
      </c>
      <c r="D115" s="15" t="s">
        <v>5183</v>
      </c>
      <c r="E115" s="59" t="s">
        <v>4995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 t="s">
        <v>5190</v>
      </c>
      <c r="AA115" s="10"/>
      <c r="AB115" s="73" t="s">
        <v>1827</v>
      </c>
      <c r="AC115" s="73" t="s">
        <v>2904</v>
      </c>
      <c r="AD115" s="71" t="s">
        <v>4644</v>
      </c>
    </row>
    <row r="116" spans="1:30" s="27" customFormat="1" ht="15.75" customHeight="1">
      <c r="A116" s="8" t="s">
        <v>2665</v>
      </c>
      <c r="B116" s="12" t="s">
        <v>1250</v>
      </c>
      <c r="C116" s="14" t="s">
        <v>3181</v>
      </c>
      <c r="D116" s="15" t="s">
        <v>5183</v>
      </c>
      <c r="E116" s="59" t="s">
        <v>4999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 t="s">
        <v>5190</v>
      </c>
      <c r="AA116" s="10"/>
      <c r="AB116" s="73" t="s">
        <v>1828</v>
      </c>
      <c r="AC116" s="73" t="s">
        <v>2904</v>
      </c>
      <c r="AD116" s="71" t="s">
        <v>4644</v>
      </c>
    </row>
    <row r="117" spans="1:30" s="27" customFormat="1" ht="15.75" customHeight="1">
      <c r="A117" s="8" t="s">
        <v>2665</v>
      </c>
      <c r="B117" s="14" t="s">
        <v>2769</v>
      </c>
      <c r="C117" s="14" t="s">
        <v>2915</v>
      </c>
      <c r="D117" s="15" t="s">
        <v>5182</v>
      </c>
      <c r="E117" s="59" t="s">
        <v>2781</v>
      </c>
      <c r="F117" s="10" t="s">
        <v>5190</v>
      </c>
      <c r="G117" s="10" t="s">
        <v>5190</v>
      </c>
      <c r="H117" s="10" t="s">
        <v>5190</v>
      </c>
      <c r="I117" s="10" t="s">
        <v>5190</v>
      </c>
      <c r="J117" s="10" t="s">
        <v>5190</v>
      </c>
      <c r="K117" s="10" t="s">
        <v>5190</v>
      </c>
      <c r="L117" s="10" t="s">
        <v>5190</v>
      </c>
      <c r="M117" s="10" t="s">
        <v>5190</v>
      </c>
      <c r="N117" s="10" t="s">
        <v>5190</v>
      </c>
      <c r="O117" s="10" t="s">
        <v>5190</v>
      </c>
      <c r="P117" s="10" t="s">
        <v>5190</v>
      </c>
      <c r="Q117" s="10" t="s">
        <v>5190</v>
      </c>
      <c r="R117" s="10" t="s">
        <v>5190</v>
      </c>
      <c r="S117" s="10" t="s">
        <v>5190</v>
      </c>
      <c r="T117" s="10" t="s">
        <v>5190</v>
      </c>
      <c r="U117" s="10"/>
      <c r="V117" s="10"/>
      <c r="W117" s="10"/>
      <c r="X117" s="10"/>
      <c r="Y117" s="10"/>
      <c r="Z117" s="10"/>
      <c r="AA117" s="10"/>
      <c r="AB117" s="73" t="s">
        <v>5302</v>
      </c>
      <c r="AC117" s="73" t="s">
        <v>2908</v>
      </c>
      <c r="AD117" s="71" t="s">
        <v>4816</v>
      </c>
    </row>
    <row r="118" spans="1:30" s="27" customFormat="1" ht="15.75" customHeight="1">
      <c r="A118" s="8" t="s">
        <v>2665</v>
      </c>
      <c r="B118" s="14" t="s">
        <v>2770</v>
      </c>
      <c r="C118" s="14" t="s">
        <v>2916</v>
      </c>
      <c r="D118" s="15" t="s">
        <v>5182</v>
      </c>
      <c r="E118" s="59" t="s">
        <v>5007</v>
      </c>
      <c r="F118" s="10" t="s">
        <v>5190</v>
      </c>
      <c r="G118" s="10" t="s">
        <v>5190</v>
      </c>
      <c r="H118" s="10" t="s">
        <v>5190</v>
      </c>
      <c r="I118" s="10" t="s">
        <v>5190</v>
      </c>
      <c r="J118" s="10" t="s">
        <v>5190</v>
      </c>
      <c r="K118" s="10" t="s">
        <v>5190</v>
      </c>
      <c r="L118" s="10" t="s">
        <v>5190</v>
      </c>
      <c r="M118" s="10" t="s">
        <v>5190</v>
      </c>
      <c r="N118" s="10" t="s">
        <v>5190</v>
      </c>
      <c r="O118" s="10" t="s">
        <v>5190</v>
      </c>
      <c r="P118" s="10" t="s">
        <v>5190</v>
      </c>
      <c r="Q118" s="10" t="s">
        <v>5190</v>
      </c>
      <c r="R118" s="10" t="s">
        <v>5190</v>
      </c>
      <c r="S118" s="10" t="s">
        <v>5190</v>
      </c>
      <c r="T118" s="10" t="s">
        <v>5190</v>
      </c>
      <c r="U118" s="10"/>
      <c r="V118" s="10"/>
      <c r="W118" s="10"/>
      <c r="X118" s="10"/>
      <c r="Y118" s="10"/>
      <c r="Z118" s="10"/>
      <c r="AA118" s="10"/>
      <c r="AB118" s="73" t="s">
        <v>5302</v>
      </c>
      <c r="AC118" s="73" t="s">
        <v>2908</v>
      </c>
      <c r="AD118" s="71" t="s">
        <v>4816</v>
      </c>
    </row>
    <row r="119" spans="1:30" s="27" customFormat="1" ht="15.75" customHeight="1">
      <c r="A119" s="8" t="s">
        <v>2665</v>
      </c>
      <c r="B119" s="14" t="s">
        <v>2771</v>
      </c>
      <c r="C119" s="14" t="s">
        <v>2917</v>
      </c>
      <c r="D119" s="15" t="s">
        <v>5182</v>
      </c>
      <c r="E119" s="59" t="s">
        <v>4992</v>
      </c>
      <c r="F119" s="10" t="s">
        <v>5190</v>
      </c>
      <c r="G119" s="10" t="s">
        <v>5190</v>
      </c>
      <c r="H119" s="10" t="s">
        <v>5190</v>
      </c>
      <c r="I119" s="10" t="s">
        <v>5190</v>
      </c>
      <c r="J119" s="10" t="s">
        <v>5190</v>
      </c>
      <c r="K119" s="10" t="s">
        <v>5190</v>
      </c>
      <c r="L119" s="10" t="s">
        <v>5190</v>
      </c>
      <c r="M119" s="10" t="s">
        <v>5190</v>
      </c>
      <c r="N119" s="10" t="s">
        <v>5190</v>
      </c>
      <c r="O119" s="10" t="s">
        <v>5190</v>
      </c>
      <c r="P119" s="10" t="s">
        <v>5190</v>
      </c>
      <c r="Q119" s="10" t="s">
        <v>5190</v>
      </c>
      <c r="R119" s="10" t="s">
        <v>5190</v>
      </c>
      <c r="S119" s="10" t="s">
        <v>5190</v>
      </c>
      <c r="T119" s="10" t="s">
        <v>5190</v>
      </c>
      <c r="U119" s="10"/>
      <c r="V119" s="10"/>
      <c r="W119" s="10"/>
      <c r="X119" s="10"/>
      <c r="Y119" s="10"/>
      <c r="Z119" s="10"/>
      <c r="AA119" s="10"/>
      <c r="AB119" s="73" t="s">
        <v>5302</v>
      </c>
      <c r="AC119" s="73" t="s">
        <v>2908</v>
      </c>
      <c r="AD119" s="71" t="s">
        <v>4816</v>
      </c>
    </row>
    <row r="120" spans="1:30" s="27" customFormat="1" ht="15.75" customHeight="1">
      <c r="A120" s="8" t="s">
        <v>2665</v>
      </c>
      <c r="B120" s="14" t="s">
        <v>2772</v>
      </c>
      <c r="C120" s="14" t="s">
        <v>2918</v>
      </c>
      <c r="D120" s="15" t="s">
        <v>5182</v>
      </c>
      <c r="E120" s="59" t="s">
        <v>4994</v>
      </c>
      <c r="F120" s="10" t="s">
        <v>5190</v>
      </c>
      <c r="G120" s="10" t="s">
        <v>5190</v>
      </c>
      <c r="H120" s="10" t="s">
        <v>5190</v>
      </c>
      <c r="I120" s="10" t="s">
        <v>5190</v>
      </c>
      <c r="J120" s="10" t="s">
        <v>5190</v>
      </c>
      <c r="K120" s="10" t="s">
        <v>5190</v>
      </c>
      <c r="L120" s="10" t="s">
        <v>5190</v>
      </c>
      <c r="M120" s="10" t="s">
        <v>5190</v>
      </c>
      <c r="N120" s="10" t="s">
        <v>5190</v>
      </c>
      <c r="O120" s="10" t="s">
        <v>5190</v>
      </c>
      <c r="P120" s="10" t="s">
        <v>5190</v>
      </c>
      <c r="Q120" s="10" t="s">
        <v>5190</v>
      </c>
      <c r="R120" s="10" t="s">
        <v>5190</v>
      </c>
      <c r="S120" s="10" t="s">
        <v>5190</v>
      </c>
      <c r="T120" s="10" t="s">
        <v>5190</v>
      </c>
      <c r="U120" s="10"/>
      <c r="V120" s="10"/>
      <c r="W120" s="10"/>
      <c r="X120" s="10"/>
      <c r="Y120" s="10"/>
      <c r="Z120" s="10"/>
      <c r="AA120" s="10"/>
      <c r="AB120" s="73" t="s">
        <v>5302</v>
      </c>
      <c r="AC120" s="73" t="s">
        <v>2908</v>
      </c>
      <c r="AD120" s="71" t="s">
        <v>4816</v>
      </c>
    </row>
    <row r="121" spans="1:30" s="27" customFormat="1" ht="15.75" customHeight="1">
      <c r="A121" s="8" t="s">
        <v>2665</v>
      </c>
      <c r="B121" s="14" t="s">
        <v>2773</v>
      </c>
      <c r="C121" s="14" t="s">
        <v>2919</v>
      </c>
      <c r="D121" s="15" t="s">
        <v>5182</v>
      </c>
      <c r="E121" s="59" t="s">
        <v>4995</v>
      </c>
      <c r="F121" s="10" t="s">
        <v>5190</v>
      </c>
      <c r="G121" s="10" t="s">
        <v>5190</v>
      </c>
      <c r="H121" s="10" t="s">
        <v>5190</v>
      </c>
      <c r="I121" s="10" t="s">
        <v>5190</v>
      </c>
      <c r="J121" s="10" t="s">
        <v>5190</v>
      </c>
      <c r="K121" s="10" t="s">
        <v>5190</v>
      </c>
      <c r="L121" s="10" t="s">
        <v>5190</v>
      </c>
      <c r="M121" s="10" t="s">
        <v>5190</v>
      </c>
      <c r="N121" s="10" t="s">
        <v>5190</v>
      </c>
      <c r="O121" s="10" t="s">
        <v>5190</v>
      </c>
      <c r="P121" s="10" t="s">
        <v>5190</v>
      </c>
      <c r="Q121" s="10" t="s">
        <v>5190</v>
      </c>
      <c r="R121" s="10" t="s">
        <v>5190</v>
      </c>
      <c r="S121" s="10" t="s">
        <v>5190</v>
      </c>
      <c r="T121" s="10" t="s">
        <v>5190</v>
      </c>
      <c r="U121" s="10"/>
      <c r="V121" s="10"/>
      <c r="W121" s="10"/>
      <c r="X121" s="10"/>
      <c r="Y121" s="10"/>
      <c r="Z121" s="10"/>
      <c r="AA121" s="10"/>
      <c r="AB121" s="73" t="s">
        <v>5302</v>
      </c>
      <c r="AC121" s="73" t="s">
        <v>2908</v>
      </c>
      <c r="AD121" s="71" t="s">
        <v>4816</v>
      </c>
    </row>
    <row r="122" spans="1:30" s="27" customFormat="1" ht="15.75" customHeight="1">
      <c r="A122" s="8" t="s">
        <v>2665</v>
      </c>
      <c r="B122" s="14" t="s">
        <v>2774</v>
      </c>
      <c r="C122" s="14" t="s">
        <v>2920</v>
      </c>
      <c r="D122" s="15" t="s">
        <v>5182</v>
      </c>
      <c r="E122" s="59" t="s">
        <v>4993</v>
      </c>
      <c r="F122" s="10" t="s">
        <v>5190</v>
      </c>
      <c r="G122" s="10" t="s">
        <v>5190</v>
      </c>
      <c r="H122" s="10" t="s">
        <v>5190</v>
      </c>
      <c r="I122" s="10" t="s">
        <v>5190</v>
      </c>
      <c r="J122" s="10" t="s">
        <v>5190</v>
      </c>
      <c r="K122" s="10" t="s">
        <v>5190</v>
      </c>
      <c r="L122" s="10" t="s">
        <v>5190</v>
      </c>
      <c r="M122" s="10" t="s">
        <v>5190</v>
      </c>
      <c r="N122" s="10" t="s">
        <v>5190</v>
      </c>
      <c r="O122" s="10" t="s">
        <v>5190</v>
      </c>
      <c r="P122" s="10" t="s">
        <v>5190</v>
      </c>
      <c r="Q122" s="10" t="s">
        <v>5190</v>
      </c>
      <c r="R122" s="10" t="s">
        <v>5190</v>
      </c>
      <c r="S122" s="10" t="s">
        <v>5190</v>
      </c>
      <c r="T122" s="10" t="s">
        <v>5190</v>
      </c>
      <c r="U122" s="10"/>
      <c r="V122" s="10"/>
      <c r="W122" s="10"/>
      <c r="X122" s="10"/>
      <c r="Y122" s="10"/>
      <c r="Z122" s="10"/>
      <c r="AA122" s="10"/>
      <c r="AB122" s="73" t="s">
        <v>5302</v>
      </c>
      <c r="AC122" s="73" t="s">
        <v>2908</v>
      </c>
      <c r="AD122" s="71" t="s">
        <v>4816</v>
      </c>
    </row>
    <row r="123" spans="1:30" s="27" customFormat="1" ht="15.75" customHeight="1">
      <c r="A123" s="8" t="s">
        <v>2665</v>
      </c>
      <c r="B123" s="14" t="s">
        <v>2775</v>
      </c>
      <c r="C123" s="14" t="s">
        <v>2921</v>
      </c>
      <c r="D123" s="15" t="s">
        <v>5182</v>
      </c>
      <c r="E123" s="60" t="s">
        <v>5009</v>
      </c>
      <c r="F123" s="10" t="s">
        <v>5190</v>
      </c>
      <c r="G123" s="10" t="s">
        <v>5190</v>
      </c>
      <c r="H123" s="10" t="s">
        <v>5190</v>
      </c>
      <c r="I123" s="10" t="s">
        <v>5190</v>
      </c>
      <c r="J123" s="10" t="s">
        <v>5190</v>
      </c>
      <c r="K123" s="10" t="s">
        <v>5190</v>
      </c>
      <c r="L123" s="10" t="s">
        <v>5190</v>
      </c>
      <c r="M123" s="10" t="s">
        <v>5190</v>
      </c>
      <c r="N123" s="10" t="s">
        <v>5190</v>
      </c>
      <c r="O123" s="10" t="s">
        <v>5190</v>
      </c>
      <c r="P123" s="10" t="s">
        <v>5190</v>
      </c>
      <c r="Q123" s="10" t="s">
        <v>5190</v>
      </c>
      <c r="R123" s="10" t="s">
        <v>5190</v>
      </c>
      <c r="S123" s="10" t="s">
        <v>5190</v>
      </c>
      <c r="T123" s="10" t="s">
        <v>5190</v>
      </c>
      <c r="U123" s="10"/>
      <c r="V123" s="10"/>
      <c r="W123" s="10"/>
      <c r="X123" s="10"/>
      <c r="Y123" s="10"/>
      <c r="Z123" s="10"/>
      <c r="AA123" s="10"/>
      <c r="AB123" s="73" t="s">
        <v>5302</v>
      </c>
      <c r="AC123" s="73" t="s">
        <v>2908</v>
      </c>
      <c r="AD123" s="71" t="s">
        <v>4816</v>
      </c>
    </row>
    <row r="124" spans="1:30" s="27" customFormat="1" ht="15.75" customHeight="1">
      <c r="A124" s="8" t="s">
        <v>2665</v>
      </c>
      <c r="B124" s="14" t="s">
        <v>2776</v>
      </c>
      <c r="C124" s="14" t="s">
        <v>2922</v>
      </c>
      <c r="D124" s="15" t="s">
        <v>5182</v>
      </c>
      <c r="E124" s="59" t="s">
        <v>2782</v>
      </c>
      <c r="F124" s="10" t="s">
        <v>5190</v>
      </c>
      <c r="G124" s="10" t="s">
        <v>5190</v>
      </c>
      <c r="H124" s="10" t="s">
        <v>5190</v>
      </c>
      <c r="I124" s="10" t="s">
        <v>5190</v>
      </c>
      <c r="J124" s="10" t="s">
        <v>5190</v>
      </c>
      <c r="K124" s="10" t="s">
        <v>5190</v>
      </c>
      <c r="L124" s="10" t="s">
        <v>5190</v>
      </c>
      <c r="M124" s="10" t="s">
        <v>5190</v>
      </c>
      <c r="N124" s="10" t="s">
        <v>5190</v>
      </c>
      <c r="O124" s="10" t="s">
        <v>5190</v>
      </c>
      <c r="P124" s="10" t="s">
        <v>5190</v>
      </c>
      <c r="Q124" s="10" t="s">
        <v>5190</v>
      </c>
      <c r="R124" s="10" t="s">
        <v>5190</v>
      </c>
      <c r="S124" s="10" t="s">
        <v>5190</v>
      </c>
      <c r="T124" s="10" t="s">
        <v>5190</v>
      </c>
      <c r="U124" s="10"/>
      <c r="V124" s="10"/>
      <c r="W124" s="10"/>
      <c r="X124" s="10"/>
      <c r="Y124" s="10"/>
      <c r="Z124" s="10"/>
      <c r="AA124" s="10"/>
      <c r="AB124" s="73" t="s">
        <v>5302</v>
      </c>
      <c r="AC124" s="73" t="s">
        <v>2908</v>
      </c>
      <c r="AD124" s="71" t="s">
        <v>4816</v>
      </c>
    </row>
    <row r="125" spans="1:30" s="27" customFormat="1" ht="15.75" customHeight="1">
      <c r="A125" s="8" t="s">
        <v>2665</v>
      </c>
      <c r="B125" s="14" t="s">
        <v>2777</v>
      </c>
      <c r="C125" s="14" t="s">
        <v>2923</v>
      </c>
      <c r="D125" s="15" t="s">
        <v>5182</v>
      </c>
      <c r="E125" s="59" t="s">
        <v>1724</v>
      </c>
      <c r="F125" s="10" t="s">
        <v>5190</v>
      </c>
      <c r="G125" s="10" t="s">
        <v>5190</v>
      </c>
      <c r="H125" s="10" t="s">
        <v>5190</v>
      </c>
      <c r="I125" s="10" t="s">
        <v>5190</v>
      </c>
      <c r="J125" s="10" t="s">
        <v>5190</v>
      </c>
      <c r="K125" s="10" t="s">
        <v>5190</v>
      </c>
      <c r="L125" s="10" t="s">
        <v>5190</v>
      </c>
      <c r="M125" s="10" t="s">
        <v>5190</v>
      </c>
      <c r="N125" s="10" t="s">
        <v>5190</v>
      </c>
      <c r="O125" s="10" t="s">
        <v>5190</v>
      </c>
      <c r="P125" s="10" t="s">
        <v>5190</v>
      </c>
      <c r="Q125" s="10" t="s">
        <v>5190</v>
      </c>
      <c r="R125" s="10" t="s">
        <v>5190</v>
      </c>
      <c r="S125" s="10" t="s">
        <v>5190</v>
      </c>
      <c r="T125" s="10" t="s">
        <v>5190</v>
      </c>
      <c r="U125" s="10"/>
      <c r="V125" s="10"/>
      <c r="W125" s="10"/>
      <c r="X125" s="10"/>
      <c r="Y125" s="10"/>
      <c r="Z125" s="10"/>
      <c r="AA125" s="10"/>
      <c r="AB125" s="73" t="s">
        <v>5302</v>
      </c>
      <c r="AC125" s="73" t="s">
        <v>2908</v>
      </c>
      <c r="AD125" s="71" t="s">
        <v>4816</v>
      </c>
    </row>
    <row r="126" spans="1:30" s="27" customFormat="1" ht="15.75" customHeight="1">
      <c r="A126" s="8" t="s">
        <v>2665</v>
      </c>
      <c r="B126" s="14" t="s">
        <v>2778</v>
      </c>
      <c r="C126" s="14" t="s">
        <v>2924</v>
      </c>
      <c r="D126" s="15" t="s">
        <v>5182</v>
      </c>
      <c r="E126" s="59" t="s">
        <v>967</v>
      </c>
      <c r="F126" s="10" t="s">
        <v>5190</v>
      </c>
      <c r="G126" s="10" t="s">
        <v>5190</v>
      </c>
      <c r="H126" s="10" t="s">
        <v>5190</v>
      </c>
      <c r="I126" s="10" t="s">
        <v>5190</v>
      </c>
      <c r="J126" s="10" t="s">
        <v>5190</v>
      </c>
      <c r="K126" s="10" t="s">
        <v>5190</v>
      </c>
      <c r="L126" s="10" t="s">
        <v>5190</v>
      </c>
      <c r="M126" s="10" t="s">
        <v>5190</v>
      </c>
      <c r="N126" s="10" t="s">
        <v>5190</v>
      </c>
      <c r="O126" s="10" t="s">
        <v>5190</v>
      </c>
      <c r="P126" s="10" t="s">
        <v>5190</v>
      </c>
      <c r="Q126" s="10" t="s">
        <v>5190</v>
      </c>
      <c r="R126" s="10" t="s">
        <v>5190</v>
      </c>
      <c r="S126" s="10" t="s">
        <v>5190</v>
      </c>
      <c r="T126" s="10" t="s">
        <v>5190</v>
      </c>
      <c r="U126" s="10"/>
      <c r="V126" s="10"/>
      <c r="W126" s="10"/>
      <c r="X126" s="10"/>
      <c r="Y126" s="10"/>
      <c r="Z126" s="10"/>
      <c r="AA126" s="10"/>
      <c r="AB126" s="73" t="s">
        <v>5302</v>
      </c>
      <c r="AC126" s="73" t="s">
        <v>2908</v>
      </c>
      <c r="AD126" s="71" t="s">
        <v>4816</v>
      </c>
    </row>
    <row r="127" spans="1:30" s="27" customFormat="1" ht="15.75" customHeight="1">
      <c r="A127" s="8" t="s">
        <v>2665</v>
      </c>
      <c r="B127" s="14" t="s">
        <v>2779</v>
      </c>
      <c r="C127" s="14" t="s">
        <v>2925</v>
      </c>
      <c r="D127" s="15" t="s">
        <v>5182</v>
      </c>
      <c r="E127" s="59" t="s">
        <v>4999</v>
      </c>
      <c r="F127" s="10" t="s">
        <v>5190</v>
      </c>
      <c r="G127" s="10" t="s">
        <v>5190</v>
      </c>
      <c r="H127" s="10" t="s">
        <v>5190</v>
      </c>
      <c r="I127" s="10" t="s">
        <v>5190</v>
      </c>
      <c r="J127" s="10" t="s">
        <v>5190</v>
      </c>
      <c r="K127" s="10" t="s">
        <v>5190</v>
      </c>
      <c r="L127" s="10" t="s">
        <v>5190</v>
      </c>
      <c r="M127" s="10" t="s">
        <v>5190</v>
      </c>
      <c r="N127" s="10" t="s">
        <v>5190</v>
      </c>
      <c r="O127" s="10" t="s">
        <v>5190</v>
      </c>
      <c r="P127" s="10" t="s">
        <v>5190</v>
      </c>
      <c r="Q127" s="10" t="s">
        <v>5190</v>
      </c>
      <c r="R127" s="10" t="s">
        <v>5190</v>
      </c>
      <c r="S127" s="10" t="s">
        <v>5190</v>
      </c>
      <c r="T127" s="10" t="s">
        <v>5190</v>
      </c>
      <c r="U127" s="10"/>
      <c r="V127" s="10"/>
      <c r="W127" s="10"/>
      <c r="X127" s="10"/>
      <c r="Y127" s="10"/>
      <c r="Z127" s="10"/>
      <c r="AA127" s="10"/>
      <c r="AB127" s="73" t="s">
        <v>5302</v>
      </c>
      <c r="AC127" s="73" t="s">
        <v>2908</v>
      </c>
      <c r="AD127" s="71" t="s">
        <v>4816</v>
      </c>
    </row>
    <row r="128" spans="1:30" s="27" customFormat="1" ht="15.75" customHeight="1">
      <c r="A128" s="8" t="s">
        <v>2665</v>
      </c>
      <c r="B128" s="14" t="s">
        <v>2780</v>
      </c>
      <c r="C128" s="14" t="s">
        <v>2926</v>
      </c>
      <c r="D128" s="15" t="s">
        <v>5182</v>
      </c>
      <c r="E128" s="59" t="s">
        <v>5008</v>
      </c>
      <c r="F128" s="10" t="s">
        <v>5190</v>
      </c>
      <c r="G128" s="10" t="s">
        <v>5190</v>
      </c>
      <c r="H128" s="10" t="s">
        <v>5190</v>
      </c>
      <c r="I128" s="10" t="s">
        <v>5190</v>
      </c>
      <c r="J128" s="10" t="s">
        <v>5190</v>
      </c>
      <c r="K128" s="10" t="s">
        <v>5190</v>
      </c>
      <c r="L128" s="10" t="s">
        <v>5190</v>
      </c>
      <c r="M128" s="10" t="s">
        <v>5190</v>
      </c>
      <c r="N128" s="10" t="s">
        <v>5190</v>
      </c>
      <c r="O128" s="10" t="s">
        <v>5190</v>
      </c>
      <c r="P128" s="10" t="s">
        <v>5190</v>
      </c>
      <c r="Q128" s="10" t="s">
        <v>5190</v>
      </c>
      <c r="R128" s="10" t="s">
        <v>5190</v>
      </c>
      <c r="S128" s="10" t="s">
        <v>5190</v>
      </c>
      <c r="T128" s="10" t="s">
        <v>5190</v>
      </c>
      <c r="U128" s="10"/>
      <c r="V128" s="10"/>
      <c r="W128" s="10"/>
      <c r="X128" s="10"/>
      <c r="Y128" s="10"/>
      <c r="Z128" s="10"/>
      <c r="AA128" s="10"/>
      <c r="AB128" s="73" t="s">
        <v>5302</v>
      </c>
      <c r="AC128" s="73" t="s">
        <v>2908</v>
      </c>
      <c r="AD128" s="71" t="s">
        <v>4816</v>
      </c>
    </row>
    <row r="129" spans="1:30" s="27" customFormat="1" ht="15.75" customHeight="1">
      <c r="A129" s="8" t="s">
        <v>2665</v>
      </c>
      <c r="B129" s="12" t="s">
        <v>1296</v>
      </c>
      <c r="C129" s="12" t="s">
        <v>3747</v>
      </c>
      <c r="D129" s="12"/>
      <c r="E129" s="59" t="s">
        <v>718</v>
      </c>
      <c r="F129" s="10" t="s">
        <v>5190</v>
      </c>
      <c r="G129" s="10" t="s">
        <v>5190</v>
      </c>
      <c r="H129" s="10" t="s">
        <v>5190</v>
      </c>
      <c r="I129" s="10" t="s">
        <v>5190</v>
      </c>
      <c r="J129" s="10" t="s">
        <v>5190</v>
      </c>
      <c r="K129" s="10" t="s">
        <v>5190</v>
      </c>
      <c r="L129" s="10"/>
      <c r="M129" s="10"/>
      <c r="N129" s="10"/>
      <c r="O129" s="10"/>
      <c r="P129" s="10"/>
      <c r="Q129" s="10"/>
      <c r="R129" s="10"/>
      <c r="S129" s="10"/>
      <c r="T129" s="10" t="s">
        <v>5190</v>
      </c>
      <c r="U129" s="10"/>
      <c r="V129" s="10"/>
      <c r="W129" s="10"/>
      <c r="X129" s="10"/>
      <c r="Y129" s="10"/>
      <c r="Z129" s="10"/>
      <c r="AA129" s="10"/>
      <c r="AB129" s="50" t="s">
        <v>1297</v>
      </c>
      <c r="AC129" s="73" t="s">
        <v>5299</v>
      </c>
      <c r="AD129" s="71" t="s">
        <v>4639</v>
      </c>
    </row>
    <row r="130" spans="1:30" s="27" customFormat="1" ht="15.75" customHeight="1">
      <c r="A130" s="8" t="s">
        <v>2665</v>
      </c>
      <c r="B130" s="12" t="s">
        <v>1298</v>
      </c>
      <c r="C130" s="12" t="s">
        <v>3748</v>
      </c>
      <c r="D130" s="12"/>
      <c r="E130" s="59" t="s">
        <v>4992</v>
      </c>
      <c r="F130" s="10" t="s">
        <v>5190</v>
      </c>
      <c r="G130" s="10" t="s">
        <v>5190</v>
      </c>
      <c r="H130" s="10" t="s">
        <v>5190</v>
      </c>
      <c r="I130" s="10" t="s">
        <v>5190</v>
      </c>
      <c r="J130" s="10" t="s">
        <v>5190</v>
      </c>
      <c r="K130" s="10" t="s">
        <v>5190</v>
      </c>
      <c r="L130" s="10"/>
      <c r="M130" s="10"/>
      <c r="N130" s="10"/>
      <c r="O130" s="10"/>
      <c r="P130" s="10"/>
      <c r="Q130" s="10"/>
      <c r="R130" s="10"/>
      <c r="S130" s="10"/>
      <c r="T130" s="10" t="s">
        <v>5190</v>
      </c>
      <c r="U130" s="10"/>
      <c r="V130" s="10"/>
      <c r="W130" s="10"/>
      <c r="X130" s="10"/>
      <c r="Y130" s="10"/>
      <c r="Z130" s="10"/>
      <c r="AA130" s="10"/>
      <c r="AB130" s="50" t="s">
        <v>1297</v>
      </c>
      <c r="AC130" s="73" t="s">
        <v>5299</v>
      </c>
      <c r="AD130" s="71" t="s">
        <v>4640</v>
      </c>
    </row>
    <row r="131" spans="1:30" s="27" customFormat="1" ht="15.75" customHeight="1">
      <c r="A131" s="8" t="s">
        <v>2665</v>
      </c>
      <c r="B131" s="12" t="s">
        <v>1299</v>
      </c>
      <c r="C131" s="12" t="s">
        <v>3749</v>
      </c>
      <c r="D131" s="12"/>
      <c r="E131" s="59" t="s">
        <v>4994</v>
      </c>
      <c r="F131" s="10" t="s">
        <v>5190</v>
      </c>
      <c r="G131" s="10" t="s">
        <v>5190</v>
      </c>
      <c r="H131" s="10" t="s">
        <v>5190</v>
      </c>
      <c r="I131" s="10" t="s">
        <v>5190</v>
      </c>
      <c r="J131" s="10" t="s">
        <v>5190</v>
      </c>
      <c r="K131" s="10" t="s">
        <v>5190</v>
      </c>
      <c r="L131" s="10"/>
      <c r="M131" s="10"/>
      <c r="N131" s="10"/>
      <c r="O131" s="10"/>
      <c r="P131" s="10"/>
      <c r="Q131" s="10"/>
      <c r="R131" s="10"/>
      <c r="S131" s="10"/>
      <c r="T131" s="10" t="s">
        <v>5190</v>
      </c>
      <c r="U131" s="10"/>
      <c r="V131" s="10"/>
      <c r="W131" s="10"/>
      <c r="X131" s="10"/>
      <c r="Y131" s="10"/>
      <c r="Z131" s="10"/>
      <c r="AA131" s="10"/>
      <c r="AB131" s="50" t="s">
        <v>1297</v>
      </c>
      <c r="AC131" s="73" t="s">
        <v>5299</v>
      </c>
      <c r="AD131" s="71" t="s">
        <v>4640</v>
      </c>
    </row>
    <row r="132" spans="1:30" s="27" customFormat="1" ht="15.75" customHeight="1">
      <c r="A132" s="8" t="s">
        <v>2665</v>
      </c>
      <c r="B132" s="12" t="s">
        <v>1300</v>
      </c>
      <c r="C132" s="12" t="s">
        <v>3750</v>
      </c>
      <c r="D132" s="12"/>
      <c r="E132" s="59" t="s">
        <v>4995</v>
      </c>
      <c r="F132" s="10" t="s">
        <v>5190</v>
      </c>
      <c r="G132" s="10" t="s">
        <v>5190</v>
      </c>
      <c r="H132" s="10" t="s">
        <v>5190</v>
      </c>
      <c r="I132" s="10" t="s">
        <v>5190</v>
      </c>
      <c r="J132" s="10" t="s">
        <v>5190</v>
      </c>
      <c r="K132" s="10" t="s">
        <v>5190</v>
      </c>
      <c r="L132" s="10"/>
      <c r="M132" s="10"/>
      <c r="N132" s="10"/>
      <c r="O132" s="10"/>
      <c r="P132" s="10"/>
      <c r="Q132" s="10"/>
      <c r="R132" s="10"/>
      <c r="S132" s="10"/>
      <c r="T132" s="10" t="s">
        <v>5190</v>
      </c>
      <c r="U132" s="10"/>
      <c r="V132" s="10"/>
      <c r="W132" s="10"/>
      <c r="X132" s="10"/>
      <c r="Y132" s="10"/>
      <c r="Z132" s="10"/>
      <c r="AA132" s="10"/>
      <c r="AB132" s="50" t="s">
        <v>1297</v>
      </c>
      <c r="AC132" s="73" t="s">
        <v>5299</v>
      </c>
      <c r="AD132" s="71" t="s">
        <v>4640</v>
      </c>
    </row>
    <row r="133" spans="1:30" s="27" customFormat="1" ht="15.75" customHeight="1">
      <c r="A133" s="8" t="s">
        <v>2665</v>
      </c>
      <c r="B133" s="12" t="s">
        <v>1281</v>
      </c>
      <c r="C133" s="17" t="s">
        <v>3751</v>
      </c>
      <c r="D133" s="17"/>
      <c r="E133" s="59" t="s">
        <v>718</v>
      </c>
      <c r="F133" s="10"/>
      <c r="G133" s="10"/>
      <c r="H133" s="10"/>
      <c r="I133" s="10"/>
      <c r="J133" s="10"/>
      <c r="K133" s="10"/>
      <c r="L133" s="10" t="s">
        <v>5190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50" t="s">
        <v>1282</v>
      </c>
      <c r="AC133" s="73" t="s">
        <v>2908</v>
      </c>
      <c r="AD133" s="71" t="s">
        <v>4639</v>
      </c>
    </row>
    <row r="134" spans="1:30" s="27" customFormat="1" ht="15.75" customHeight="1">
      <c r="A134" s="8" t="s">
        <v>2665</v>
      </c>
      <c r="B134" s="12" t="s">
        <v>1283</v>
      </c>
      <c r="C134" s="17" t="s">
        <v>3752</v>
      </c>
      <c r="D134" s="17"/>
      <c r="E134" s="59" t="s">
        <v>4992</v>
      </c>
      <c r="F134" s="10"/>
      <c r="G134" s="10"/>
      <c r="H134" s="10"/>
      <c r="I134" s="10"/>
      <c r="J134" s="10"/>
      <c r="K134" s="10"/>
      <c r="L134" s="10" t="s">
        <v>5190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50" t="s">
        <v>1282</v>
      </c>
      <c r="AC134" s="73" t="s">
        <v>2908</v>
      </c>
      <c r="AD134" s="71" t="s">
        <v>4640</v>
      </c>
    </row>
    <row r="135" spans="1:30" s="27" customFormat="1" ht="15.75" customHeight="1">
      <c r="A135" s="8" t="s">
        <v>2665</v>
      </c>
      <c r="B135" s="12" t="s">
        <v>1284</v>
      </c>
      <c r="C135" s="17" t="s">
        <v>3753</v>
      </c>
      <c r="D135" s="17"/>
      <c r="E135" s="59" t="s">
        <v>4994</v>
      </c>
      <c r="F135" s="10"/>
      <c r="G135" s="10"/>
      <c r="H135" s="10"/>
      <c r="I135" s="10"/>
      <c r="J135" s="10"/>
      <c r="K135" s="10"/>
      <c r="L135" s="10" t="s">
        <v>5190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50" t="s">
        <v>1282</v>
      </c>
      <c r="AC135" s="73" t="s">
        <v>2908</v>
      </c>
      <c r="AD135" s="71" t="s">
        <v>4640</v>
      </c>
    </row>
    <row r="136" spans="1:30" s="27" customFormat="1" ht="15.75" customHeight="1">
      <c r="A136" s="8" t="s">
        <v>2665</v>
      </c>
      <c r="B136" s="12" t="s">
        <v>1285</v>
      </c>
      <c r="C136" s="17" t="s">
        <v>3754</v>
      </c>
      <c r="D136" s="17"/>
      <c r="E136" s="59" t="s">
        <v>4995</v>
      </c>
      <c r="F136" s="10"/>
      <c r="G136" s="10"/>
      <c r="H136" s="10"/>
      <c r="I136" s="10"/>
      <c r="J136" s="10"/>
      <c r="K136" s="10"/>
      <c r="L136" s="10" t="s">
        <v>5190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50" t="s">
        <v>1282</v>
      </c>
      <c r="AC136" s="73" t="s">
        <v>2908</v>
      </c>
      <c r="AD136" s="71" t="s">
        <v>4640</v>
      </c>
    </row>
    <row r="137" spans="1:30" s="27" customFormat="1" ht="15.75" customHeight="1">
      <c r="A137" s="8" t="s">
        <v>2665</v>
      </c>
      <c r="B137" s="12" t="s">
        <v>1286</v>
      </c>
      <c r="C137" s="12" t="s">
        <v>3755</v>
      </c>
      <c r="D137" s="12"/>
      <c r="E137" s="59" t="s">
        <v>718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 t="s">
        <v>5190</v>
      </c>
      <c r="AB137" s="50" t="s">
        <v>1287</v>
      </c>
      <c r="AC137" s="73" t="s">
        <v>2908</v>
      </c>
      <c r="AD137" s="71" t="s">
        <v>4639</v>
      </c>
    </row>
    <row r="138" spans="1:30" s="27" customFormat="1" ht="15.75" customHeight="1">
      <c r="A138" s="8" t="s">
        <v>2665</v>
      </c>
      <c r="B138" s="12" t="s">
        <v>1288</v>
      </c>
      <c r="C138" s="12" t="s">
        <v>3756</v>
      </c>
      <c r="D138" s="12"/>
      <c r="E138" s="59" t="s">
        <v>4992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 t="s">
        <v>5190</v>
      </c>
      <c r="AB138" s="50" t="s">
        <v>1287</v>
      </c>
      <c r="AC138" s="73" t="s">
        <v>2908</v>
      </c>
      <c r="AD138" s="71" t="s">
        <v>4640</v>
      </c>
    </row>
    <row r="139" spans="1:30" s="27" customFormat="1" ht="15.75" customHeight="1">
      <c r="A139" s="8" t="s">
        <v>2665</v>
      </c>
      <c r="B139" s="12" t="s">
        <v>1289</v>
      </c>
      <c r="C139" s="12" t="s">
        <v>3757</v>
      </c>
      <c r="D139" s="12"/>
      <c r="E139" s="59" t="s">
        <v>4994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 t="s">
        <v>5190</v>
      </c>
      <c r="AB139" s="50" t="s">
        <v>1287</v>
      </c>
      <c r="AC139" s="73" t="s">
        <v>2908</v>
      </c>
      <c r="AD139" s="71" t="s">
        <v>4640</v>
      </c>
    </row>
    <row r="140" spans="1:30" s="27" customFormat="1" ht="15.75" customHeight="1">
      <c r="A140" s="8" t="s">
        <v>2665</v>
      </c>
      <c r="B140" s="12" t="s">
        <v>1290</v>
      </c>
      <c r="C140" s="12" t="s">
        <v>3758</v>
      </c>
      <c r="D140" s="12"/>
      <c r="E140" s="59" t="s">
        <v>4995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 t="s">
        <v>5190</v>
      </c>
      <c r="AB140" s="50" t="s">
        <v>1287</v>
      </c>
      <c r="AC140" s="73" t="s">
        <v>2908</v>
      </c>
      <c r="AD140" s="71" t="s">
        <v>4640</v>
      </c>
    </row>
    <row r="141" spans="1:30" s="27" customFormat="1" ht="15.75" customHeight="1">
      <c r="A141" s="8" t="s">
        <v>2665</v>
      </c>
      <c r="B141" s="12" t="s">
        <v>1301</v>
      </c>
      <c r="C141" s="12" t="s">
        <v>3759</v>
      </c>
      <c r="D141" s="12"/>
      <c r="E141" s="59" t="s">
        <v>718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 t="s">
        <v>5190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50" t="s">
        <v>1830</v>
      </c>
      <c r="AC141" s="73" t="s">
        <v>2908</v>
      </c>
      <c r="AD141" s="71" t="s">
        <v>4639</v>
      </c>
    </row>
    <row r="142" spans="1:30" s="27" customFormat="1" ht="15.75" customHeight="1">
      <c r="A142" s="8" t="s">
        <v>2665</v>
      </c>
      <c r="B142" s="12" t="s">
        <v>1302</v>
      </c>
      <c r="C142" s="12" t="s">
        <v>3760</v>
      </c>
      <c r="D142" s="12"/>
      <c r="E142" s="59" t="s">
        <v>4992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 t="s">
        <v>5190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50" t="s">
        <v>1830</v>
      </c>
      <c r="AC142" s="73" t="s">
        <v>2908</v>
      </c>
      <c r="AD142" s="71" t="s">
        <v>4640</v>
      </c>
    </row>
    <row r="143" spans="1:30" s="27" customFormat="1" ht="15.75" customHeight="1">
      <c r="A143" s="8" t="s">
        <v>2665</v>
      </c>
      <c r="B143" s="12" t="s">
        <v>1303</v>
      </c>
      <c r="C143" s="12" t="s">
        <v>3761</v>
      </c>
      <c r="D143" s="12"/>
      <c r="E143" s="59" t="s">
        <v>4994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 t="s">
        <v>5190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50" t="s">
        <v>1830</v>
      </c>
      <c r="AC143" s="73" t="s">
        <v>2908</v>
      </c>
      <c r="AD143" s="71" t="s">
        <v>4640</v>
      </c>
    </row>
    <row r="144" spans="1:30" s="27" customFormat="1" ht="15.75" customHeight="1">
      <c r="A144" s="8" t="s">
        <v>2665</v>
      </c>
      <c r="B144" s="12" t="s">
        <v>1304</v>
      </c>
      <c r="C144" s="12" t="s">
        <v>3762</v>
      </c>
      <c r="D144" s="12"/>
      <c r="E144" s="59" t="s">
        <v>4995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 t="s">
        <v>5190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50" t="s">
        <v>1830</v>
      </c>
      <c r="AC144" s="73" t="s">
        <v>2908</v>
      </c>
      <c r="AD144" s="71" t="s">
        <v>4640</v>
      </c>
    </row>
    <row r="145" spans="1:30" s="27" customFormat="1" ht="15.75" customHeight="1">
      <c r="A145" s="8" t="s">
        <v>2665</v>
      </c>
      <c r="B145" s="12" t="s">
        <v>1277</v>
      </c>
      <c r="C145" s="12" t="s">
        <v>3763</v>
      </c>
      <c r="D145" s="12"/>
      <c r="E145" s="59" t="s">
        <v>718</v>
      </c>
      <c r="F145" s="10"/>
      <c r="G145" s="10"/>
      <c r="H145" s="10"/>
      <c r="I145" s="10"/>
      <c r="J145" s="10"/>
      <c r="K145" s="10"/>
      <c r="L145" s="10"/>
      <c r="M145" s="10" t="s">
        <v>5190</v>
      </c>
      <c r="N145" s="10" t="s">
        <v>5190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50" t="s">
        <v>1829</v>
      </c>
      <c r="AC145" s="73" t="s">
        <v>2908</v>
      </c>
      <c r="AD145" s="71" t="s">
        <v>4639</v>
      </c>
    </row>
    <row r="146" spans="1:30" s="27" customFormat="1" ht="15.75" customHeight="1">
      <c r="A146" s="8" t="s">
        <v>2665</v>
      </c>
      <c r="B146" s="12" t="s">
        <v>1278</v>
      </c>
      <c r="C146" s="12" t="s">
        <v>3764</v>
      </c>
      <c r="D146" s="12"/>
      <c r="E146" s="59" t="s">
        <v>4992</v>
      </c>
      <c r="F146" s="10"/>
      <c r="G146" s="10"/>
      <c r="H146" s="10"/>
      <c r="I146" s="10"/>
      <c r="J146" s="10"/>
      <c r="K146" s="10"/>
      <c r="L146" s="10"/>
      <c r="M146" s="10" t="s">
        <v>5190</v>
      </c>
      <c r="N146" s="10" t="s">
        <v>5190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50" t="s">
        <v>1829</v>
      </c>
      <c r="AC146" s="73" t="s">
        <v>2908</v>
      </c>
      <c r="AD146" s="71" t="s">
        <v>4640</v>
      </c>
    </row>
    <row r="147" spans="1:30" s="27" customFormat="1" ht="15.75" customHeight="1">
      <c r="A147" s="8" t="s">
        <v>2665</v>
      </c>
      <c r="B147" s="12" t="s">
        <v>1279</v>
      </c>
      <c r="C147" s="12" t="s">
        <v>3765</v>
      </c>
      <c r="D147" s="12"/>
      <c r="E147" s="59" t="s">
        <v>4994</v>
      </c>
      <c r="F147" s="10"/>
      <c r="G147" s="10"/>
      <c r="H147" s="10"/>
      <c r="I147" s="10"/>
      <c r="J147" s="10"/>
      <c r="K147" s="10"/>
      <c r="L147" s="10"/>
      <c r="M147" s="10" t="s">
        <v>5190</v>
      </c>
      <c r="N147" s="10" t="s">
        <v>5190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50" t="s">
        <v>1829</v>
      </c>
      <c r="AC147" s="73" t="s">
        <v>2908</v>
      </c>
      <c r="AD147" s="71" t="s">
        <v>4640</v>
      </c>
    </row>
    <row r="148" spans="1:30" s="27" customFormat="1" ht="15.75" customHeight="1">
      <c r="A148" s="8" t="s">
        <v>2665</v>
      </c>
      <c r="B148" s="12" t="s">
        <v>1280</v>
      </c>
      <c r="C148" s="12" t="s">
        <v>3766</v>
      </c>
      <c r="D148" s="12"/>
      <c r="E148" s="59" t="s">
        <v>4995</v>
      </c>
      <c r="F148" s="10"/>
      <c r="G148" s="10"/>
      <c r="H148" s="10"/>
      <c r="I148" s="10"/>
      <c r="J148" s="10"/>
      <c r="K148" s="10"/>
      <c r="L148" s="10"/>
      <c r="M148" s="10" t="s">
        <v>5190</v>
      </c>
      <c r="N148" s="10" t="s">
        <v>5190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50" t="s">
        <v>1829</v>
      </c>
      <c r="AC148" s="73" t="s">
        <v>2908</v>
      </c>
      <c r="AD148" s="71" t="s">
        <v>4640</v>
      </c>
    </row>
    <row r="149" spans="1:30" s="27" customFormat="1" ht="15.75" customHeight="1">
      <c r="A149" s="8" t="s">
        <v>2665</v>
      </c>
      <c r="B149" s="12" t="s">
        <v>1291</v>
      </c>
      <c r="C149" s="17" t="s">
        <v>3767</v>
      </c>
      <c r="D149" s="17"/>
      <c r="E149" s="59" t="s">
        <v>718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 t="s">
        <v>5190</v>
      </c>
      <c r="P149" s="10"/>
      <c r="Q149" s="10" t="s">
        <v>5190</v>
      </c>
      <c r="R149" s="10" t="s">
        <v>5190</v>
      </c>
      <c r="S149" s="10" t="s">
        <v>5190</v>
      </c>
      <c r="T149" s="10"/>
      <c r="U149" s="10"/>
      <c r="V149" s="10"/>
      <c r="W149" s="10"/>
      <c r="X149" s="10"/>
      <c r="Y149" s="10"/>
      <c r="Z149" s="10"/>
      <c r="AA149" s="10"/>
      <c r="AB149" s="50" t="s">
        <v>1292</v>
      </c>
      <c r="AC149" s="73" t="s">
        <v>2908</v>
      </c>
      <c r="AD149" s="71" t="s">
        <v>4639</v>
      </c>
    </row>
    <row r="150" spans="1:30" s="27" customFormat="1" ht="15.75" customHeight="1">
      <c r="A150" s="8" t="s">
        <v>2665</v>
      </c>
      <c r="B150" s="12" t="s">
        <v>1293</v>
      </c>
      <c r="C150" s="17" t="s">
        <v>3768</v>
      </c>
      <c r="D150" s="17"/>
      <c r="E150" s="59" t="s">
        <v>4992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 t="s">
        <v>5190</v>
      </c>
      <c r="P150" s="10"/>
      <c r="Q150" s="10" t="s">
        <v>5190</v>
      </c>
      <c r="R150" s="10" t="s">
        <v>5190</v>
      </c>
      <c r="S150" s="10" t="s">
        <v>5190</v>
      </c>
      <c r="T150" s="10"/>
      <c r="U150" s="10"/>
      <c r="V150" s="10"/>
      <c r="W150" s="10"/>
      <c r="X150" s="10"/>
      <c r="Y150" s="10"/>
      <c r="Z150" s="10"/>
      <c r="AA150" s="10"/>
      <c r="AB150" s="50" t="s">
        <v>1292</v>
      </c>
      <c r="AC150" s="73" t="s">
        <v>2908</v>
      </c>
      <c r="AD150" s="71" t="s">
        <v>4640</v>
      </c>
    </row>
    <row r="151" spans="1:30" s="27" customFormat="1" ht="15.75" customHeight="1">
      <c r="A151" s="8" t="s">
        <v>2665</v>
      </c>
      <c r="B151" s="12" t="s">
        <v>1294</v>
      </c>
      <c r="C151" s="17" t="s">
        <v>3769</v>
      </c>
      <c r="D151" s="17"/>
      <c r="E151" s="59" t="s">
        <v>4994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 t="s">
        <v>5190</v>
      </c>
      <c r="P151" s="10"/>
      <c r="Q151" s="10" t="s">
        <v>5190</v>
      </c>
      <c r="R151" s="10" t="s">
        <v>5190</v>
      </c>
      <c r="S151" s="10" t="s">
        <v>5190</v>
      </c>
      <c r="T151" s="10"/>
      <c r="U151" s="10"/>
      <c r="V151" s="10"/>
      <c r="W151" s="10"/>
      <c r="X151" s="10"/>
      <c r="Y151" s="10"/>
      <c r="Z151" s="10"/>
      <c r="AA151" s="10"/>
      <c r="AB151" s="50" t="s">
        <v>1292</v>
      </c>
      <c r="AC151" s="73" t="s">
        <v>2908</v>
      </c>
      <c r="AD151" s="71" t="s">
        <v>4640</v>
      </c>
    </row>
    <row r="152" spans="1:30" s="27" customFormat="1" ht="15.75" customHeight="1">
      <c r="A152" s="8" t="s">
        <v>2665</v>
      </c>
      <c r="B152" s="12" t="s">
        <v>1295</v>
      </c>
      <c r="C152" s="17" t="s">
        <v>3770</v>
      </c>
      <c r="D152" s="17"/>
      <c r="E152" s="59" t="s">
        <v>4995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 t="s">
        <v>5190</v>
      </c>
      <c r="P152" s="10"/>
      <c r="Q152" s="10" t="s">
        <v>5190</v>
      </c>
      <c r="R152" s="10" t="s">
        <v>5190</v>
      </c>
      <c r="S152" s="10" t="s">
        <v>5190</v>
      </c>
      <c r="T152" s="10"/>
      <c r="U152" s="10"/>
      <c r="V152" s="10"/>
      <c r="W152" s="10"/>
      <c r="X152" s="10"/>
      <c r="Y152" s="10"/>
      <c r="Z152" s="10"/>
      <c r="AA152" s="10"/>
      <c r="AB152" s="50" t="s">
        <v>1292</v>
      </c>
      <c r="AC152" s="73" t="s">
        <v>2908</v>
      </c>
      <c r="AD152" s="71" t="s">
        <v>4640</v>
      </c>
    </row>
    <row r="153" spans="1:30" s="27" customFormat="1" ht="15.75" customHeight="1">
      <c r="A153" s="8" t="s">
        <v>2665</v>
      </c>
      <c r="B153" s="12" t="s">
        <v>1305</v>
      </c>
      <c r="C153" s="12" t="s">
        <v>3771</v>
      </c>
      <c r="D153" s="12"/>
      <c r="E153" s="59" t="s">
        <v>718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 t="s">
        <v>5190</v>
      </c>
      <c r="AA153" s="10"/>
      <c r="AB153" s="50" t="s">
        <v>1306</v>
      </c>
      <c r="AC153" s="73" t="s">
        <v>2908</v>
      </c>
      <c r="AD153" s="71" t="s">
        <v>4639</v>
      </c>
    </row>
    <row r="154" spans="1:30" s="27" customFormat="1" ht="15.75" customHeight="1">
      <c r="A154" s="8" t="s">
        <v>2665</v>
      </c>
      <c r="B154" s="12" t="s">
        <v>1307</v>
      </c>
      <c r="C154" s="12" t="s">
        <v>3772</v>
      </c>
      <c r="D154" s="12"/>
      <c r="E154" s="59" t="s">
        <v>4992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 t="s">
        <v>5190</v>
      </c>
      <c r="AA154" s="10"/>
      <c r="AB154" s="50" t="s">
        <v>1306</v>
      </c>
      <c r="AC154" s="73" t="s">
        <v>2908</v>
      </c>
      <c r="AD154" s="71" t="s">
        <v>4640</v>
      </c>
    </row>
    <row r="155" spans="1:30" s="27" customFormat="1" ht="15.75" customHeight="1">
      <c r="A155" s="8" t="s">
        <v>2665</v>
      </c>
      <c r="B155" s="12" t="s">
        <v>1308</v>
      </c>
      <c r="C155" s="12" t="s">
        <v>3773</v>
      </c>
      <c r="D155" s="12"/>
      <c r="E155" s="59" t="s">
        <v>4994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 t="s">
        <v>5190</v>
      </c>
      <c r="AA155" s="10"/>
      <c r="AB155" s="50" t="s">
        <v>1306</v>
      </c>
      <c r="AC155" s="73" t="s">
        <v>2908</v>
      </c>
      <c r="AD155" s="71" t="s">
        <v>4640</v>
      </c>
    </row>
    <row r="156" spans="1:30" s="27" customFormat="1" ht="15.75" customHeight="1">
      <c r="A156" s="8" t="s">
        <v>2665</v>
      </c>
      <c r="B156" s="12" t="s">
        <v>1309</v>
      </c>
      <c r="C156" s="12" t="s">
        <v>3774</v>
      </c>
      <c r="D156" s="12"/>
      <c r="E156" s="59" t="s">
        <v>4995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 t="s">
        <v>5190</v>
      </c>
      <c r="AA156" s="10"/>
      <c r="AB156" s="50" t="s">
        <v>1306</v>
      </c>
      <c r="AC156" s="73" t="s">
        <v>2908</v>
      </c>
      <c r="AD156" s="71" t="s">
        <v>4640</v>
      </c>
    </row>
    <row r="157" spans="1:30" s="84" customFormat="1" ht="15.75" customHeight="1">
      <c r="A157" s="8" t="s">
        <v>2665</v>
      </c>
      <c r="B157" s="12" t="s">
        <v>1330</v>
      </c>
      <c r="C157" s="14" t="s">
        <v>3775</v>
      </c>
      <c r="D157" s="14"/>
      <c r="E157" s="59" t="s">
        <v>718</v>
      </c>
      <c r="F157" s="10" t="s">
        <v>5190</v>
      </c>
      <c r="G157" s="10" t="s">
        <v>5190</v>
      </c>
      <c r="H157" s="10" t="s">
        <v>5190</v>
      </c>
      <c r="I157" s="10" t="s">
        <v>5190</v>
      </c>
      <c r="J157" s="10" t="s">
        <v>5190</v>
      </c>
      <c r="K157" s="10" t="s">
        <v>5190</v>
      </c>
      <c r="L157" s="10"/>
      <c r="M157" s="10"/>
      <c r="N157" s="10"/>
      <c r="O157" s="10"/>
      <c r="P157" s="10"/>
      <c r="Q157" s="10"/>
      <c r="R157" s="10"/>
      <c r="S157" s="10"/>
      <c r="T157" s="10" t="s">
        <v>5190</v>
      </c>
      <c r="U157" s="10"/>
      <c r="V157" s="10"/>
      <c r="W157" s="10"/>
      <c r="X157" s="10"/>
      <c r="Y157" s="10"/>
      <c r="Z157" s="10"/>
      <c r="AA157" s="10"/>
      <c r="AB157" s="50" t="s">
        <v>1831</v>
      </c>
      <c r="AC157" s="73" t="s">
        <v>5299</v>
      </c>
      <c r="AD157" s="71" t="s">
        <v>4641</v>
      </c>
    </row>
    <row r="158" spans="1:30" s="27" customFormat="1" ht="15.75" customHeight="1">
      <c r="A158" s="8" t="s">
        <v>2665</v>
      </c>
      <c r="B158" s="12" t="s">
        <v>1331</v>
      </c>
      <c r="C158" s="14" t="s">
        <v>3776</v>
      </c>
      <c r="D158" s="14"/>
      <c r="E158" s="59" t="s">
        <v>4992</v>
      </c>
      <c r="F158" s="10" t="s">
        <v>5190</v>
      </c>
      <c r="G158" s="10" t="s">
        <v>5190</v>
      </c>
      <c r="H158" s="10" t="s">
        <v>5190</v>
      </c>
      <c r="I158" s="10" t="s">
        <v>5190</v>
      </c>
      <c r="J158" s="10" t="s">
        <v>5190</v>
      </c>
      <c r="K158" s="10" t="s">
        <v>5190</v>
      </c>
      <c r="L158" s="10"/>
      <c r="M158" s="10"/>
      <c r="N158" s="10"/>
      <c r="O158" s="10"/>
      <c r="P158" s="10"/>
      <c r="Q158" s="10"/>
      <c r="R158" s="10"/>
      <c r="S158" s="10"/>
      <c r="T158" s="10" t="s">
        <v>5190</v>
      </c>
      <c r="U158" s="10"/>
      <c r="V158" s="10"/>
      <c r="W158" s="10"/>
      <c r="X158" s="10"/>
      <c r="Y158" s="10"/>
      <c r="Z158" s="10"/>
      <c r="AA158" s="10"/>
      <c r="AB158" s="50" t="s">
        <v>1831</v>
      </c>
      <c r="AC158" s="73" t="s">
        <v>5299</v>
      </c>
      <c r="AD158" s="71" t="s">
        <v>4638</v>
      </c>
    </row>
    <row r="159" spans="1:30" s="27" customFormat="1" ht="15.75" customHeight="1">
      <c r="A159" s="8" t="s">
        <v>2665</v>
      </c>
      <c r="B159" s="12" t="s">
        <v>1332</v>
      </c>
      <c r="C159" s="14" t="s">
        <v>3777</v>
      </c>
      <c r="D159" s="14"/>
      <c r="E159" s="59" t="s">
        <v>4994</v>
      </c>
      <c r="F159" s="10" t="s">
        <v>5190</v>
      </c>
      <c r="G159" s="10" t="s">
        <v>5190</v>
      </c>
      <c r="H159" s="10" t="s">
        <v>5190</v>
      </c>
      <c r="I159" s="10" t="s">
        <v>5190</v>
      </c>
      <c r="J159" s="10" t="s">
        <v>5190</v>
      </c>
      <c r="K159" s="10" t="s">
        <v>5190</v>
      </c>
      <c r="L159" s="10"/>
      <c r="M159" s="10"/>
      <c r="N159" s="10"/>
      <c r="O159" s="10"/>
      <c r="P159" s="10"/>
      <c r="Q159" s="10"/>
      <c r="R159" s="10"/>
      <c r="S159" s="10"/>
      <c r="T159" s="10" t="s">
        <v>5190</v>
      </c>
      <c r="U159" s="10"/>
      <c r="V159" s="10"/>
      <c r="W159" s="10"/>
      <c r="X159" s="10"/>
      <c r="Y159" s="10"/>
      <c r="Z159" s="10"/>
      <c r="AA159" s="10"/>
      <c r="AB159" s="50" t="s">
        <v>1831</v>
      </c>
      <c r="AC159" s="73" t="s">
        <v>5299</v>
      </c>
      <c r="AD159" s="71" t="s">
        <v>4638</v>
      </c>
    </row>
    <row r="160" spans="1:30" s="27" customFormat="1" ht="15.75" customHeight="1">
      <c r="A160" s="8" t="s">
        <v>2665</v>
      </c>
      <c r="B160" s="12" t="s">
        <v>1333</v>
      </c>
      <c r="C160" s="14" t="s">
        <v>3778</v>
      </c>
      <c r="D160" s="14"/>
      <c r="E160" s="59" t="s">
        <v>4995</v>
      </c>
      <c r="F160" s="10" t="s">
        <v>5190</v>
      </c>
      <c r="G160" s="10" t="s">
        <v>5190</v>
      </c>
      <c r="H160" s="10" t="s">
        <v>5190</v>
      </c>
      <c r="I160" s="10" t="s">
        <v>5190</v>
      </c>
      <c r="J160" s="10" t="s">
        <v>5190</v>
      </c>
      <c r="K160" s="10" t="s">
        <v>5190</v>
      </c>
      <c r="L160" s="10"/>
      <c r="M160" s="10"/>
      <c r="N160" s="10"/>
      <c r="O160" s="10"/>
      <c r="P160" s="10"/>
      <c r="Q160" s="10"/>
      <c r="R160" s="10"/>
      <c r="S160" s="10"/>
      <c r="T160" s="10" t="s">
        <v>5190</v>
      </c>
      <c r="U160" s="10"/>
      <c r="V160" s="10"/>
      <c r="W160" s="10"/>
      <c r="X160" s="10"/>
      <c r="Y160" s="10"/>
      <c r="Z160" s="10"/>
      <c r="AA160" s="10"/>
      <c r="AB160" s="50" t="s">
        <v>1831</v>
      </c>
      <c r="AC160" s="73" t="s">
        <v>5299</v>
      </c>
      <c r="AD160" s="71" t="s">
        <v>4638</v>
      </c>
    </row>
    <row r="161" spans="1:30" s="27" customFormat="1" ht="15.75" customHeight="1">
      <c r="A161" s="8" t="s">
        <v>2665</v>
      </c>
      <c r="B161" s="12" t="s">
        <v>1315</v>
      </c>
      <c r="C161" s="14" t="s">
        <v>3779</v>
      </c>
      <c r="D161" s="14"/>
      <c r="E161" s="59" t="s">
        <v>718</v>
      </c>
      <c r="F161" s="10"/>
      <c r="G161" s="10"/>
      <c r="H161" s="10"/>
      <c r="I161" s="10"/>
      <c r="J161" s="10"/>
      <c r="K161" s="10"/>
      <c r="L161" s="10" t="s">
        <v>5190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50" t="s">
        <v>1316</v>
      </c>
      <c r="AC161" s="73" t="s">
        <v>2908</v>
      </c>
      <c r="AD161" s="71" t="s">
        <v>4641</v>
      </c>
    </row>
    <row r="162" spans="1:30" s="27" customFormat="1" ht="15.75" customHeight="1">
      <c r="A162" s="8" t="s">
        <v>2665</v>
      </c>
      <c r="B162" s="12" t="s">
        <v>1317</v>
      </c>
      <c r="C162" s="14" t="s">
        <v>3780</v>
      </c>
      <c r="D162" s="14"/>
      <c r="E162" s="59" t="s">
        <v>4992</v>
      </c>
      <c r="F162" s="10"/>
      <c r="G162" s="10"/>
      <c r="H162" s="10"/>
      <c r="I162" s="10"/>
      <c r="J162" s="10"/>
      <c r="K162" s="10"/>
      <c r="L162" s="10" t="s">
        <v>5190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50" t="s">
        <v>1316</v>
      </c>
      <c r="AC162" s="73" t="s">
        <v>2908</v>
      </c>
      <c r="AD162" s="71" t="s">
        <v>4638</v>
      </c>
    </row>
    <row r="163" spans="1:30" s="27" customFormat="1" ht="15.75" customHeight="1">
      <c r="A163" s="8" t="s">
        <v>2665</v>
      </c>
      <c r="B163" s="12" t="s">
        <v>1318</v>
      </c>
      <c r="C163" s="14" t="s">
        <v>3781</v>
      </c>
      <c r="D163" s="14"/>
      <c r="E163" s="59" t="s">
        <v>4994</v>
      </c>
      <c r="F163" s="10"/>
      <c r="G163" s="10"/>
      <c r="H163" s="10"/>
      <c r="I163" s="10"/>
      <c r="J163" s="10"/>
      <c r="K163" s="10"/>
      <c r="L163" s="10" t="s">
        <v>5190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50" t="s">
        <v>1316</v>
      </c>
      <c r="AC163" s="73" t="s">
        <v>2908</v>
      </c>
      <c r="AD163" s="71" t="s">
        <v>4638</v>
      </c>
    </row>
    <row r="164" spans="1:30" s="27" customFormat="1" ht="15.75" customHeight="1">
      <c r="A164" s="8" t="s">
        <v>2665</v>
      </c>
      <c r="B164" s="12" t="s">
        <v>1319</v>
      </c>
      <c r="C164" s="14" t="s">
        <v>3782</v>
      </c>
      <c r="D164" s="14"/>
      <c r="E164" s="59" t="s">
        <v>4995</v>
      </c>
      <c r="F164" s="10"/>
      <c r="G164" s="10"/>
      <c r="H164" s="10"/>
      <c r="I164" s="10"/>
      <c r="J164" s="10"/>
      <c r="K164" s="10"/>
      <c r="L164" s="10" t="s">
        <v>5190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50" t="s">
        <v>1316</v>
      </c>
      <c r="AC164" s="73" t="s">
        <v>2908</v>
      </c>
      <c r="AD164" s="71" t="s">
        <v>4638</v>
      </c>
    </row>
    <row r="165" spans="1:30" s="27" customFormat="1" ht="15.75" customHeight="1">
      <c r="A165" s="8" t="s">
        <v>2665</v>
      </c>
      <c r="B165" s="12" t="s">
        <v>1320</v>
      </c>
      <c r="C165" s="14" t="s">
        <v>3783</v>
      </c>
      <c r="D165" s="14"/>
      <c r="E165" s="59" t="s">
        <v>718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 t="s">
        <v>5190</v>
      </c>
      <c r="AB165" s="50" t="s">
        <v>1321</v>
      </c>
      <c r="AC165" s="73" t="s">
        <v>2908</v>
      </c>
      <c r="AD165" s="71" t="s">
        <v>4641</v>
      </c>
    </row>
    <row r="166" spans="1:30" s="27" customFormat="1" ht="15.75" customHeight="1">
      <c r="A166" s="8" t="s">
        <v>2665</v>
      </c>
      <c r="B166" s="12" t="s">
        <v>1322</v>
      </c>
      <c r="C166" s="14" t="s">
        <v>3784</v>
      </c>
      <c r="D166" s="14"/>
      <c r="E166" s="59" t="s">
        <v>4992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 t="s">
        <v>5190</v>
      </c>
      <c r="AB166" s="50" t="s">
        <v>1321</v>
      </c>
      <c r="AC166" s="73" t="s">
        <v>2908</v>
      </c>
      <c r="AD166" s="71" t="s">
        <v>4638</v>
      </c>
    </row>
    <row r="167" spans="1:30" s="27" customFormat="1" ht="15.75" customHeight="1">
      <c r="A167" s="8" t="s">
        <v>2665</v>
      </c>
      <c r="B167" s="12" t="s">
        <v>1323</v>
      </c>
      <c r="C167" s="14" t="s">
        <v>3785</v>
      </c>
      <c r="D167" s="14"/>
      <c r="E167" s="59" t="s">
        <v>4994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 t="s">
        <v>5190</v>
      </c>
      <c r="AB167" s="50" t="s">
        <v>1321</v>
      </c>
      <c r="AC167" s="73" t="s">
        <v>2908</v>
      </c>
      <c r="AD167" s="71" t="s">
        <v>4638</v>
      </c>
    </row>
    <row r="168" spans="1:30" s="27" customFormat="1" ht="15.75" customHeight="1">
      <c r="A168" s="8" t="s">
        <v>2665</v>
      </c>
      <c r="B168" s="12" t="s">
        <v>1324</v>
      </c>
      <c r="C168" s="14" t="s">
        <v>3786</v>
      </c>
      <c r="D168" s="14"/>
      <c r="E168" s="59" t="s">
        <v>4995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 t="s">
        <v>5190</v>
      </c>
      <c r="AB168" s="50" t="s">
        <v>1321</v>
      </c>
      <c r="AC168" s="73" t="s">
        <v>2908</v>
      </c>
      <c r="AD168" s="71" t="s">
        <v>4638</v>
      </c>
    </row>
    <row r="169" spans="1:30" s="27" customFormat="1" ht="15.75" customHeight="1">
      <c r="A169" s="8" t="s">
        <v>2665</v>
      </c>
      <c r="B169" s="12" t="s">
        <v>1334</v>
      </c>
      <c r="C169" s="14" t="s">
        <v>3787</v>
      </c>
      <c r="D169" s="14"/>
      <c r="E169" s="59" t="s">
        <v>718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 t="s">
        <v>5190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50" t="s">
        <v>1832</v>
      </c>
      <c r="AC169" s="73" t="s">
        <v>2908</v>
      </c>
      <c r="AD169" s="71" t="s">
        <v>4641</v>
      </c>
    </row>
    <row r="170" spans="1:30" s="27" customFormat="1" ht="15.75" customHeight="1">
      <c r="A170" s="8" t="s">
        <v>2665</v>
      </c>
      <c r="B170" s="12" t="s">
        <v>1335</v>
      </c>
      <c r="C170" s="14" t="s">
        <v>3788</v>
      </c>
      <c r="D170" s="14"/>
      <c r="E170" s="59" t="s">
        <v>4992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 t="s">
        <v>5190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50" t="s">
        <v>1832</v>
      </c>
      <c r="AC170" s="73" t="s">
        <v>2908</v>
      </c>
      <c r="AD170" s="71" t="s">
        <v>4638</v>
      </c>
    </row>
    <row r="171" spans="1:30" s="27" customFormat="1" ht="15.75" customHeight="1">
      <c r="A171" s="8" t="s">
        <v>2665</v>
      </c>
      <c r="B171" s="12" t="s">
        <v>1336</v>
      </c>
      <c r="C171" s="14" t="s">
        <v>3789</v>
      </c>
      <c r="D171" s="14"/>
      <c r="E171" s="59" t="s">
        <v>4994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 t="s">
        <v>5190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50" t="s">
        <v>1832</v>
      </c>
      <c r="AC171" s="73" t="s">
        <v>2908</v>
      </c>
      <c r="AD171" s="71" t="s">
        <v>4638</v>
      </c>
    </row>
    <row r="172" spans="1:30" s="27" customFormat="1" ht="15.75" customHeight="1">
      <c r="A172" s="8" t="s">
        <v>2665</v>
      </c>
      <c r="B172" s="12" t="s">
        <v>1337</v>
      </c>
      <c r="C172" s="14" t="s">
        <v>3790</v>
      </c>
      <c r="D172" s="14"/>
      <c r="E172" s="59" t="s">
        <v>4995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 t="s">
        <v>5190</v>
      </c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50" t="s">
        <v>1832</v>
      </c>
      <c r="AC172" s="73" t="s">
        <v>2908</v>
      </c>
      <c r="AD172" s="71" t="s">
        <v>4638</v>
      </c>
    </row>
    <row r="173" spans="1:30" s="27" customFormat="1" ht="15.75" customHeight="1">
      <c r="A173" s="8" t="s">
        <v>2665</v>
      </c>
      <c r="B173" s="12" t="s">
        <v>1310</v>
      </c>
      <c r="C173" s="12" t="s">
        <v>3791</v>
      </c>
      <c r="D173" s="12"/>
      <c r="E173" s="59" t="s">
        <v>718</v>
      </c>
      <c r="F173" s="10"/>
      <c r="G173" s="10"/>
      <c r="H173" s="10"/>
      <c r="I173" s="10"/>
      <c r="J173" s="10"/>
      <c r="K173" s="10"/>
      <c r="L173" s="10"/>
      <c r="M173" s="10" t="s">
        <v>5190</v>
      </c>
      <c r="N173" s="10" t="s">
        <v>5190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50" t="s">
        <v>1311</v>
      </c>
      <c r="AC173" s="73" t="s">
        <v>2908</v>
      </c>
      <c r="AD173" s="71" t="s">
        <v>4641</v>
      </c>
    </row>
    <row r="174" spans="1:30" s="27" customFormat="1" ht="15.75" customHeight="1">
      <c r="A174" s="8" t="s">
        <v>2665</v>
      </c>
      <c r="B174" s="12" t="s">
        <v>1312</v>
      </c>
      <c r="C174" s="12" t="s">
        <v>3792</v>
      </c>
      <c r="D174" s="12"/>
      <c r="E174" s="59" t="s">
        <v>4992</v>
      </c>
      <c r="F174" s="10"/>
      <c r="G174" s="10"/>
      <c r="H174" s="10"/>
      <c r="I174" s="10"/>
      <c r="J174" s="10"/>
      <c r="K174" s="10"/>
      <c r="L174" s="10"/>
      <c r="M174" s="10" t="s">
        <v>5190</v>
      </c>
      <c r="N174" s="10" t="s">
        <v>5190</v>
      </c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50" t="s">
        <v>1311</v>
      </c>
      <c r="AC174" s="73" t="s">
        <v>2908</v>
      </c>
      <c r="AD174" s="71" t="s">
        <v>4638</v>
      </c>
    </row>
    <row r="175" spans="1:30" s="27" customFormat="1" ht="15.75" customHeight="1">
      <c r="A175" s="8" t="s">
        <v>2665</v>
      </c>
      <c r="B175" s="12" t="s">
        <v>1313</v>
      </c>
      <c r="C175" s="12" t="s">
        <v>3793</v>
      </c>
      <c r="D175" s="12"/>
      <c r="E175" s="59" t="s">
        <v>4994</v>
      </c>
      <c r="F175" s="10"/>
      <c r="G175" s="10"/>
      <c r="H175" s="10"/>
      <c r="I175" s="10"/>
      <c r="J175" s="10"/>
      <c r="K175" s="10"/>
      <c r="L175" s="10"/>
      <c r="M175" s="10" t="s">
        <v>5190</v>
      </c>
      <c r="N175" s="10" t="s">
        <v>5190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50" t="s">
        <v>1311</v>
      </c>
      <c r="AC175" s="73" t="s">
        <v>2908</v>
      </c>
      <c r="AD175" s="71" t="s">
        <v>4638</v>
      </c>
    </row>
    <row r="176" spans="1:30" s="27" customFormat="1" ht="15.75" customHeight="1">
      <c r="A176" s="8" t="s">
        <v>2665</v>
      </c>
      <c r="B176" s="12" t="s">
        <v>1314</v>
      </c>
      <c r="C176" s="12" t="s">
        <v>3794</v>
      </c>
      <c r="D176" s="12"/>
      <c r="E176" s="59" t="s">
        <v>4995</v>
      </c>
      <c r="F176" s="10"/>
      <c r="G176" s="10"/>
      <c r="H176" s="10"/>
      <c r="I176" s="10"/>
      <c r="J176" s="10"/>
      <c r="K176" s="10"/>
      <c r="L176" s="10"/>
      <c r="M176" s="10" t="s">
        <v>5190</v>
      </c>
      <c r="N176" s="10" t="s">
        <v>5190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50" t="s">
        <v>1311</v>
      </c>
      <c r="AC176" s="73" t="s">
        <v>2908</v>
      </c>
      <c r="AD176" s="71" t="s">
        <v>4638</v>
      </c>
    </row>
    <row r="177" spans="1:30" s="27" customFormat="1" ht="15.75" customHeight="1">
      <c r="A177" s="8" t="s">
        <v>2665</v>
      </c>
      <c r="B177" s="12" t="s">
        <v>1325</v>
      </c>
      <c r="C177" s="14" t="s">
        <v>3795</v>
      </c>
      <c r="D177" s="14"/>
      <c r="E177" s="59" t="s">
        <v>718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 t="s">
        <v>5190</v>
      </c>
      <c r="P177" s="10"/>
      <c r="Q177" s="10" t="s">
        <v>5190</v>
      </c>
      <c r="R177" s="10" t="s">
        <v>5190</v>
      </c>
      <c r="S177" s="10" t="s">
        <v>5190</v>
      </c>
      <c r="T177" s="10"/>
      <c r="U177" s="10"/>
      <c r="V177" s="10"/>
      <c r="W177" s="10"/>
      <c r="X177" s="10"/>
      <c r="Y177" s="10"/>
      <c r="Z177" s="10"/>
      <c r="AA177" s="10"/>
      <c r="AB177" s="50" t="s">
        <v>1326</v>
      </c>
      <c r="AC177" s="73" t="s">
        <v>2908</v>
      </c>
      <c r="AD177" s="71" t="s">
        <v>4641</v>
      </c>
    </row>
    <row r="178" spans="1:30" s="27" customFormat="1" ht="15.75" customHeight="1">
      <c r="A178" s="8" t="s">
        <v>2665</v>
      </c>
      <c r="B178" s="12" t="s">
        <v>1327</v>
      </c>
      <c r="C178" s="14" t="s">
        <v>3796</v>
      </c>
      <c r="D178" s="14"/>
      <c r="E178" s="59" t="s">
        <v>4992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 t="s">
        <v>5190</v>
      </c>
      <c r="P178" s="10"/>
      <c r="Q178" s="10" t="s">
        <v>5190</v>
      </c>
      <c r="R178" s="10" t="s">
        <v>5190</v>
      </c>
      <c r="S178" s="10" t="s">
        <v>5190</v>
      </c>
      <c r="T178" s="10"/>
      <c r="U178" s="10"/>
      <c r="V178" s="10"/>
      <c r="W178" s="10"/>
      <c r="X178" s="10"/>
      <c r="Y178" s="10"/>
      <c r="Z178" s="10"/>
      <c r="AA178" s="10"/>
      <c r="AB178" s="50" t="s">
        <v>1326</v>
      </c>
      <c r="AC178" s="73" t="s">
        <v>2908</v>
      </c>
      <c r="AD178" s="71" t="s">
        <v>4638</v>
      </c>
    </row>
    <row r="179" spans="1:30" s="27" customFormat="1" ht="15.75" customHeight="1">
      <c r="A179" s="8" t="s">
        <v>2665</v>
      </c>
      <c r="B179" s="12" t="s">
        <v>1328</v>
      </c>
      <c r="C179" s="14" t="s">
        <v>3797</v>
      </c>
      <c r="D179" s="14"/>
      <c r="E179" s="59" t="s">
        <v>4994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 t="s">
        <v>5190</v>
      </c>
      <c r="P179" s="10"/>
      <c r="Q179" s="10" t="s">
        <v>5190</v>
      </c>
      <c r="R179" s="10" t="s">
        <v>5190</v>
      </c>
      <c r="S179" s="10" t="s">
        <v>5190</v>
      </c>
      <c r="T179" s="10"/>
      <c r="U179" s="10"/>
      <c r="V179" s="10"/>
      <c r="W179" s="10"/>
      <c r="X179" s="10"/>
      <c r="Y179" s="10"/>
      <c r="Z179" s="10"/>
      <c r="AA179" s="10"/>
      <c r="AB179" s="50" t="s">
        <v>1326</v>
      </c>
      <c r="AC179" s="73" t="s">
        <v>2908</v>
      </c>
      <c r="AD179" s="71" t="s">
        <v>4638</v>
      </c>
    </row>
    <row r="180" spans="1:30" s="27" customFormat="1" ht="15.75" customHeight="1">
      <c r="A180" s="8" t="s">
        <v>2665</v>
      </c>
      <c r="B180" s="12" t="s">
        <v>1329</v>
      </c>
      <c r="C180" s="14" t="s">
        <v>3798</v>
      </c>
      <c r="D180" s="14"/>
      <c r="E180" s="59" t="s">
        <v>4995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 t="s">
        <v>5190</v>
      </c>
      <c r="P180" s="10"/>
      <c r="Q180" s="10" t="s">
        <v>5190</v>
      </c>
      <c r="R180" s="10" t="s">
        <v>5190</v>
      </c>
      <c r="S180" s="10" t="s">
        <v>5190</v>
      </c>
      <c r="T180" s="10"/>
      <c r="U180" s="10"/>
      <c r="V180" s="10"/>
      <c r="W180" s="10"/>
      <c r="X180" s="10"/>
      <c r="Y180" s="10"/>
      <c r="Z180" s="10"/>
      <c r="AA180" s="10"/>
      <c r="AB180" s="50" t="s">
        <v>1326</v>
      </c>
      <c r="AC180" s="73" t="s">
        <v>2908</v>
      </c>
      <c r="AD180" s="71" t="s">
        <v>4638</v>
      </c>
    </row>
    <row r="181" spans="1:30" s="27" customFormat="1" ht="15.75" customHeight="1">
      <c r="A181" s="8" t="s">
        <v>2665</v>
      </c>
      <c r="B181" s="12" t="s">
        <v>1338</v>
      </c>
      <c r="C181" s="14" t="s">
        <v>3799</v>
      </c>
      <c r="D181" s="14"/>
      <c r="E181" s="59" t="s">
        <v>718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 t="s">
        <v>5190</v>
      </c>
      <c r="W181" s="10" t="s">
        <v>5190</v>
      </c>
      <c r="X181" s="10" t="s">
        <v>5190</v>
      </c>
      <c r="Y181" s="10" t="s">
        <v>5190</v>
      </c>
      <c r="Z181" s="10"/>
      <c r="AA181" s="10"/>
      <c r="AB181" s="50" t="s">
        <v>1339</v>
      </c>
      <c r="AC181" s="73" t="s">
        <v>2908</v>
      </c>
      <c r="AD181" s="71" t="s">
        <v>4641</v>
      </c>
    </row>
    <row r="182" spans="1:30" s="27" customFormat="1" ht="15.75" customHeight="1">
      <c r="A182" s="8" t="s">
        <v>2665</v>
      </c>
      <c r="B182" s="12" t="s">
        <v>1340</v>
      </c>
      <c r="C182" s="14" t="s">
        <v>3800</v>
      </c>
      <c r="D182" s="14"/>
      <c r="E182" s="59" t="s">
        <v>4992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 t="s">
        <v>5190</v>
      </c>
      <c r="W182" s="10" t="s">
        <v>5190</v>
      </c>
      <c r="X182" s="10" t="s">
        <v>5190</v>
      </c>
      <c r="Y182" s="10" t="s">
        <v>5190</v>
      </c>
      <c r="Z182" s="10"/>
      <c r="AA182" s="10"/>
      <c r="AB182" s="50" t="s">
        <v>1339</v>
      </c>
      <c r="AC182" s="73" t="s">
        <v>2908</v>
      </c>
      <c r="AD182" s="71" t="s">
        <v>4638</v>
      </c>
    </row>
    <row r="183" spans="1:30" s="27" customFormat="1" ht="15.75" customHeight="1">
      <c r="A183" s="8" t="s">
        <v>2665</v>
      </c>
      <c r="B183" s="12" t="s">
        <v>1341</v>
      </c>
      <c r="C183" s="17" t="s">
        <v>3801</v>
      </c>
      <c r="D183" s="17"/>
      <c r="E183" s="59" t="s">
        <v>4994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 t="s">
        <v>5190</v>
      </c>
      <c r="W183" s="10" t="s">
        <v>5190</v>
      </c>
      <c r="X183" s="10" t="s">
        <v>5190</v>
      </c>
      <c r="Y183" s="10" t="s">
        <v>5190</v>
      </c>
      <c r="Z183" s="10"/>
      <c r="AA183" s="10"/>
      <c r="AB183" s="50" t="s">
        <v>1339</v>
      </c>
      <c r="AC183" s="73" t="s">
        <v>2908</v>
      </c>
      <c r="AD183" s="71" t="s">
        <v>4638</v>
      </c>
    </row>
    <row r="184" spans="1:30" s="27" customFormat="1" ht="15.75" customHeight="1">
      <c r="A184" s="8" t="s">
        <v>2665</v>
      </c>
      <c r="B184" s="12" t="s">
        <v>1342</v>
      </c>
      <c r="C184" s="17" t="s">
        <v>3802</v>
      </c>
      <c r="D184" s="17"/>
      <c r="E184" s="59" t="s">
        <v>4995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 t="s">
        <v>5190</v>
      </c>
      <c r="W184" s="10" t="s">
        <v>5190</v>
      </c>
      <c r="X184" s="10" t="s">
        <v>5190</v>
      </c>
      <c r="Y184" s="10" t="s">
        <v>5190</v>
      </c>
      <c r="Z184" s="10"/>
      <c r="AA184" s="10"/>
      <c r="AB184" s="50" t="s">
        <v>1339</v>
      </c>
      <c r="AC184" s="73" t="s">
        <v>2908</v>
      </c>
      <c r="AD184" s="71" t="s">
        <v>4638</v>
      </c>
    </row>
    <row r="185" spans="1:30" s="27" customFormat="1" ht="15.75" customHeight="1">
      <c r="A185" s="8" t="s">
        <v>2665</v>
      </c>
      <c r="B185" s="12" t="s">
        <v>1343</v>
      </c>
      <c r="C185" s="17" t="s">
        <v>3803</v>
      </c>
      <c r="D185" s="17"/>
      <c r="E185" s="59" t="s">
        <v>718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 t="s">
        <v>5190</v>
      </c>
      <c r="V185" s="10"/>
      <c r="W185" s="10"/>
      <c r="X185" s="10"/>
      <c r="Y185" s="10"/>
      <c r="Z185" s="10"/>
      <c r="AA185" s="10"/>
      <c r="AB185" s="50" t="s">
        <v>1344</v>
      </c>
      <c r="AC185" s="73" t="s">
        <v>2908</v>
      </c>
      <c r="AD185" s="71" t="s">
        <v>4641</v>
      </c>
    </row>
    <row r="186" spans="1:30" s="27" customFormat="1" ht="15.75" customHeight="1">
      <c r="A186" s="8" t="s">
        <v>2665</v>
      </c>
      <c r="B186" s="12" t="s">
        <v>1345</v>
      </c>
      <c r="C186" s="17" t="s">
        <v>3804</v>
      </c>
      <c r="D186" s="17"/>
      <c r="E186" s="59" t="s">
        <v>4992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 t="s">
        <v>5190</v>
      </c>
      <c r="V186" s="10"/>
      <c r="W186" s="10"/>
      <c r="X186" s="10"/>
      <c r="Y186" s="10"/>
      <c r="Z186" s="10"/>
      <c r="AA186" s="10"/>
      <c r="AB186" s="50" t="s">
        <v>1344</v>
      </c>
      <c r="AC186" s="73" t="s">
        <v>2908</v>
      </c>
      <c r="AD186" s="71" t="s">
        <v>4638</v>
      </c>
    </row>
    <row r="187" spans="1:30" s="27" customFormat="1" ht="15.75" customHeight="1">
      <c r="A187" s="8" t="s">
        <v>2665</v>
      </c>
      <c r="B187" s="12" t="s">
        <v>1346</v>
      </c>
      <c r="C187" s="17" t="s">
        <v>3805</v>
      </c>
      <c r="D187" s="17"/>
      <c r="E187" s="59" t="s">
        <v>4994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 t="s">
        <v>5190</v>
      </c>
      <c r="V187" s="10"/>
      <c r="W187" s="10"/>
      <c r="X187" s="10"/>
      <c r="Y187" s="10"/>
      <c r="Z187" s="10"/>
      <c r="AA187" s="10"/>
      <c r="AB187" s="50" t="s">
        <v>1344</v>
      </c>
      <c r="AC187" s="73" t="s">
        <v>2908</v>
      </c>
      <c r="AD187" s="71" t="s">
        <v>4638</v>
      </c>
    </row>
    <row r="188" spans="1:30" s="27" customFormat="1" ht="15.75" customHeight="1">
      <c r="A188" s="8" t="s">
        <v>2665</v>
      </c>
      <c r="B188" s="12" t="s">
        <v>1347</v>
      </c>
      <c r="C188" s="17" t="s">
        <v>3806</v>
      </c>
      <c r="D188" s="17"/>
      <c r="E188" s="59" t="s">
        <v>4995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 t="s">
        <v>5190</v>
      </c>
      <c r="V188" s="10"/>
      <c r="W188" s="10"/>
      <c r="X188" s="10"/>
      <c r="Y188" s="10"/>
      <c r="Z188" s="10"/>
      <c r="AA188" s="10"/>
      <c r="AB188" s="50" t="s">
        <v>1344</v>
      </c>
      <c r="AC188" s="73" t="s">
        <v>2908</v>
      </c>
      <c r="AD188" s="71" t="s">
        <v>4638</v>
      </c>
    </row>
    <row r="189" spans="1:30" s="27" customFormat="1" ht="15.75" customHeight="1">
      <c r="A189" s="8" t="s">
        <v>2665</v>
      </c>
      <c r="B189" s="12" t="s">
        <v>1348</v>
      </c>
      <c r="C189" s="17" t="s">
        <v>3807</v>
      </c>
      <c r="D189" s="17"/>
      <c r="E189" s="59" t="s">
        <v>718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 t="s">
        <v>5190</v>
      </c>
      <c r="AA189" s="10"/>
      <c r="AB189" s="50" t="s">
        <v>1349</v>
      </c>
      <c r="AC189" s="73" t="s">
        <v>2908</v>
      </c>
      <c r="AD189" s="71" t="s">
        <v>4641</v>
      </c>
    </row>
    <row r="190" spans="1:30" s="27" customFormat="1" ht="15.75" customHeight="1">
      <c r="A190" s="8" t="s">
        <v>2665</v>
      </c>
      <c r="B190" s="12" t="s">
        <v>1350</v>
      </c>
      <c r="C190" s="17" t="s">
        <v>3808</v>
      </c>
      <c r="D190" s="17"/>
      <c r="E190" s="59" t="s">
        <v>4992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 t="s">
        <v>5190</v>
      </c>
      <c r="AA190" s="10"/>
      <c r="AB190" s="50" t="s">
        <v>1349</v>
      </c>
      <c r="AC190" s="73" t="s">
        <v>2908</v>
      </c>
      <c r="AD190" s="71" t="s">
        <v>4638</v>
      </c>
    </row>
    <row r="191" spans="1:30" s="27" customFormat="1" ht="15.75" customHeight="1">
      <c r="A191" s="8" t="s">
        <v>2665</v>
      </c>
      <c r="B191" s="12" t="s">
        <v>1351</v>
      </c>
      <c r="C191" s="17" t="s">
        <v>3809</v>
      </c>
      <c r="D191" s="17"/>
      <c r="E191" s="59" t="s">
        <v>4994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 t="s">
        <v>5190</v>
      </c>
      <c r="AA191" s="10"/>
      <c r="AB191" s="50" t="s">
        <v>1349</v>
      </c>
      <c r="AC191" s="73" t="s">
        <v>2908</v>
      </c>
      <c r="AD191" s="71" t="s">
        <v>4638</v>
      </c>
    </row>
    <row r="192" spans="1:30" s="27" customFormat="1" ht="15.75" customHeight="1">
      <c r="A192" s="8" t="s">
        <v>2665</v>
      </c>
      <c r="B192" s="12" t="s">
        <v>1352</v>
      </c>
      <c r="C192" s="17" t="s">
        <v>3810</v>
      </c>
      <c r="D192" s="17"/>
      <c r="E192" s="59" t="s">
        <v>4995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 t="s">
        <v>5190</v>
      </c>
      <c r="AA192" s="10"/>
      <c r="AB192" s="50" t="s">
        <v>1349</v>
      </c>
      <c r="AC192" s="73" t="s">
        <v>2908</v>
      </c>
      <c r="AD192" s="71" t="s">
        <v>4638</v>
      </c>
    </row>
    <row r="193" spans="1:30" s="27" customFormat="1" ht="15.75" customHeight="1">
      <c r="A193" s="8" t="s">
        <v>2665</v>
      </c>
      <c r="B193" s="12" t="s">
        <v>1193</v>
      </c>
      <c r="C193" s="12" t="s">
        <v>3182</v>
      </c>
      <c r="D193" s="12"/>
      <c r="E193" s="59" t="s">
        <v>718</v>
      </c>
      <c r="F193" s="10" t="s">
        <v>5190</v>
      </c>
      <c r="G193" s="10" t="s">
        <v>5190</v>
      </c>
      <c r="H193" s="10" t="s">
        <v>5190</v>
      </c>
      <c r="I193" s="10" t="s">
        <v>5190</v>
      </c>
      <c r="J193" s="10" t="s">
        <v>5190</v>
      </c>
      <c r="K193" s="10" t="s">
        <v>5190</v>
      </c>
      <c r="L193" s="10"/>
      <c r="M193" s="10"/>
      <c r="N193" s="10"/>
      <c r="O193" s="10"/>
      <c r="P193" s="10"/>
      <c r="Q193" s="10"/>
      <c r="R193" s="10"/>
      <c r="S193" s="10"/>
      <c r="T193" s="10" t="s">
        <v>5190</v>
      </c>
      <c r="U193" s="10"/>
      <c r="V193" s="10"/>
      <c r="W193" s="10"/>
      <c r="X193" s="10"/>
      <c r="Y193" s="10"/>
      <c r="Z193" s="10"/>
      <c r="AA193" s="10"/>
      <c r="AB193" s="50" t="s">
        <v>2762</v>
      </c>
      <c r="AC193" s="8" t="s">
        <v>2904</v>
      </c>
      <c r="AD193" s="71" t="s">
        <v>4642</v>
      </c>
    </row>
    <row r="194" spans="1:30" s="27" customFormat="1" ht="15.75" customHeight="1">
      <c r="A194" s="8" t="s">
        <v>2665</v>
      </c>
      <c r="B194" s="12" t="s">
        <v>1156</v>
      </c>
      <c r="C194" s="12" t="s">
        <v>1780</v>
      </c>
      <c r="D194" s="12"/>
      <c r="E194" s="59" t="s">
        <v>718</v>
      </c>
      <c r="F194" s="10" t="s">
        <v>5190</v>
      </c>
      <c r="G194" s="10" t="s">
        <v>5190</v>
      </c>
      <c r="H194" s="10" t="s">
        <v>5190</v>
      </c>
      <c r="I194" s="10" t="s">
        <v>5190</v>
      </c>
      <c r="J194" s="10" t="s">
        <v>5190</v>
      </c>
      <c r="K194" s="10" t="s">
        <v>5190</v>
      </c>
      <c r="L194" s="10"/>
      <c r="M194" s="10"/>
      <c r="N194" s="10"/>
      <c r="O194" s="10"/>
      <c r="P194" s="10"/>
      <c r="Q194" s="10"/>
      <c r="R194" s="10"/>
      <c r="S194" s="10"/>
      <c r="T194" s="10" t="s">
        <v>5190</v>
      </c>
      <c r="U194" s="10"/>
      <c r="V194" s="10"/>
      <c r="W194" s="10"/>
      <c r="X194" s="10"/>
      <c r="Y194" s="10"/>
      <c r="Z194" s="10"/>
      <c r="AA194" s="10"/>
      <c r="AB194" s="50" t="s">
        <v>1155</v>
      </c>
      <c r="AC194" s="73" t="s">
        <v>2906</v>
      </c>
      <c r="AD194" s="71" t="s">
        <v>4643</v>
      </c>
    </row>
    <row r="195" spans="1:30" s="27" customFormat="1" ht="15.75" customHeight="1">
      <c r="A195" s="8" t="s">
        <v>2665</v>
      </c>
      <c r="B195" s="12" t="s">
        <v>1157</v>
      </c>
      <c r="C195" s="12" t="s">
        <v>1781</v>
      </c>
      <c r="D195" s="12"/>
      <c r="E195" s="59" t="s">
        <v>718</v>
      </c>
      <c r="F195" s="10" t="s">
        <v>5190</v>
      </c>
      <c r="G195" s="10" t="s">
        <v>5190</v>
      </c>
      <c r="H195" s="10" t="s">
        <v>5190</v>
      </c>
      <c r="I195" s="10" t="s">
        <v>5190</v>
      </c>
      <c r="J195" s="10" t="s">
        <v>5190</v>
      </c>
      <c r="K195" s="10" t="s">
        <v>5190</v>
      </c>
      <c r="L195" s="10"/>
      <c r="M195" s="10"/>
      <c r="N195" s="10"/>
      <c r="O195" s="10"/>
      <c r="P195" s="10"/>
      <c r="Q195" s="10"/>
      <c r="R195" s="10"/>
      <c r="S195" s="10"/>
      <c r="T195" s="10" t="s">
        <v>5190</v>
      </c>
      <c r="U195" s="10"/>
      <c r="V195" s="10"/>
      <c r="W195" s="10"/>
      <c r="X195" s="10"/>
      <c r="Y195" s="10"/>
      <c r="Z195" s="10"/>
      <c r="AA195" s="10"/>
      <c r="AB195" s="50" t="s">
        <v>1155</v>
      </c>
      <c r="AC195" s="8" t="s">
        <v>2904</v>
      </c>
      <c r="AD195" s="71" t="s">
        <v>4644</v>
      </c>
    </row>
    <row r="196" spans="1:30" s="27" customFormat="1" ht="15.75" customHeight="1">
      <c r="A196" s="8" t="s">
        <v>2665</v>
      </c>
      <c r="B196" s="12" t="s">
        <v>1158</v>
      </c>
      <c r="C196" s="12" t="s">
        <v>1782</v>
      </c>
      <c r="D196" s="12"/>
      <c r="E196" s="59" t="s">
        <v>4992</v>
      </c>
      <c r="F196" s="10" t="s">
        <v>5190</v>
      </c>
      <c r="G196" s="10" t="s">
        <v>5190</v>
      </c>
      <c r="H196" s="10" t="s">
        <v>5190</v>
      </c>
      <c r="I196" s="10" t="s">
        <v>5190</v>
      </c>
      <c r="J196" s="10" t="s">
        <v>5190</v>
      </c>
      <c r="K196" s="10" t="s">
        <v>5190</v>
      </c>
      <c r="L196" s="10"/>
      <c r="M196" s="10"/>
      <c r="N196" s="10"/>
      <c r="O196" s="10"/>
      <c r="P196" s="10"/>
      <c r="Q196" s="10"/>
      <c r="R196" s="10"/>
      <c r="S196" s="10"/>
      <c r="T196" s="10" t="s">
        <v>5190</v>
      </c>
      <c r="U196" s="10"/>
      <c r="V196" s="10"/>
      <c r="W196" s="10"/>
      <c r="X196" s="10"/>
      <c r="Y196" s="10"/>
      <c r="Z196" s="10"/>
      <c r="AA196" s="10"/>
      <c r="AB196" s="50" t="s">
        <v>1155</v>
      </c>
      <c r="AC196" s="8" t="s">
        <v>2904</v>
      </c>
      <c r="AD196" s="71" t="s">
        <v>4644</v>
      </c>
    </row>
    <row r="197" spans="1:30" s="27" customFormat="1" ht="15.75" customHeight="1">
      <c r="A197" s="8" t="s">
        <v>2665</v>
      </c>
      <c r="B197" s="12" t="s">
        <v>1159</v>
      </c>
      <c r="C197" s="12" t="s">
        <v>1783</v>
      </c>
      <c r="D197" s="12"/>
      <c r="E197" s="59" t="s">
        <v>4994</v>
      </c>
      <c r="F197" s="10" t="s">
        <v>5190</v>
      </c>
      <c r="G197" s="10" t="s">
        <v>5190</v>
      </c>
      <c r="H197" s="10" t="s">
        <v>5190</v>
      </c>
      <c r="I197" s="10" t="s">
        <v>5190</v>
      </c>
      <c r="J197" s="10" t="s">
        <v>5190</v>
      </c>
      <c r="K197" s="10" t="s">
        <v>5190</v>
      </c>
      <c r="L197" s="10"/>
      <c r="M197" s="10"/>
      <c r="N197" s="10"/>
      <c r="O197" s="10"/>
      <c r="P197" s="10"/>
      <c r="Q197" s="10"/>
      <c r="R197" s="10"/>
      <c r="S197" s="10"/>
      <c r="T197" s="10" t="s">
        <v>5190</v>
      </c>
      <c r="U197" s="10"/>
      <c r="V197" s="10"/>
      <c r="W197" s="10"/>
      <c r="X197" s="10"/>
      <c r="Y197" s="10"/>
      <c r="Z197" s="10"/>
      <c r="AA197" s="10"/>
      <c r="AB197" s="50" t="s">
        <v>1155</v>
      </c>
      <c r="AC197" s="8" t="s">
        <v>2904</v>
      </c>
      <c r="AD197" s="71" t="s">
        <v>4644</v>
      </c>
    </row>
    <row r="198" spans="1:30" s="27" customFormat="1" ht="15.75" customHeight="1">
      <c r="A198" s="8" t="s">
        <v>2665</v>
      </c>
      <c r="B198" s="12" t="s">
        <v>1160</v>
      </c>
      <c r="C198" s="12" t="s">
        <v>1784</v>
      </c>
      <c r="D198" s="12"/>
      <c r="E198" s="59" t="s">
        <v>4995</v>
      </c>
      <c r="F198" s="10" t="s">
        <v>5190</v>
      </c>
      <c r="G198" s="10" t="s">
        <v>5190</v>
      </c>
      <c r="H198" s="10" t="s">
        <v>5190</v>
      </c>
      <c r="I198" s="10" t="s">
        <v>5190</v>
      </c>
      <c r="J198" s="10" t="s">
        <v>5190</v>
      </c>
      <c r="K198" s="10" t="s">
        <v>5190</v>
      </c>
      <c r="L198" s="10"/>
      <c r="M198" s="10"/>
      <c r="N198" s="10"/>
      <c r="O198" s="10"/>
      <c r="P198" s="10"/>
      <c r="Q198" s="10"/>
      <c r="R198" s="10"/>
      <c r="S198" s="10"/>
      <c r="T198" s="10" t="s">
        <v>5190</v>
      </c>
      <c r="U198" s="10"/>
      <c r="V198" s="10"/>
      <c r="W198" s="10"/>
      <c r="X198" s="10"/>
      <c r="Y198" s="10"/>
      <c r="Z198" s="10"/>
      <c r="AA198" s="10"/>
      <c r="AB198" s="50" t="s">
        <v>1912</v>
      </c>
      <c r="AC198" s="8" t="s">
        <v>2904</v>
      </c>
      <c r="AD198" s="71" t="s">
        <v>4644</v>
      </c>
    </row>
    <row r="199" spans="1:30" s="27" customFormat="1" ht="15.75" customHeight="1">
      <c r="A199" s="8" t="s">
        <v>2665</v>
      </c>
      <c r="B199" s="12" t="s">
        <v>1161</v>
      </c>
      <c r="C199" s="12" t="s">
        <v>3183</v>
      </c>
      <c r="D199" s="12"/>
      <c r="E199" s="59" t="s">
        <v>4999</v>
      </c>
      <c r="F199" s="10" t="s">
        <v>5190</v>
      </c>
      <c r="G199" s="10" t="s">
        <v>5190</v>
      </c>
      <c r="H199" s="10" t="s">
        <v>5190</v>
      </c>
      <c r="I199" s="10" t="s">
        <v>5190</v>
      </c>
      <c r="J199" s="10" t="s">
        <v>5190</v>
      </c>
      <c r="K199" s="10" t="s">
        <v>5190</v>
      </c>
      <c r="L199" s="10"/>
      <c r="M199" s="10"/>
      <c r="N199" s="10"/>
      <c r="O199" s="10"/>
      <c r="P199" s="10"/>
      <c r="Q199" s="10"/>
      <c r="R199" s="10"/>
      <c r="S199" s="10"/>
      <c r="T199" s="10" t="s">
        <v>5190</v>
      </c>
      <c r="U199" s="10"/>
      <c r="V199" s="10"/>
      <c r="W199" s="10"/>
      <c r="X199" s="10"/>
      <c r="Y199" s="10"/>
      <c r="Z199" s="10"/>
      <c r="AA199" s="10"/>
      <c r="AB199" s="50" t="s">
        <v>2079</v>
      </c>
      <c r="AC199" s="8" t="s">
        <v>2904</v>
      </c>
      <c r="AD199" s="71" t="s">
        <v>4644</v>
      </c>
    </row>
    <row r="200" spans="1:30" s="27" customFormat="1" ht="15.75" customHeight="1">
      <c r="A200" s="8" t="s">
        <v>2665</v>
      </c>
      <c r="B200" s="12" t="s">
        <v>1189</v>
      </c>
      <c r="C200" s="12" t="s">
        <v>3184</v>
      </c>
      <c r="D200" s="12"/>
      <c r="E200" s="59" t="s">
        <v>718</v>
      </c>
      <c r="F200" s="10"/>
      <c r="G200" s="10"/>
      <c r="H200" s="10"/>
      <c r="I200" s="10"/>
      <c r="J200" s="10"/>
      <c r="K200" s="10"/>
      <c r="L200" s="10" t="s">
        <v>5190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50" t="s">
        <v>1190</v>
      </c>
      <c r="AC200" s="8" t="s">
        <v>2904</v>
      </c>
      <c r="AD200" s="71" t="s">
        <v>4642</v>
      </c>
    </row>
    <row r="201" spans="1:30" s="27" customFormat="1" ht="15.75" customHeight="1">
      <c r="A201" s="8" t="s">
        <v>2665</v>
      </c>
      <c r="B201" s="12" t="s">
        <v>1135</v>
      </c>
      <c r="C201" s="12" t="s">
        <v>3185</v>
      </c>
      <c r="D201" s="12"/>
      <c r="E201" s="59" t="s">
        <v>718</v>
      </c>
      <c r="F201" s="10"/>
      <c r="G201" s="10"/>
      <c r="H201" s="10"/>
      <c r="I201" s="10"/>
      <c r="J201" s="10"/>
      <c r="K201" s="10"/>
      <c r="L201" s="10" t="s">
        <v>5190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50" t="s">
        <v>1134</v>
      </c>
      <c r="AC201" s="73" t="s">
        <v>2906</v>
      </c>
      <c r="AD201" s="71" t="s">
        <v>4643</v>
      </c>
    </row>
    <row r="202" spans="1:30" s="27" customFormat="1" ht="15.75" customHeight="1">
      <c r="A202" s="8" t="s">
        <v>2665</v>
      </c>
      <c r="B202" s="12" t="s">
        <v>1136</v>
      </c>
      <c r="C202" s="12" t="s">
        <v>3186</v>
      </c>
      <c r="D202" s="12"/>
      <c r="E202" s="59" t="s">
        <v>718</v>
      </c>
      <c r="F202" s="10"/>
      <c r="G202" s="10"/>
      <c r="H202" s="10"/>
      <c r="I202" s="10"/>
      <c r="J202" s="10"/>
      <c r="K202" s="10"/>
      <c r="L202" s="10" t="s">
        <v>5190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50" t="s">
        <v>1134</v>
      </c>
      <c r="AC202" s="8" t="s">
        <v>2904</v>
      </c>
      <c r="AD202" s="71" t="s">
        <v>4644</v>
      </c>
    </row>
    <row r="203" spans="1:30" s="27" customFormat="1" ht="15.75" customHeight="1">
      <c r="A203" s="8" t="s">
        <v>2665</v>
      </c>
      <c r="B203" s="12" t="s">
        <v>1137</v>
      </c>
      <c r="C203" s="12" t="s">
        <v>3187</v>
      </c>
      <c r="D203" s="12"/>
      <c r="E203" s="59" t="s">
        <v>4992</v>
      </c>
      <c r="F203" s="10"/>
      <c r="G203" s="10"/>
      <c r="H203" s="10"/>
      <c r="I203" s="10"/>
      <c r="J203" s="10"/>
      <c r="K203" s="10"/>
      <c r="L203" s="10" t="s">
        <v>5190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50" t="s">
        <v>1134</v>
      </c>
      <c r="AC203" s="8" t="s">
        <v>2904</v>
      </c>
      <c r="AD203" s="71" t="s">
        <v>4644</v>
      </c>
    </row>
    <row r="204" spans="1:30" s="27" customFormat="1" ht="15.75" customHeight="1">
      <c r="A204" s="8" t="s">
        <v>2665</v>
      </c>
      <c r="B204" s="12" t="s">
        <v>1138</v>
      </c>
      <c r="C204" s="12" t="s">
        <v>3188</v>
      </c>
      <c r="D204" s="12"/>
      <c r="E204" s="59" t="s">
        <v>4994</v>
      </c>
      <c r="F204" s="10"/>
      <c r="G204" s="10"/>
      <c r="H204" s="10"/>
      <c r="I204" s="10"/>
      <c r="J204" s="10"/>
      <c r="K204" s="10"/>
      <c r="L204" s="10" t="s">
        <v>5190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50" t="s">
        <v>1134</v>
      </c>
      <c r="AC204" s="8" t="s">
        <v>2904</v>
      </c>
      <c r="AD204" s="71" t="s">
        <v>4644</v>
      </c>
    </row>
    <row r="205" spans="1:30" s="27" customFormat="1" ht="15.75" customHeight="1">
      <c r="A205" s="8" t="s">
        <v>2665</v>
      </c>
      <c r="B205" s="12" t="s">
        <v>1139</v>
      </c>
      <c r="C205" s="12" t="s">
        <v>3189</v>
      </c>
      <c r="D205" s="12"/>
      <c r="E205" s="59" t="s">
        <v>4995</v>
      </c>
      <c r="F205" s="10"/>
      <c r="G205" s="10"/>
      <c r="H205" s="10"/>
      <c r="I205" s="10"/>
      <c r="J205" s="10"/>
      <c r="K205" s="10"/>
      <c r="L205" s="10" t="s">
        <v>5190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50" t="s">
        <v>1134</v>
      </c>
      <c r="AC205" s="8" t="s">
        <v>2904</v>
      </c>
      <c r="AD205" s="71" t="s">
        <v>4644</v>
      </c>
    </row>
    <row r="206" spans="1:30" s="27" customFormat="1" ht="15.75" customHeight="1">
      <c r="A206" s="8" t="s">
        <v>2665</v>
      </c>
      <c r="B206" s="12" t="s">
        <v>1140</v>
      </c>
      <c r="C206" s="12" t="s">
        <v>3190</v>
      </c>
      <c r="D206" s="12"/>
      <c r="E206" s="59" t="s">
        <v>4999</v>
      </c>
      <c r="F206" s="10"/>
      <c r="G206" s="10"/>
      <c r="H206" s="10"/>
      <c r="I206" s="10"/>
      <c r="J206" s="10"/>
      <c r="K206" s="10"/>
      <c r="L206" s="10" t="s">
        <v>5190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50" t="s">
        <v>1141</v>
      </c>
      <c r="AC206" s="8" t="s">
        <v>2904</v>
      </c>
      <c r="AD206" s="71" t="s">
        <v>4644</v>
      </c>
    </row>
    <row r="207" spans="1:30" s="27" customFormat="1" ht="15.75" customHeight="1">
      <c r="A207" s="8" t="s">
        <v>2665</v>
      </c>
      <c r="B207" s="12" t="s">
        <v>1191</v>
      </c>
      <c r="C207" s="12" t="s">
        <v>3191</v>
      </c>
      <c r="D207" s="12"/>
      <c r="E207" s="59" t="s">
        <v>718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 t="s">
        <v>5190</v>
      </c>
      <c r="AB207" s="50" t="s">
        <v>2080</v>
      </c>
      <c r="AC207" s="8" t="s">
        <v>2904</v>
      </c>
      <c r="AD207" s="71" t="s">
        <v>4642</v>
      </c>
    </row>
    <row r="208" spans="1:30" s="27" customFormat="1" ht="15.75" customHeight="1">
      <c r="A208" s="8" t="s">
        <v>2665</v>
      </c>
      <c r="B208" s="12" t="s">
        <v>1142</v>
      </c>
      <c r="C208" s="12" t="s">
        <v>1800</v>
      </c>
      <c r="D208" s="12"/>
      <c r="E208" s="59" t="s">
        <v>718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 t="s">
        <v>5190</v>
      </c>
      <c r="AB208" s="8" t="s">
        <v>5303</v>
      </c>
      <c r="AC208" s="73" t="s">
        <v>2906</v>
      </c>
      <c r="AD208" s="71" t="s">
        <v>4643</v>
      </c>
    </row>
    <row r="209" spans="1:30" s="27" customFormat="1" ht="15.75" customHeight="1">
      <c r="A209" s="8" t="s">
        <v>2665</v>
      </c>
      <c r="B209" s="12" t="s">
        <v>1143</v>
      </c>
      <c r="C209" s="12" t="s">
        <v>1801</v>
      </c>
      <c r="D209" s="12"/>
      <c r="E209" s="59" t="s">
        <v>718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 t="s">
        <v>5190</v>
      </c>
      <c r="AB209" s="8" t="s">
        <v>5304</v>
      </c>
      <c r="AC209" s="73" t="s">
        <v>2907</v>
      </c>
      <c r="AD209" s="71" t="s">
        <v>4644</v>
      </c>
    </row>
    <row r="210" spans="1:30" s="27" customFormat="1" ht="15.75" customHeight="1">
      <c r="A210" s="8" t="s">
        <v>2665</v>
      </c>
      <c r="B210" s="12" t="s">
        <v>1144</v>
      </c>
      <c r="C210" s="12" t="s">
        <v>2376</v>
      </c>
      <c r="D210" s="12"/>
      <c r="E210" s="59" t="s">
        <v>4992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 t="s">
        <v>5190</v>
      </c>
      <c r="AB210" s="8" t="s">
        <v>5304</v>
      </c>
      <c r="AC210" s="73" t="s">
        <v>2907</v>
      </c>
      <c r="AD210" s="71" t="s">
        <v>4644</v>
      </c>
    </row>
    <row r="211" spans="1:30" s="27" customFormat="1" ht="15.75" customHeight="1">
      <c r="A211" s="8" t="s">
        <v>2665</v>
      </c>
      <c r="B211" s="12" t="s">
        <v>1145</v>
      </c>
      <c r="C211" s="12" t="s">
        <v>1806</v>
      </c>
      <c r="D211" s="12"/>
      <c r="E211" s="59" t="s">
        <v>4994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 t="s">
        <v>5190</v>
      </c>
      <c r="AB211" s="8" t="s">
        <v>5304</v>
      </c>
      <c r="AC211" s="73" t="s">
        <v>2907</v>
      </c>
      <c r="AD211" s="71" t="s">
        <v>4644</v>
      </c>
    </row>
    <row r="212" spans="1:30" s="27" customFormat="1" ht="15.75" customHeight="1">
      <c r="A212" s="8" t="s">
        <v>2665</v>
      </c>
      <c r="B212" s="12" t="s">
        <v>1146</v>
      </c>
      <c r="C212" s="12" t="s">
        <v>1807</v>
      </c>
      <c r="D212" s="12"/>
      <c r="E212" s="59" t="s">
        <v>4995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 t="s">
        <v>5190</v>
      </c>
      <c r="AB212" s="8" t="s">
        <v>5305</v>
      </c>
      <c r="AC212" s="73" t="s">
        <v>2907</v>
      </c>
      <c r="AD212" s="71" t="s">
        <v>4644</v>
      </c>
    </row>
    <row r="213" spans="1:30" s="27" customFormat="1" ht="15.75" customHeight="1">
      <c r="A213" s="8" t="s">
        <v>2665</v>
      </c>
      <c r="B213" s="12" t="s">
        <v>1147</v>
      </c>
      <c r="C213" s="12" t="s">
        <v>1808</v>
      </c>
      <c r="D213" s="12"/>
      <c r="E213" s="59" t="s">
        <v>4999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 t="s">
        <v>5190</v>
      </c>
      <c r="AB213" s="50" t="s">
        <v>5306</v>
      </c>
      <c r="AC213" s="73" t="s">
        <v>2907</v>
      </c>
      <c r="AD213" s="71" t="s">
        <v>4644</v>
      </c>
    </row>
    <row r="214" spans="1:30" s="27" customFormat="1" ht="15.75" customHeight="1">
      <c r="A214" s="8" t="s">
        <v>2665</v>
      </c>
      <c r="B214" s="12" t="s">
        <v>1194</v>
      </c>
      <c r="C214" s="12" t="s">
        <v>3192</v>
      </c>
      <c r="D214" s="12"/>
      <c r="E214" s="59" t="s">
        <v>718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 t="s">
        <v>5190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50" t="s">
        <v>1195</v>
      </c>
      <c r="AC214" s="8" t="s">
        <v>2904</v>
      </c>
      <c r="AD214" s="71" t="s">
        <v>4642</v>
      </c>
    </row>
    <row r="215" spans="1:30" s="27" customFormat="1" ht="15.75" customHeight="1">
      <c r="A215" s="8" t="s">
        <v>2665</v>
      </c>
      <c r="B215" s="12" t="s">
        <v>1162</v>
      </c>
      <c r="C215" s="12" t="s">
        <v>3193</v>
      </c>
      <c r="D215" s="12"/>
      <c r="E215" s="59" t="s">
        <v>718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 t="s">
        <v>5190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73" t="s">
        <v>5318</v>
      </c>
      <c r="AC215" s="8" t="s">
        <v>2904</v>
      </c>
      <c r="AD215" s="71" t="s">
        <v>4643</v>
      </c>
    </row>
    <row r="216" spans="1:30" s="27" customFormat="1" ht="15.75" customHeight="1">
      <c r="A216" s="8" t="s">
        <v>2665</v>
      </c>
      <c r="B216" s="12" t="s">
        <v>1163</v>
      </c>
      <c r="C216" s="12" t="s">
        <v>3194</v>
      </c>
      <c r="D216" s="12"/>
      <c r="E216" s="59" t="s">
        <v>718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 t="s">
        <v>5190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50" t="s">
        <v>5318</v>
      </c>
      <c r="AC216" s="8" t="s">
        <v>2904</v>
      </c>
      <c r="AD216" s="71" t="s">
        <v>4644</v>
      </c>
    </row>
    <row r="217" spans="1:30" s="27" customFormat="1" ht="15.75" customHeight="1">
      <c r="A217" s="8" t="s">
        <v>2665</v>
      </c>
      <c r="B217" s="12" t="s">
        <v>1164</v>
      </c>
      <c r="C217" s="12" t="s">
        <v>3195</v>
      </c>
      <c r="D217" s="12"/>
      <c r="E217" s="59" t="s">
        <v>4992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 t="s">
        <v>5190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50" t="s">
        <v>5319</v>
      </c>
      <c r="AC217" s="8" t="s">
        <v>2904</v>
      </c>
      <c r="AD217" s="71" t="s">
        <v>4644</v>
      </c>
    </row>
    <row r="218" spans="1:30" s="27" customFormat="1" ht="15.75" customHeight="1">
      <c r="A218" s="8" t="s">
        <v>2665</v>
      </c>
      <c r="B218" s="12" t="s">
        <v>1165</v>
      </c>
      <c r="C218" s="12" t="s">
        <v>3196</v>
      </c>
      <c r="D218" s="12"/>
      <c r="E218" s="59" t="s">
        <v>4994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 t="s">
        <v>5190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50" t="s">
        <v>5318</v>
      </c>
      <c r="AC218" s="8" t="s">
        <v>2904</v>
      </c>
      <c r="AD218" s="71" t="s">
        <v>4644</v>
      </c>
    </row>
    <row r="219" spans="1:30" s="27" customFormat="1" ht="15.75" customHeight="1">
      <c r="A219" s="8" t="s">
        <v>2665</v>
      </c>
      <c r="B219" s="12" t="s">
        <v>1166</v>
      </c>
      <c r="C219" s="12" t="s">
        <v>3197</v>
      </c>
      <c r="D219" s="12"/>
      <c r="E219" s="59" t="s">
        <v>4995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 t="s">
        <v>5190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50" t="s">
        <v>5318</v>
      </c>
      <c r="AC219" s="8" t="s">
        <v>2904</v>
      </c>
      <c r="AD219" s="71" t="s">
        <v>4644</v>
      </c>
    </row>
    <row r="220" spans="1:30" s="27" customFormat="1" ht="15.75" customHeight="1">
      <c r="A220" s="8" t="s">
        <v>2665</v>
      </c>
      <c r="B220" s="12" t="s">
        <v>1167</v>
      </c>
      <c r="C220" s="12" t="s">
        <v>3198</v>
      </c>
      <c r="D220" s="12"/>
      <c r="E220" s="59" t="s">
        <v>4999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 t="s">
        <v>5190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50" t="s">
        <v>1168</v>
      </c>
      <c r="AC220" s="8" t="s">
        <v>2904</v>
      </c>
      <c r="AD220" s="71" t="s">
        <v>4644</v>
      </c>
    </row>
    <row r="221" spans="1:30" s="27" customFormat="1" ht="15.75" customHeight="1">
      <c r="A221" s="8" t="s">
        <v>2665</v>
      </c>
      <c r="B221" s="12" t="s">
        <v>1182</v>
      </c>
      <c r="C221" s="12" t="s">
        <v>3199</v>
      </c>
      <c r="D221" s="12"/>
      <c r="E221" s="59" t="s">
        <v>718</v>
      </c>
      <c r="F221" s="10"/>
      <c r="G221" s="10"/>
      <c r="H221" s="10"/>
      <c r="I221" s="10"/>
      <c r="J221" s="10"/>
      <c r="K221" s="10"/>
      <c r="L221" s="10"/>
      <c r="M221" s="10" t="s">
        <v>5190</v>
      </c>
      <c r="N221" s="10" t="s">
        <v>5190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50" t="s">
        <v>1183</v>
      </c>
      <c r="AC221" s="8" t="s">
        <v>2904</v>
      </c>
      <c r="AD221" s="71" t="s">
        <v>4643</v>
      </c>
    </row>
    <row r="222" spans="1:30" s="27" customFormat="1" ht="15.75" customHeight="1">
      <c r="A222" s="8" t="s">
        <v>2665</v>
      </c>
      <c r="B222" s="12" t="s">
        <v>1184</v>
      </c>
      <c r="C222" s="12" t="s">
        <v>3200</v>
      </c>
      <c r="D222" s="12"/>
      <c r="E222" s="59" t="s">
        <v>718</v>
      </c>
      <c r="F222" s="10"/>
      <c r="G222" s="10"/>
      <c r="H222" s="10"/>
      <c r="I222" s="10"/>
      <c r="J222" s="10"/>
      <c r="K222" s="10"/>
      <c r="L222" s="10"/>
      <c r="M222" s="10" t="s">
        <v>5190</v>
      </c>
      <c r="N222" s="10" t="s">
        <v>5190</v>
      </c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50" t="s">
        <v>1183</v>
      </c>
      <c r="AC222" s="8" t="s">
        <v>2904</v>
      </c>
      <c r="AD222" s="71" t="s">
        <v>4644</v>
      </c>
    </row>
    <row r="223" spans="1:30" s="27" customFormat="1" ht="15.75" customHeight="1">
      <c r="A223" s="8" t="s">
        <v>2665</v>
      </c>
      <c r="B223" s="12" t="s">
        <v>1185</v>
      </c>
      <c r="C223" s="12" t="s">
        <v>3201</v>
      </c>
      <c r="D223" s="12"/>
      <c r="E223" s="59" t="s">
        <v>4992</v>
      </c>
      <c r="F223" s="10"/>
      <c r="G223" s="10"/>
      <c r="H223" s="10"/>
      <c r="I223" s="10"/>
      <c r="J223" s="10"/>
      <c r="K223" s="10"/>
      <c r="L223" s="10"/>
      <c r="M223" s="10" t="s">
        <v>5190</v>
      </c>
      <c r="N223" s="10" t="s">
        <v>5190</v>
      </c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50" t="s">
        <v>1183</v>
      </c>
      <c r="AC223" s="8" t="s">
        <v>2904</v>
      </c>
      <c r="AD223" s="71" t="s">
        <v>4644</v>
      </c>
    </row>
    <row r="224" spans="1:30" s="27" customFormat="1" ht="15.75" customHeight="1">
      <c r="A224" s="8" t="s">
        <v>2665</v>
      </c>
      <c r="B224" s="12" t="s">
        <v>1186</v>
      </c>
      <c r="C224" s="12" t="s">
        <v>3202</v>
      </c>
      <c r="D224" s="12"/>
      <c r="E224" s="59" t="s">
        <v>4994</v>
      </c>
      <c r="F224" s="10"/>
      <c r="G224" s="10"/>
      <c r="H224" s="10"/>
      <c r="I224" s="10"/>
      <c r="J224" s="10"/>
      <c r="K224" s="10"/>
      <c r="L224" s="10"/>
      <c r="M224" s="10" t="s">
        <v>5190</v>
      </c>
      <c r="N224" s="10" t="s">
        <v>5190</v>
      </c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50" t="s">
        <v>1183</v>
      </c>
      <c r="AC224" s="8" t="s">
        <v>2904</v>
      </c>
      <c r="AD224" s="71" t="s">
        <v>4644</v>
      </c>
    </row>
    <row r="225" spans="1:30" s="27" customFormat="1" ht="15.75" customHeight="1">
      <c r="A225" s="8" t="s">
        <v>2665</v>
      </c>
      <c r="B225" s="12" t="s">
        <v>1187</v>
      </c>
      <c r="C225" s="12" t="s">
        <v>3203</v>
      </c>
      <c r="D225" s="12"/>
      <c r="E225" s="59" t="s">
        <v>4995</v>
      </c>
      <c r="F225" s="10"/>
      <c r="G225" s="10"/>
      <c r="H225" s="10"/>
      <c r="I225" s="10"/>
      <c r="J225" s="10"/>
      <c r="K225" s="10"/>
      <c r="L225" s="10"/>
      <c r="M225" s="10" t="s">
        <v>5190</v>
      </c>
      <c r="N225" s="10" t="s">
        <v>5190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50" t="s">
        <v>1183</v>
      </c>
      <c r="AC225" s="8" t="s">
        <v>2904</v>
      </c>
      <c r="AD225" s="71" t="s">
        <v>4644</v>
      </c>
    </row>
    <row r="226" spans="1:30" s="27" customFormat="1" ht="15.75" customHeight="1">
      <c r="A226" s="8" t="s">
        <v>2665</v>
      </c>
      <c r="B226" s="12" t="s">
        <v>1188</v>
      </c>
      <c r="C226" s="12" t="s">
        <v>3204</v>
      </c>
      <c r="D226" s="12"/>
      <c r="E226" s="59" t="s">
        <v>4999</v>
      </c>
      <c r="F226" s="10"/>
      <c r="G226" s="10"/>
      <c r="H226" s="10"/>
      <c r="I226" s="10"/>
      <c r="J226" s="10"/>
      <c r="K226" s="10"/>
      <c r="L226" s="10"/>
      <c r="M226" s="10" t="s">
        <v>5190</v>
      </c>
      <c r="N226" s="10" t="s">
        <v>5190</v>
      </c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50" t="s">
        <v>5307</v>
      </c>
      <c r="AC226" s="8" t="s">
        <v>2904</v>
      </c>
      <c r="AD226" s="71" t="s">
        <v>4644</v>
      </c>
    </row>
    <row r="227" spans="1:30" s="27" customFormat="1" ht="15.75" customHeight="1">
      <c r="A227" s="8" t="s">
        <v>2665</v>
      </c>
      <c r="B227" s="12" t="s">
        <v>1192</v>
      </c>
      <c r="C227" s="12" t="s">
        <v>3205</v>
      </c>
      <c r="D227" s="12"/>
      <c r="E227" s="59" t="s">
        <v>718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 t="s">
        <v>5190</v>
      </c>
      <c r="P227" s="10"/>
      <c r="Q227" s="10" t="s">
        <v>5190</v>
      </c>
      <c r="R227" s="10" t="s">
        <v>5190</v>
      </c>
      <c r="S227" s="10" t="s">
        <v>5190</v>
      </c>
      <c r="T227" s="10"/>
      <c r="U227" s="10"/>
      <c r="V227" s="10"/>
      <c r="W227" s="10"/>
      <c r="X227" s="10"/>
      <c r="Y227" s="10"/>
      <c r="Z227" s="10"/>
      <c r="AA227" s="10"/>
      <c r="AB227" s="50" t="s">
        <v>5308</v>
      </c>
      <c r="AC227" s="8" t="s">
        <v>2904</v>
      </c>
      <c r="AD227" s="71" t="s">
        <v>4642</v>
      </c>
    </row>
    <row r="228" spans="1:30" s="27" customFormat="1" ht="15.75" customHeight="1">
      <c r="A228" s="8" t="s">
        <v>2665</v>
      </c>
      <c r="B228" s="12" t="s">
        <v>1148</v>
      </c>
      <c r="C228" s="12" t="s">
        <v>3206</v>
      </c>
      <c r="D228" s="12"/>
      <c r="E228" s="59" t="s">
        <v>718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 t="s">
        <v>5190</v>
      </c>
      <c r="P228" s="10"/>
      <c r="Q228" s="10" t="s">
        <v>5190</v>
      </c>
      <c r="R228" s="10" t="s">
        <v>5190</v>
      </c>
      <c r="S228" s="10" t="s">
        <v>5190</v>
      </c>
      <c r="T228" s="10"/>
      <c r="U228" s="10"/>
      <c r="V228" s="10"/>
      <c r="W228" s="10"/>
      <c r="X228" s="10"/>
      <c r="Y228" s="10"/>
      <c r="Z228" s="10"/>
      <c r="AA228" s="10"/>
      <c r="AB228" s="50" t="s">
        <v>5309</v>
      </c>
      <c r="AC228" s="73" t="s">
        <v>2906</v>
      </c>
      <c r="AD228" s="71" t="s">
        <v>4643</v>
      </c>
    </row>
    <row r="229" spans="1:30" s="27" customFormat="1" ht="15.75" customHeight="1">
      <c r="A229" s="8" t="s">
        <v>2665</v>
      </c>
      <c r="B229" s="12" t="s">
        <v>1149</v>
      </c>
      <c r="C229" s="12" t="s">
        <v>3207</v>
      </c>
      <c r="D229" s="12"/>
      <c r="E229" s="59" t="s">
        <v>718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 t="s">
        <v>5190</v>
      </c>
      <c r="P229" s="10"/>
      <c r="Q229" s="10" t="s">
        <v>5190</v>
      </c>
      <c r="R229" s="10" t="s">
        <v>5190</v>
      </c>
      <c r="S229" s="10" t="s">
        <v>5190</v>
      </c>
      <c r="T229" s="10"/>
      <c r="U229" s="10"/>
      <c r="V229" s="10"/>
      <c r="W229" s="10"/>
      <c r="X229" s="10"/>
      <c r="Y229" s="10"/>
      <c r="Z229" s="10"/>
      <c r="AA229" s="10"/>
      <c r="AB229" s="50" t="s">
        <v>5309</v>
      </c>
      <c r="AC229" s="8" t="s">
        <v>2904</v>
      </c>
      <c r="AD229" s="71" t="s">
        <v>4644</v>
      </c>
    </row>
    <row r="230" spans="1:30" s="27" customFormat="1" ht="15.75" customHeight="1">
      <c r="A230" s="8" t="s">
        <v>2665</v>
      </c>
      <c r="B230" s="12" t="s">
        <v>1150</v>
      </c>
      <c r="C230" s="12" t="s">
        <v>3208</v>
      </c>
      <c r="D230" s="12"/>
      <c r="E230" s="59" t="s">
        <v>4992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 t="s">
        <v>5190</v>
      </c>
      <c r="P230" s="10"/>
      <c r="Q230" s="10" t="s">
        <v>5190</v>
      </c>
      <c r="R230" s="10" t="s">
        <v>5190</v>
      </c>
      <c r="S230" s="10" t="s">
        <v>5190</v>
      </c>
      <c r="T230" s="10"/>
      <c r="U230" s="10"/>
      <c r="V230" s="10"/>
      <c r="W230" s="10"/>
      <c r="X230" s="10"/>
      <c r="Y230" s="10"/>
      <c r="Z230" s="10"/>
      <c r="AA230" s="10"/>
      <c r="AB230" s="50" t="s">
        <v>5309</v>
      </c>
      <c r="AC230" s="8" t="s">
        <v>2904</v>
      </c>
      <c r="AD230" s="71" t="s">
        <v>4644</v>
      </c>
    </row>
    <row r="231" spans="1:30" s="27" customFormat="1" ht="15.75" customHeight="1">
      <c r="A231" s="8" t="s">
        <v>2665</v>
      </c>
      <c r="B231" s="12" t="s">
        <v>1151</v>
      </c>
      <c r="C231" s="12" t="s">
        <v>3209</v>
      </c>
      <c r="D231" s="12"/>
      <c r="E231" s="59" t="s">
        <v>4994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 t="s">
        <v>5190</v>
      </c>
      <c r="P231" s="10"/>
      <c r="Q231" s="10" t="s">
        <v>5190</v>
      </c>
      <c r="R231" s="10" t="s">
        <v>5190</v>
      </c>
      <c r="S231" s="10" t="s">
        <v>5190</v>
      </c>
      <c r="T231" s="10"/>
      <c r="U231" s="10"/>
      <c r="V231" s="10"/>
      <c r="W231" s="10"/>
      <c r="X231" s="10"/>
      <c r="Y231" s="10"/>
      <c r="Z231" s="10"/>
      <c r="AA231" s="10"/>
      <c r="AB231" s="50" t="s">
        <v>5310</v>
      </c>
      <c r="AC231" s="8" t="s">
        <v>2904</v>
      </c>
      <c r="AD231" s="71" t="s">
        <v>4644</v>
      </c>
    </row>
    <row r="232" spans="1:30" s="27" customFormat="1" ht="15.75" customHeight="1">
      <c r="A232" s="8" t="s">
        <v>2665</v>
      </c>
      <c r="B232" s="12" t="s">
        <v>1152</v>
      </c>
      <c r="C232" s="12" t="s">
        <v>3210</v>
      </c>
      <c r="D232" s="12"/>
      <c r="E232" s="59" t="s">
        <v>4995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 t="s">
        <v>5190</v>
      </c>
      <c r="P232" s="10"/>
      <c r="Q232" s="10" t="s">
        <v>5190</v>
      </c>
      <c r="R232" s="10" t="s">
        <v>5190</v>
      </c>
      <c r="S232" s="10" t="s">
        <v>5190</v>
      </c>
      <c r="T232" s="10"/>
      <c r="U232" s="10"/>
      <c r="V232" s="10"/>
      <c r="W232" s="10"/>
      <c r="X232" s="10"/>
      <c r="Y232" s="10"/>
      <c r="Z232" s="10"/>
      <c r="AA232" s="10"/>
      <c r="AB232" s="50" t="s">
        <v>5309</v>
      </c>
      <c r="AC232" s="8" t="s">
        <v>2904</v>
      </c>
      <c r="AD232" s="71" t="s">
        <v>4644</v>
      </c>
    </row>
    <row r="233" spans="1:30" s="27" customFormat="1" ht="15.75" customHeight="1">
      <c r="A233" s="8" t="s">
        <v>2665</v>
      </c>
      <c r="B233" s="12" t="s">
        <v>1153</v>
      </c>
      <c r="C233" s="12" t="s">
        <v>3211</v>
      </c>
      <c r="D233" s="12"/>
      <c r="E233" s="59" t="s">
        <v>4999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 t="s">
        <v>5190</v>
      </c>
      <c r="P233" s="10"/>
      <c r="Q233" s="10" t="s">
        <v>5190</v>
      </c>
      <c r="R233" s="10" t="s">
        <v>5190</v>
      </c>
      <c r="S233" s="10" t="s">
        <v>5190</v>
      </c>
      <c r="T233" s="10"/>
      <c r="U233" s="10"/>
      <c r="V233" s="10"/>
      <c r="W233" s="10"/>
      <c r="X233" s="10"/>
      <c r="Y233" s="10"/>
      <c r="Z233" s="10"/>
      <c r="AA233" s="10"/>
      <c r="AB233" s="50" t="s">
        <v>1154</v>
      </c>
      <c r="AC233" s="8" t="s">
        <v>2904</v>
      </c>
      <c r="AD233" s="71" t="s">
        <v>4644</v>
      </c>
    </row>
    <row r="234" spans="1:30" s="27" customFormat="1" ht="15.75" customHeight="1">
      <c r="A234" s="8" t="s">
        <v>2665</v>
      </c>
      <c r="B234" s="12" t="s">
        <v>1196</v>
      </c>
      <c r="C234" s="12" t="s">
        <v>3212</v>
      </c>
      <c r="D234" s="12"/>
      <c r="E234" s="59" t="s">
        <v>718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 t="s">
        <v>5190</v>
      </c>
      <c r="W234" s="10" t="s">
        <v>5190</v>
      </c>
      <c r="X234" s="10" t="s">
        <v>5190</v>
      </c>
      <c r="Y234" s="10" t="s">
        <v>5190</v>
      </c>
      <c r="Z234" s="10" t="s">
        <v>5190</v>
      </c>
      <c r="AA234" s="10"/>
      <c r="AB234" s="50" t="s">
        <v>5311</v>
      </c>
      <c r="AC234" s="8" t="s">
        <v>2904</v>
      </c>
      <c r="AD234" s="71" t="s">
        <v>4642</v>
      </c>
    </row>
    <row r="235" spans="1:30" s="27" customFormat="1" ht="15.75" customHeight="1">
      <c r="A235" s="8" t="s">
        <v>2665</v>
      </c>
      <c r="B235" s="12" t="s">
        <v>1169</v>
      </c>
      <c r="C235" s="12" t="s">
        <v>3213</v>
      </c>
      <c r="D235" s="12"/>
      <c r="E235" s="59" t="s">
        <v>718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 t="s">
        <v>5190</v>
      </c>
      <c r="W235" s="10" t="s">
        <v>5190</v>
      </c>
      <c r="X235" s="10" t="s">
        <v>5190</v>
      </c>
      <c r="Y235" s="10" t="s">
        <v>5190</v>
      </c>
      <c r="Z235" s="10" t="s">
        <v>5190</v>
      </c>
      <c r="AA235" s="10"/>
      <c r="AB235" s="50" t="s">
        <v>5312</v>
      </c>
      <c r="AC235" s="73" t="s">
        <v>2906</v>
      </c>
      <c r="AD235" s="71" t="s">
        <v>4643</v>
      </c>
    </row>
    <row r="236" spans="1:30" s="27" customFormat="1" ht="15.75" customHeight="1">
      <c r="A236" s="8" t="s">
        <v>2665</v>
      </c>
      <c r="B236" s="12" t="s">
        <v>1170</v>
      </c>
      <c r="C236" s="12" t="s">
        <v>3214</v>
      </c>
      <c r="D236" s="12"/>
      <c r="E236" s="59" t="s">
        <v>718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 t="s">
        <v>5190</v>
      </c>
      <c r="W236" s="10" t="s">
        <v>5190</v>
      </c>
      <c r="X236" s="10" t="s">
        <v>5190</v>
      </c>
      <c r="Y236" s="10" t="s">
        <v>5190</v>
      </c>
      <c r="Z236" s="10" t="s">
        <v>5190</v>
      </c>
      <c r="AA236" s="10"/>
      <c r="AB236" s="50" t="s">
        <v>5312</v>
      </c>
      <c r="AC236" s="8" t="s">
        <v>2904</v>
      </c>
      <c r="AD236" s="71" t="s">
        <v>4644</v>
      </c>
    </row>
    <row r="237" spans="1:30" s="27" customFormat="1" ht="15.75" customHeight="1">
      <c r="A237" s="8" t="s">
        <v>2665</v>
      </c>
      <c r="B237" s="12" t="s">
        <v>1171</v>
      </c>
      <c r="C237" s="12" t="s">
        <v>3215</v>
      </c>
      <c r="D237" s="12"/>
      <c r="E237" s="59" t="s">
        <v>4992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 t="s">
        <v>5190</v>
      </c>
      <c r="W237" s="10" t="s">
        <v>5190</v>
      </c>
      <c r="X237" s="10" t="s">
        <v>5190</v>
      </c>
      <c r="Y237" s="10" t="s">
        <v>5190</v>
      </c>
      <c r="Z237" s="10" t="s">
        <v>5190</v>
      </c>
      <c r="AA237" s="10"/>
      <c r="AB237" s="50" t="s">
        <v>5313</v>
      </c>
      <c r="AC237" s="8" t="s">
        <v>2904</v>
      </c>
      <c r="AD237" s="71" t="s">
        <v>4644</v>
      </c>
    </row>
    <row r="238" spans="1:30" s="27" customFormat="1" ht="15.75" customHeight="1">
      <c r="A238" s="8" t="s">
        <v>2665</v>
      </c>
      <c r="B238" s="12" t="s">
        <v>1172</v>
      </c>
      <c r="C238" s="12" t="s">
        <v>3216</v>
      </c>
      <c r="D238" s="12"/>
      <c r="E238" s="59" t="s">
        <v>4994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 t="s">
        <v>5190</v>
      </c>
      <c r="W238" s="10" t="s">
        <v>5190</v>
      </c>
      <c r="X238" s="10" t="s">
        <v>5190</v>
      </c>
      <c r="Y238" s="10" t="s">
        <v>5190</v>
      </c>
      <c r="Z238" s="10" t="s">
        <v>5190</v>
      </c>
      <c r="AA238" s="10"/>
      <c r="AB238" s="50" t="s">
        <v>5313</v>
      </c>
      <c r="AC238" s="8" t="s">
        <v>2904</v>
      </c>
      <c r="AD238" s="71" t="s">
        <v>4644</v>
      </c>
    </row>
    <row r="239" spans="1:30" s="27" customFormat="1" ht="15.75" customHeight="1">
      <c r="A239" s="8" t="s">
        <v>2665</v>
      </c>
      <c r="B239" s="12" t="s">
        <v>1173</v>
      </c>
      <c r="C239" s="12" t="s">
        <v>3217</v>
      </c>
      <c r="D239" s="12"/>
      <c r="E239" s="59" t="s">
        <v>4995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 t="s">
        <v>5190</v>
      </c>
      <c r="W239" s="10" t="s">
        <v>5190</v>
      </c>
      <c r="X239" s="10" t="s">
        <v>5190</v>
      </c>
      <c r="Y239" s="10" t="s">
        <v>5190</v>
      </c>
      <c r="Z239" s="10" t="s">
        <v>5190</v>
      </c>
      <c r="AA239" s="10"/>
      <c r="AB239" s="50" t="s">
        <v>5313</v>
      </c>
      <c r="AC239" s="8" t="s">
        <v>2904</v>
      </c>
      <c r="AD239" s="71" t="s">
        <v>4644</v>
      </c>
    </row>
    <row r="240" spans="1:30" s="27" customFormat="1" ht="15.75" customHeight="1">
      <c r="A240" s="8" t="s">
        <v>2665</v>
      </c>
      <c r="B240" s="12" t="s">
        <v>1174</v>
      </c>
      <c r="C240" s="12" t="s">
        <v>3218</v>
      </c>
      <c r="D240" s="12"/>
      <c r="E240" s="59" t="s">
        <v>4999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 t="s">
        <v>5190</v>
      </c>
      <c r="W240" s="10" t="s">
        <v>5190</v>
      </c>
      <c r="X240" s="10" t="s">
        <v>5190</v>
      </c>
      <c r="Y240" s="10" t="s">
        <v>5190</v>
      </c>
      <c r="Z240" s="10" t="s">
        <v>5190</v>
      </c>
      <c r="AA240" s="10"/>
      <c r="AB240" s="50" t="s">
        <v>1175</v>
      </c>
      <c r="AC240" s="8" t="s">
        <v>2904</v>
      </c>
      <c r="AD240" s="71" t="s">
        <v>4644</v>
      </c>
    </row>
    <row r="241" spans="1:30" s="27" customFormat="1" ht="15.75" customHeight="1">
      <c r="A241" s="8" t="s">
        <v>2665</v>
      </c>
      <c r="B241" s="12" t="s">
        <v>1176</v>
      </c>
      <c r="C241" s="12" t="s">
        <v>3219</v>
      </c>
      <c r="D241" s="12"/>
      <c r="E241" s="59" t="s">
        <v>718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 t="s">
        <v>5190</v>
      </c>
      <c r="V241" s="10"/>
      <c r="W241" s="10"/>
      <c r="X241" s="10"/>
      <c r="Y241" s="10"/>
      <c r="Z241" s="10"/>
      <c r="AA241" s="10"/>
      <c r="AB241" s="50" t="s">
        <v>5314</v>
      </c>
      <c r="AC241" s="8" t="s">
        <v>2904</v>
      </c>
      <c r="AD241" s="71" t="s">
        <v>4643</v>
      </c>
    </row>
    <row r="242" spans="1:30" s="27" customFormat="1" ht="15.75" customHeight="1">
      <c r="A242" s="8" t="s">
        <v>2665</v>
      </c>
      <c r="B242" s="12" t="s">
        <v>1177</v>
      </c>
      <c r="C242" s="12" t="s">
        <v>3220</v>
      </c>
      <c r="D242" s="12"/>
      <c r="E242" s="59" t="s">
        <v>718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 t="s">
        <v>5190</v>
      </c>
      <c r="V242" s="10"/>
      <c r="W242" s="10"/>
      <c r="X242" s="10"/>
      <c r="Y242" s="10"/>
      <c r="Z242" s="10"/>
      <c r="AA242" s="10"/>
      <c r="AB242" s="50" t="s">
        <v>5315</v>
      </c>
      <c r="AC242" s="8" t="s">
        <v>2904</v>
      </c>
      <c r="AD242" s="71" t="s">
        <v>4644</v>
      </c>
    </row>
    <row r="243" spans="1:30" s="27" customFormat="1" ht="15.75" customHeight="1">
      <c r="A243" s="8" t="s">
        <v>2665</v>
      </c>
      <c r="B243" s="12" t="s">
        <v>1178</v>
      </c>
      <c r="C243" s="12" t="s">
        <v>3221</v>
      </c>
      <c r="D243" s="12"/>
      <c r="E243" s="59" t="s">
        <v>4992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 t="s">
        <v>5190</v>
      </c>
      <c r="V243" s="10"/>
      <c r="W243" s="10"/>
      <c r="X243" s="10"/>
      <c r="Y243" s="10"/>
      <c r="Z243" s="10"/>
      <c r="AA243" s="10"/>
      <c r="AB243" s="50" t="s">
        <v>5316</v>
      </c>
      <c r="AC243" s="8" t="s">
        <v>2904</v>
      </c>
      <c r="AD243" s="71" t="s">
        <v>4644</v>
      </c>
    </row>
    <row r="244" spans="1:30" s="27" customFormat="1" ht="15.75" customHeight="1">
      <c r="A244" s="8" t="s">
        <v>2665</v>
      </c>
      <c r="B244" s="12" t="s">
        <v>1179</v>
      </c>
      <c r="C244" s="12" t="s">
        <v>3222</v>
      </c>
      <c r="D244" s="12"/>
      <c r="E244" s="59" t="s">
        <v>4994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 t="s">
        <v>5190</v>
      </c>
      <c r="V244" s="10"/>
      <c r="W244" s="10"/>
      <c r="X244" s="10"/>
      <c r="Y244" s="10"/>
      <c r="Z244" s="10"/>
      <c r="AA244" s="10"/>
      <c r="AB244" s="50" t="s">
        <v>5316</v>
      </c>
      <c r="AC244" s="8" t="s">
        <v>2904</v>
      </c>
      <c r="AD244" s="71" t="s">
        <v>4644</v>
      </c>
    </row>
    <row r="245" spans="1:30" s="27" customFormat="1" ht="15.75" customHeight="1">
      <c r="A245" s="8" t="s">
        <v>2665</v>
      </c>
      <c r="B245" s="12" t="s">
        <v>1180</v>
      </c>
      <c r="C245" s="12" t="s">
        <v>3223</v>
      </c>
      <c r="D245" s="12"/>
      <c r="E245" s="59" t="s">
        <v>4995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 t="s">
        <v>5190</v>
      </c>
      <c r="V245" s="10"/>
      <c r="W245" s="10"/>
      <c r="X245" s="10"/>
      <c r="Y245" s="10"/>
      <c r="Z245" s="10"/>
      <c r="AA245" s="10"/>
      <c r="AB245" s="50" t="s">
        <v>5315</v>
      </c>
      <c r="AC245" s="8" t="s">
        <v>2904</v>
      </c>
      <c r="AD245" s="71" t="s">
        <v>4644</v>
      </c>
    </row>
    <row r="246" spans="1:30" s="27" customFormat="1" ht="15.75" customHeight="1">
      <c r="A246" s="8" t="s">
        <v>2665</v>
      </c>
      <c r="B246" s="12" t="s">
        <v>1181</v>
      </c>
      <c r="C246" s="12" t="s">
        <v>3224</v>
      </c>
      <c r="D246" s="12"/>
      <c r="E246" s="59" t="s">
        <v>4999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 t="s">
        <v>5190</v>
      </c>
      <c r="V246" s="10"/>
      <c r="W246" s="10"/>
      <c r="X246" s="10"/>
      <c r="Y246" s="10"/>
      <c r="Z246" s="10"/>
      <c r="AA246" s="10"/>
      <c r="AB246" s="50" t="s">
        <v>5317</v>
      </c>
      <c r="AC246" s="8" t="s">
        <v>2904</v>
      </c>
      <c r="AD246" s="71" t="s">
        <v>4644</v>
      </c>
    </row>
    <row r="247" spans="1:30" s="27" customFormat="1" ht="15.75" customHeight="1">
      <c r="A247" s="8" t="s">
        <v>2665</v>
      </c>
      <c r="B247" s="12" t="s">
        <v>1031</v>
      </c>
      <c r="C247" s="12" t="s">
        <v>3926</v>
      </c>
      <c r="D247" s="13" t="s">
        <v>5183</v>
      </c>
      <c r="E247" s="59" t="s">
        <v>718</v>
      </c>
      <c r="F247" s="10" t="s">
        <v>5190</v>
      </c>
      <c r="G247" s="10" t="s">
        <v>5190</v>
      </c>
      <c r="H247" s="10" t="s">
        <v>5190</v>
      </c>
      <c r="I247" s="10" t="s">
        <v>5190</v>
      </c>
      <c r="J247" s="10" t="s">
        <v>5190</v>
      </c>
      <c r="K247" s="10" t="s">
        <v>5190</v>
      </c>
      <c r="L247" s="10" t="s">
        <v>5190</v>
      </c>
      <c r="M247" s="10" t="s">
        <v>5190</v>
      </c>
      <c r="N247" s="10" t="s">
        <v>5190</v>
      </c>
      <c r="O247" s="10" t="s">
        <v>5190</v>
      </c>
      <c r="P247" s="10" t="s">
        <v>5190</v>
      </c>
      <c r="Q247" s="10" t="s">
        <v>5190</v>
      </c>
      <c r="R247" s="10" t="s">
        <v>5190</v>
      </c>
      <c r="S247" s="10" t="s">
        <v>5190</v>
      </c>
      <c r="T247" s="10" t="s">
        <v>5190</v>
      </c>
      <c r="U247" s="10" t="s">
        <v>5190</v>
      </c>
      <c r="V247" s="10" t="s">
        <v>5190</v>
      </c>
      <c r="W247" s="10" t="s">
        <v>5190</v>
      </c>
      <c r="X247" s="10" t="s">
        <v>5190</v>
      </c>
      <c r="Y247" s="10" t="s">
        <v>5190</v>
      </c>
      <c r="Z247" s="10" t="s">
        <v>5190</v>
      </c>
      <c r="AA247" s="10"/>
      <c r="AB247" s="50" t="s">
        <v>1881</v>
      </c>
      <c r="AC247" s="8" t="s">
        <v>2904</v>
      </c>
      <c r="AD247" s="71" t="s">
        <v>4645</v>
      </c>
    </row>
    <row r="248" spans="1:30" s="27" customFormat="1" ht="15.75" customHeight="1">
      <c r="A248" s="8" t="s">
        <v>2665</v>
      </c>
      <c r="B248" s="12" t="s">
        <v>1032</v>
      </c>
      <c r="C248" s="12" t="s">
        <v>3927</v>
      </c>
      <c r="D248" s="13" t="s">
        <v>5183</v>
      </c>
      <c r="E248" s="59" t="s">
        <v>874</v>
      </c>
      <c r="F248" s="10" t="s">
        <v>5190</v>
      </c>
      <c r="G248" s="10" t="s">
        <v>5190</v>
      </c>
      <c r="H248" s="10" t="s">
        <v>5190</v>
      </c>
      <c r="I248" s="10" t="s">
        <v>5190</v>
      </c>
      <c r="J248" s="10" t="s">
        <v>5190</v>
      </c>
      <c r="K248" s="10" t="s">
        <v>5190</v>
      </c>
      <c r="L248" s="10" t="s">
        <v>5190</v>
      </c>
      <c r="M248" s="10" t="s">
        <v>5190</v>
      </c>
      <c r="N248" s="10" t="s">
        <v>5190</v>
      </c>
      <c r="O248" s="10" t="s">
        <v>5190</v>
      </c>
      <c r="P248" s="10" t="s">
        <v>5190</v>
      </c>
      <c r="Q248" s="10" t="s">
        <v>5190</v>
      </c>
      <c r="R248" s="10" t="s">
        <v>5190</v>
      </c>
      <c r="S248" s="10" t="s">
        <v>5190</v>
      </c>
      <c r="T248" s="10" t="s">
        <v>5190</v>
      </c>
      <c r="U248" s="10" t="s">
        <v>5190</v>
      </c>
      <c r="V248" s="10" t="s">
        <v>5190</v>
      </c>
      <c r="W248" s="10" t="s">
        <v>5190</v>
      </c>
      <c r="X248" s="10" t="s">
        <v>5190</v>
      </c>
      <c r="Y248" s="10" t="s">
        <v>5190</v>
      </c>
      <c r="Z248" s="10" t="s">
        <v>5190</v>
      </c>
      <c r="AA248" s="10"/>
      <c r="AB248" s="50" t="s">
        <v>1882</v>
      </c>
      <c r="AC248" s="8" t="s">
        <v>2904</v>
      </c>
      <c r="AD248" s="71" t="s">
        <v>4636</v>
      </c>
    </row>
    <row r="249" spans="1:30" s="27" customFormat="1" ht="15.75" customHeight="1">
      <c r="A249" s="8" t="s">
        <v>2665</v>
      </c>
      <c r="B249" s="12" t="s">
        <v>1033</v>
      </c>
      <c r="C249" s="12" t="s">
        <v>3928</v>
      </c>
      <c r="D249" s="13" t="s">
        <v>5183</v>
      </c>
      <c r="E249" s="59" t="s">
        <v>718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 t="s">
        <v>5190</v>
      </c>
      <c r="AB249" s="50" t="s">
        <v>1034</v>
      </c>
      <c r="AC249" s="8" t="s">
        <v>2904</v>
      </c>
      <c r="AD249" s="71" t="s">
        <v>4645</v>
      </c>
    </row>
    <row r="250" spans="1:30" s="27" customFormat="1" ht="15.75" customHeight="1">
      <c r="A250" s="8" t="s">
        <v>2665</v>
      </c>
      <c r="B250" s="12" t="s">
        <v>1035</v>
      </c>
      <c r="C250" s="12" t="s">
        <v>3929</v>
      </c>
      <c r="D250" s="13" t="s">
        <v>5183</v>
      </c>
      <c r="E250" s="59" t="s">
        <v>874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 t="s">
        <v>5190</v>
      </c>
      <c r="AB250" s="50" t="s">
        <v>5325</v>
      </c>
      <c r="AC250" s="8" t="s">
        <v>2904</v>
      </c>
      <c r="AD250" s="71" t="s">
        <v>4636</v>
      </c>
    </row>
    <row r="251" spans="1:30" s="27" customFormat="1" ht="15.75" customHeight="1">
      <c r="A251" s="8" t="s">
        <v>2665</v>
      </c>
      <c r="B251" s="12" t="s">
        <v>971</v>
      </c>
      <c r="C251" s="17" t="s">
        <v>3930</v>
      </c>
      <c r="D251" s="17"/>
      <c r="E251" s="59" t="s">
        <v>718</v>
      </c>
      <c r="F251" s="10" t="s">
        <v>5190</v>
      </c>
      <c r="G251" s="10" t="s">
        <v>5190</v>
      </c>
      <c r="H251" s="10" t="s">
        <v>5190</v>
      </c>
      <c r="I251" s="10" t="s">
        <v>5190</v>
      </c>
      <c r="J251" s="10" t="s">
        <v>5190</v>
      </c>
      <c r="K251" s="10" t="s">
        <v>5190</v>
      </c>
      <c r="L251" s="10" t="s">
        <v>5190</v>
      </c>
      <c r="M251" s="10" t="s">
        <v>5190</v>
      </c>
      <c r="N251" s="10" t="s">
        <v>5190</v>
      </c>
      <c r="O251" s="10" t="s">
        <v>5190</v>
      </c>
      <c r="P251" s="10" t="s">
        <v>5190</v>
      </c>
      <c r="Q251" s="10" t="s">
        <v>5190</v>
      </c>
      <c r="R251" s="10" t="s">
        <v>5190</v>
      </c>
      <c r="S251" s="10" t="s">
        <v>5190</v>
      </c>
      <c r="T251" s="10" t="s">
        <v>5190</v>
      </c>
      <c r="U251" s="10" t="s">
        <v>5190</v>
      </c>
      <c r="V251" s="10" t="s">
        <v>5190</v>
      </c>
      <c r="W251" s="10" t="s">
        <v>5190</v>
      </c>
      <c r="X251" s="10" t="s">
        <v>5190</v>
      </c>
      <c r="Y251" s="10" t="s">
        <v>5190</v>
      </c>
      <c r="Z251" s="10" t="s">
        <v>5190</v>
      </c>
      <c r="AA251" s="10"/>
      <c r="AB251" s="50" t="s">
        <v>972</v>
      </c>
      <c r="AC251" s="8" t="s">
        <v>2904</v>
      </c>
      <c r="AD251" s="71" t="s">
        <v>4646</v>
      </c>
    </row>
    <row r="252" spans="1:30" s="27" customFormat="1" ht="15.75" customHeight="1">
      <c r="A252" s="8" t="s">
        <v>2665</v>
      </c>
      <c r="B252" s="12" t="s">
        <v>973</v>
      </c>
      <c r="C252" s="17" t="s">
        <v>3931</v>
      </c>
      <c r="D252" s="17"/>
      <c r="E252" s="59" t="s">
        <v>4992</v>
      </c>
      <c r="F252" s="10" t="s">
        <v>5190</v>
      </c>
      <c r="G252" s="10" t="s">
        <v>5190</v>
      </c>
      <c r="H252" s="10" t="s">
        <v>5190</v>
      </c>
      <c r="I252" s="10" t="s">
        <v>5190</v>
      </c>
      <c r="J252" s="10" t="s">
        <v>5190</v>
      </c>
      <c r="K252" s="10" t="s">
        <v>5190</v>
      </c>
      <c r="L252" s="10" t="s">
        <v>5190</v>
      </c>
      <c r="M252" s="10" t="s">
        <v>5190</v>
      </c>
      <c r="N252" s="10" t="s">
        <v>5190</v>
      </c>
      <c r="O252" s="10" t="s">
        <v>5190</v>
      </c>
      <c r="P252" s="10" t="s">
        <v>5190</v>
      </c>
      <c r="Q252" s="10" t="s">
        <v>5190</v>
      </c>
      <c r="R252" s="10" t="s">
        <v>5190</v>
      </c>
      <c r="S252" s="10" t="s">
        <v>5190</v>
      </c>
      <c r="T252" s="10" t="s">
        <v>5190</v>
      </c>
      <c r="U252" s="10" t="s">
        <v>5190</v>
      </c>
      <c r="V252" s="10" t="s">
        <v>5190</v>
      </c>
      <c r="W252" s="10" t="s">
        <v>5190</v>
      </c>
      <c r="X252" s="10" t="s">
        <v>5190</v>
      </c>
      <c r="Y252" s="10" t="s">
        <v>5190</v>
      </c>
      <c r="Z252" s="10" t="s">
        <v>5190</v>
      </c>
      <c r="AA252" s="10"/>
      <c r="AB252" s="50" t="s">
        <v>972</v>
      </c>
      <c r="AC252" s="8" t="s">
        <v>2904</v>
      </c>
      <c r="AD252" s="71" t="s">
        <v>4646</v>
      </c>
    </row>
    <row r="253" spans="1:30" s="27" customFormat="1" ht="15.75" customHeight="1">
      <c r="A253" s="8" t="s">
        <v>2665</v>
      </c>
      <c r="B253" s="12" t="s">
        <v>974</v>
      </c>
      <c r="C253" s="17" t="s">
        <v>3932</v>
      </c>
      <c r="D253" s="17"/>
      <c r="E253" s="59" t="s">
        <v>4994</v>
      </c>
      <c r="F253" s="10" t="s">
        <v>5190</v>
      </c>
      <c r="G253" s="10" t="s">
        <v>5190</v>
      </c>
      <c r="H253" s="10" t="s">
        <v>5190</v>
      </c>
      <c r="I253" s="10" t="s">
        <v>5190</v>
      </c>
      <c r="J253" s="10" t="s">
        <v>5190</v>
      </c>
      <c r="K253" s="10" t="s">
        <v>5190</v>
      </c>
      <c r="L253" s="10" t="s">
        <v>5190</v>
      </c>
      <c r="M253" s="10" t="s">
        <v>5190</v>
      </c>
      <c r="N253" s="10" t="s">
        <v>5190</v>
      </c>
      <c r="O253" s="10" t="s">
        <v>5190</v>
      </c>
      <c r="P253" s="10" t="s">
        <v>5190</v>
      </c>
      <c r="Q253" s="10" t="s">
        <v>5190</v>
      </c>
      <c r="R253" s="10" t="s">
        <v>5190</v>
      </c>
      <c r="S253" s="10" t="s">
        <v>5190</v>
      </c>
      <c r="T253" s="10" t="s">
        <v>5190</v>
      </c>
      <c r="U253" s="10" t="s">
        <v>5190</v>
      </c>
      <c r="V253" s="10" t="s">
        <v>5190</v>
      </c>
      <c r="W253" s="10" t="s">
        <v>5190</v>
      </c>
      <c r="X253" s="10" t="s">
        <v>5190</v>
      </c>
      <c r="Y253" s="10" t="s">
        <v>5190</v>
      </c>
      <c r="Z253" s="10" t="s">
        <v>5190</v>
      </c>
      <c r="AA253" s="10"/>
      <c r="AB253" s="50" t="s">
        <v>972</v>
      </c>
      <c r="AC253" s="8" t="s">
        <v>2904</v>
      </c>
      <c r="AD253" s="71" t="s">
        <v>4646</v>
      </c>
    </row>
    <row r="254" spans="1:30" s="27" customFormat="1" ht="15.75" customHeight="1">
      <c r="A254" s="8" t="s">
        <v>2665</v>
      </c>
      <c r="B254" s="12" t="s">
        <v>975</v>
      </c>
      <c r="C254" s="17" t="s">
        <v>3933</v>
      </c>
      <c r="D254" s="17"/>
      <c r="E254" s="59" t="s">
        <v>4995</v>
      </c>
      <c r="F254" s="10" t="s">
        <v>5190</v>
      </c>
      <c r="G254" s="10" t="s">
        <v>5190</v>
      </c>
      <c r="H254" s="10" t="s">
        <v>5190</v>
      </c>
      <c r="I254" s="10" t="s">
        <v>5190</v>
      </c>
      <c r="J254" s="10" t="s">
        <v>5190</v>
      </c>
      <c r="K254" s="10" t="s">
        <v>5190</v>
      </c>
      <c r="L254" s="10" t="s">
        <v>5190</v>
      </c>
      <c r="M254" s="10" t="s">
        <v>5190</v>
      </c>
      <c r="N254" s="10" t="s">
        <v>5190</v>
      </c>
      <c r="O254" s="10" t="s">
        <v>5190</v>
      </c>
      <c r="P254" s="10" t="s">
        <v>5190</v>
      </c>
      <c r="Q254" s="10" t="s">
        <v>5190</v>
      </c>
      <c r="R254" s="10" t="s">
        <v>5190</v>
      </c>
      <c r="S254" s="10" t="s">
        <v>5190</v>
      </c>
      <c r="T254" s="10" t="s">
        <v>5190</v>
      </c>
      <c r="U254" s="10" t="s">
        <v>5190</v>
      </c>
      <c r="V254" s="10" t="s">
        <v>5190</v>
      </c>
      <c r="W254" s="10" t="s">
        <v>5190</v>
      </c>
      <c r="X254" s="10" t="s">
        <v>5190</v>
      </c>
      <c r="Y254" s="10" t="s">
        <v>5190</v>
      </c>
      <c r="Z254" s="10" t="s">
        <v>5190</v>
      </c>
      <c r="AA254" s="10"/>
      <c r="AB254" s="50" t="s">
        <v>972</v>
      </c>
      <c r="AC254" s="8" t="s">
        <v>2904</v>
      </c>
      <c r="AD254" s="71" t="s">
        <v>4646</v>
      </c>
    </row>
    <row r="255" spans="1:30" s="27" customFormat="1" ht="15.75" customHeight="1">
      <c r="A255" s="8" t="s">
        <v>2665</v>
      </c>
      <c r="B255" s="12" t="s">
        <v>976</v>
      </c>
      <c r="C255" s="17" t="s">
        <v>3934</v>
      </c>
      <c r="D255" s="17"/>
      <c r="E255" s="59" t="s">
        <v>4993</v>
      </c>
      <c r="F255" s="10" t="s">
        <v>5190</v>
      </c>
      <c r="G255" s="10" t="s">
        <v>5190</v>
      </c>
      <c r="H255" s="10" t="s">
        <v>5190</v>
      </c>
      <c r="I255" s="10" t="s">
        <v>5190</v>
      </c>
      <c r="J255" s="10" t="s">
        <v>5190</v>
      </c>
      <c r="K255" s="10" t="s">
        <v>5190</v>
      </c>
      <c r="L255" s="10" t="s">
        <v>5190</v>
      </c>
      <c r="M255" s="10" t="s">
        <v>5190</v>
      </c>
      <c r="N255" s="10" t="s">
        <v>5190</v>
      </c>
      <c r="O255" s="10" t="s">
        <v>5190</v>
      </c>
      <c r="P255" s="10" t="s">
        <v>5190</v>
      </c>
      <c r="Q255" s="10" t="s">
        <v>5190</v>
      </c>
      <c r="R255" s="10" t="s">
        <v>5190</v>
      </c>
      <c r="S255" s="10" t="s">
        <v>5190</v>
      </c>
      <c r="T255" s="10" t="s">
        <v>5190</v>
      </c>
      <c r="U255" s="10" t="s">
        <v>5190</v>
      </c>
      <c r="V255" s="10" t="s">
        <v>5190</v>
      </c>
      <c r="W255" s="10" t="s">
        <v>5190</v>
      </c>
      <c r="X255" s="10" t="s">
        <v>5190</v>
      </c>
      <c r="Y255" s="10" t="s">
        <v>5190</v>
      </c>
      <c r="Z255" s="10" t="s">
        <v>5190</v>
      </c>
      <c r="AA255" s="10"/>
      <c r="AB255" s="50" t="s">
        <v>972</v>
      </c>
      <c r="AC255" s="8" t="s">
        <v>2904</v>
      </c>
      <c r="AD255" s="71" t="s">
        <v>4646</v>
      </c>
    </row>
    <row r="256" spans="1:30" s="27" customFormat="1" ht="15.75" customHeight="1">
      <c r="A256" s="8" t="s">
        <v>2665</v>
      </c>
      <c r="B256" s="12" t="s">
        <v>977</v>
      </c>
      <c r="C256" s="17" t="s">
        <v>3935</v>
      </c>
      <c r="D256" s="17"/>
      <c r="E256" s="60" t="s">
        <v>5009</v>
      </c>
      <c r="F256" s="10" t="s">
        <v>5190</v>
      </c>
      <c r="G256" s="10" t="s">
        <v>5190</v>
      </c>
      <c r="H256" s="10" t="s">
        <v>5190</v>
      </c>
      <c r="I256" s="10" t="s">
        <v>5190</v>
      </c>
      <c r="J256" s="10" t="s">
        <v>5190</v>
      </c>
      <c r="K256" s="10" t="s">
        <v>5190</v>
      </c>
      <c r="L256" s="10" t="s">
        <v>5190</v>
      </c>
      <c r="M256" s="10" t="s">
        <v>5190</v>
      </c>
      <c r="N256" s="10" t="s">
        <v>5190</v>
      </c>
      <c r="O256" s="10" t="s">
        <v>5190</v>
      </c>
      <c r="P256" s="10" t="s">
        <v>5190</v>
      </c>
      <c r="Q256" s="10" t="s">
        <v>5190</v>
      </c>
      <c r="R256" s="10" t="s">
        <v>5190</v>
      </c>
      <c r="S256" s="10" t="s">
        <v>5190</v>
      </c>
      <c r="T256" s="10" t="s">
        <v>5190</v>
      </c>
      <c r="U256" s="10" t="s">
        <v>5190</v>
      </c>
      <c r="V256" s="10" t="s">
        <v>5190</v>
      </c>
      <c r="W256" s="10" t="s">
        <v>5190</v>
      </c>
      <c r="X256" s="10" t="s">
        <v>5190</v>
      </c>
      <c r="Y256" s="10" t="s">
        <v>5190</v>
      </c>
      <c r="Z256" s="10" t="s">
        <v>5190</v>
      </c>
      <c r="AA256" s="10"/>
      <c r="AB256" s="50" t="s">
        <v>972</v>
      </c>
      <c r="AC256" s="8" t="s">
        <v>2904</v>
      </c>
      <c r="AD256" s="71" t="s">
        <v>4646</v>
      </c>
    </row>
    <row r="257" spans="1:30" s="27" customFormat="1" ht="15.75" customHeight="1">
      <c r="A257" s="8" t="s">
        <v>2665</v>
      </c>
      <c r="B257" s="12" t="s">
        <v>978</v>
      </c>
      <c r="C257" s="17" t="s">
        <v>3936</v>
      </c>
      <c r="D257" s="17"/>
      <c r="E257" s="59" t="s">
        <v>5001</v>
      </c>
      <c r="F257" s="10" t="s">
        <v>5190</v>
      </c>
      <c r="G257" s="10" t="s">
        <v>5190</v>
      </c>
      <c r="H257" s="10" t="s">
        <v>5190</v>
      </c>
      <c r="I257" s="10" t="s">
        <v>5190</v>
      </c>
      <c r="J257" s="10" t="s">
        <v>5190</v>
      </c>
      <c r="K257" s="10" t="s">
        <v>5190</v>
      </c>
      <c r="L257" s="10" t="s">
        <v>5190</v>
      </c>
      <c r="M257" s="10" t="s">
        <v>5190</v>
      </c>
      <c r="N257" s="10" t="s">
        <v>5190</v>
      </c>
      <c r="O257" s="10" t="s">
        <v>5190</v>
      </c>
      <c r="P257" s="10" t="s">
        <v>5190</v>
      </c>
      <c r="Q257" s="10" t="s">
        <v>5190</v>
      </c>
      <c r="R257" s="10" t="s">
        <v>5190</v>
      </c>
      <c r="S257" s="10" t="s">
        <v>5190</v>
      </c>
      <c r="T257" s="10" t="s">
        <v>5190</v>
      </c>
      <c r="U257" s="10" t="s">
        <v>5190</v>
      </c>
      <c r="V257" s="10" t="s">
        <v>5190</v>
      </c>
      <c r="W257" s="10" t="s">
        <v>5190</v>
      </c>
      <c r="X257" s="10" t="s">
        <v>5190</v>
      </c>
      <c r="Y257" s="10" t="s">
        <v>5190</v>
      </c>
      <c r="Z257" s="10" t="s">
        <v>5190</v>
      </c>
      <c r="AA257" s="10"/>
      <c r="AB257" s="50" t="s">
        <v>972</v>
      </c>
      <c r="AC257" s="8" t="s">
        <v>2904</v>
      </c>
      <c r="AD257" s="71" t="s">
        <v>4646</v>
      </c>
    </row>
    <row r="258" spans="1:30" s="27" customFormat="1" ht="15.75" customHeight="1">
      <c r="A258" s="8" t="s">
        <v>2665</v>
      </c>
      <c r="B258" s="12" t="s">
        <v>979</v>
      </c>
      <c r="C258" s="17" t="s">
        <v>3937</v>
      </c>
      <c r="D258" s="17"/>
      <c r="E258" s="59" t="s">
        <v>4999</v>
      </c>
      <c r="F258" s="10" t="s">
        <v>5190</v>
      </c>
      <c r="G258" s="10" t="s">
        <v>5190</v>
      </c>
      <c r="H258" s="10" t="s">
        <v>5190</v>
      </c>
      <c r="I258" s="10" t="s">
        <v>5190</v>
      </c>
      <c r="J258" s="10" t="s">
        <v>5190</v>
      </c>
      <c r="K258" s="10" t="s">
        <v>5190</v>
      </c>
      <c r="L258" s="10" t="s">
        <v>5190</v>
      </c>
      <c r="M258" s="10" t="s">
        <v>5190</v>
      </c>
      <c r="N258" s="10" t="s">
        <v>5190</v>
      </c>
      <c r="O258" s="10" t="s">
        <v>5190</v>
      </c>
      <c r="P258" s="10" t="s">
        <v>5190</v>
      </c>
      <c r="Q258" s="10" t="s">
        <v>5190</v>
      </c>
      <c r="R258" s="10" t="s">
        <v>5190</v>
      </c>
      <c r="S258" s="10" t="s">
        <v>5190</v>
      </c>
      <c r="T258" s="10" t="s">
        <v>5190</v>
      </c>
      <c r="U258" s="10" t="s">
        <v>5190</v>
      </c>
      <c r="V258" s="10" t="s">
        <v>5190</v>
      </c>
      <c r="W258" s="10" t="s">
        <v>5190</v>
      </c>
      <c r="X258" s="10" t="s">
        <v>5190</v>
      </c>
      <c r="Y258" s="10" t="s">
        <v>5190</v>
      </c>
      <c r="Z258" s="10" t="s">
        <v>5190</v>
      </c>
      <c r="AA258" s="10"/>
      <c r="AB258" s="50" t="s">
        <v>972</v>
      </c>
      <c r="AC258" s="8" t="s">
        <v>2904</v>
      </c>
      <c r="AD258" s="71" t="s">
        <v>4646</v>
      </c>
    </row>
    <row r="259" spans="1:30" s="27" customFormat="1" ht="15.75" customHeight="1">
      <c r="A259" s="8" t="s">
        <v>2665</v>
      </c>
      <c r="B259" s="12" t="s">
        <v>980</v>
      </c>
      <c r="C259" s="17" t="s">
        <v>3938</v>
      </c>
      <c r="D259" s="17"/>
      <c r="E259" s="59" t="s">
        <v>718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 t="s">
        <v>5190</v>
      </c>
      <c r="AB259" s="50" t="s">
        <v>981</v>
      </c>
      <c r="AC259" s="8" t="s">
        <v>2904</v>
      </c>
      <c r="AD259" s="71" t="s">
        <v>4646</v>
      </c>
    </row>
    <row r="260" spans="1:30" s="27" customFormat="1" ht="15.75" customHeight="1">
      <c r="A260" s="8" t="s">
        <v>2665</v>
      </c>
      <c r="B260" s="12" t="s">
        <v>982</v>
      </c>
      <c r="C260" s="17" t="s">
        <v>3939</v>
      </c>
      <c r="D260" s="17"/>
      <c r="E260" s="59" t="s">
        <v>4992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 t="s">
        <v>5190</v>
      </c>
      <c r="AB260" s="50" t="s">
        <v>981</v>
      </c>
      <c r="AC260" s="8" t="s">
        <v>2904</v>
      </c>
      <c r="AD260" s="71" t="s">
        <v>4646</v>
      </c>
    </row>
    <row r="261" spans="1:30" s="27" customFormat="1" ht="15.75" customHeight="1">
      <c r="A261" s="8" t="s">
        <v>2665</v>
      </c>
      <c r="B261" s="12" t="s">
        <v>983</v>
      </c>
      <c r="C261" s="17" t="s">
        <v>3940</v>
      </c>
      <c r="D261" s="17"/>
      <c r="E261" s="59" t="s">
        <v>4994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 t="s">
        <v>5190</v>
      </c>
      <c r="AB261" s="50" t="s">
        <v>981</v>
      </c>
      <c r="AC261" s="8" t="s">
        <v>2904</v>
      </c>
      <c r="AD261" s="71" t="s">
        <v>4646</v>
      </c>
    </row>
    <row r="262" spans="1:30" s="27" customFormat="1" ht="15.75" customHeight="1">
      <c r="A262" s="8" t="s">
        <v>2665</v>
      </c>
      <c r="B262" s="12" t="s">
        <v>984</v>
      </c>
      <c r="C262" s="17" t="s">
        <v>3941</v>
      </c>
      <c r="D262" s="17"/>
      <c r="E262" s="59" t="s">
        <v>4995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 t="s">
        <v>5190</v>
      </c>
      <c r="AB262" s="50" t="s">
        <v>981</v>
      </c>
      <c r="AC262" s="8" t="s">
        <v>2904</v>
      </c>
      <c r="AD262" s="71" t="s">
        <v>4646</v>
      </c>
    </row>
    <row r="263" spans="1:30" s="27" customFormat="1" ht="15.75" customHeight="1">
      <c r="A263" s="8" t="s">
        <v>2665</v>
      </c>
      <c r="B263" s="12" t="s">
        <v>985</v>
      </c>
      <c r="C263" s="17" t="s">
        <v>3942</v>
      </c>
      <c r="D263" s="17"/>
      <c r="E263" s="59" t="s">
        <v>4993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 t="s">
        <v>5190</v>
      </c>
      <c r="AB263" s="50" t="s">
        <v>981</v>
      </c>
      <c r="AC263" s="8" t="s">
        <v>2904</v>
      </c>
      <c r="AD263" s="71" t="s">
        <v>4646</v>
      </c>
    </row>
    <row r="264" spans="1:30" s="27" customFormat="1" ht="15.75" customHeight="1">
      <c r="A264" s="8" t="s">
        <v>2665</v>
      </c>
      <c r="B264" s="12" t="s">
        <v>986</v>
      </c>
      <c r="C264" s="17" t="s">
        <v>3943</v>
      </c>
      <c r="D264" s="17"/>
      <c r="E264" s="60" t="s">
        <v>5009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 t="s">
        <v>5190</v>
      </c>
      <c r="AB264" s="50" t="s">
        <v>981</v>
      </c>
      <c r="AC264" s="8" t="s">
        <v>2904</v>
      </c>
      <c r="AD264" s="71" t="s">
        <v>4646</v>
      </c>
    </row>
    <row r="265" spans="1:30" s="27" customFormat="1" ht="15.75" customHeight="1">
      <c r="A265" s="8" t="s">
        <v>2665</v>
      </c>
      <c r="B265" s="12" t="s">
        <v>987</v>
      </c>
      <c r="C265" s="17" t="s">
        <v>3944</v>
      </c>
      <c r="D265" s="17"/>
      <c r="E265" s="59" t="s">
        <v>5001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 t="s">
        <v>5190</v>
      </c>
      <c r="AB265" s="50" t="s">
        <v>981</v>
      </c>
      <c r="AC265" s="8" t="s">
        <v>2904</v>
      </c>
      <c r="AD265" s="71" t="s">
        <v>4646</v>
      </c>
    </row>
    <row r="266" spans="1:30" s="27" customFormat="1" ht="15.75" customHeight="1">
      <c r="A266" s="8" t="s">
        <v>2665</v>
      </c>
      <c r="B266" s="12" t="s">
        <v>988</v>
      </c>
      <c r="C266" s="17" t="s">
        <v>3945</v>
      </c>
      <c r="D266" s="17"/>
      <c r="E266" s="59" t="s">
        <v>4999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 t="s">
        <v>5190</v>
      </c>
      <c r="AB266" s="50" t="s">
        <v>981</v>
      </c>
      <c r="AC266" s="8" t="s">
        <v>2904</v>
      </c>
      <c r="AD266" s="71" t="s">
        <v>4646</v>
      </c>
    </row>
    <row r="267" spans="1:30" s="27" customFormat="1" ht="15.75" customHeight="1">
      <c r="A267" s="8" t="s">
        <v>2665</v>
      </c>
      <c r="B267" s="12" t="s">
        <v>1096</v>
      </c>
      <c r="C267" s="17" t="s">
        <v>3946</v>
      </c>
      <c r="D267" s="17"/>
      <c r="E267" s="59" t="s">
        <v>5007</v>
      </c>
      <c r="F267" s="10" t="s">
        <v>5190</v>
      </c>
      <c r="G267" s="10" t="s">
        <v>5190</v>
      </c>
      <c r="H267" s="10" t="s">
        <v>5190</v>
      </c>
      <c r="I267" s="10" t="s">
        <v>5190</v>
      </c>
      <c r="J267" s="10" t="s">
        <v>5190</v>
      </c>
      <c r="K267" s="10" t="s">
        <v>5190</v>
      </c>
      <c r="L267" s="10" t="s">
        <v>5190</v>
      </c>
      <c r="M267" s="10" t="s">
        <v>5190</v>
      </c>
      <c r="N267" s="10" t="s">
        <v>5190</v>
      </c>
      <c r="O267" s="10" t="s">
        <v>5190</v>
      </c>
      <c r="P267" s="10" t="s">
        <v>5190</v>
      </c>
      <c r="Q267" s="10" t="s">
        <v>5190</v>
      </c>
      <c r="R267" s="10" t="s">
        <v>5190</v>
      </c>
      <c r="S267" s="10" t="s">
        <v>5190</v>
      </c>
      <c r="T267" s="10" t="s">
        <v>5190</v>
      </c>
      <c r="U267" s="10" t="s">
        <v>5190</v>
      </c>
      <c r="V267" s="10" t="s">
        <v>5190</v>
      </c>
      <c r="W267" s="10" t="s">
        <v>5190</v>
      </c>
      <c r="X267" s="10" t="s">
        <v>5190</v>
      </c>
      <c r="Y267" s="10" t="s">
        <v>5190</v>
      </c>
      <c r="Z267" s="10" t="s">
        <v>5190</v>
      </c>
      <c r="AA267" s="10"/>
      <c r="AB267" s="50" t="s">
        <v>1818</v>
      </c>
      <c r="AC267" s="8" t="s">
        <v>2904</v>
      </c>
      <c r="AD267" s="71" t="s">
        <v>4647</v>
      </c>
    </row>
    <row r="268" spans="1:30" s="27" customFormat="1" ht="15.75" customHeight="1">
      <c r="A268" s="8" t="s">
        <v>2665</v>
      </c>
      <c r="B268" s="12" t="s">
        <v>1097</v>
      </c>
      <c r="C268" s="17" t="s">
        <v>3947</v>
      </c>
      <c r="D268" s="17"/>
      <c r="E268" s="59" t="s">
        <v>99</v>
      </c>
      <c r="F268" s="10" t="s">
        <v>5190</v>
      </c>
      <c r="G268" s="10" t="s">
        <v>5190</v>
      </c>
      <c r="H268" s="10" t="s">
        <v>5190</v>
      </c>
      <c r="I268" s="10" t="s">
        <v>5190</v>
      </c>
      <c r="J268" s="10" t="s">
        <v>5190</v>
      </c>
      <c r="K268" s="10" t="s">
        <v>5190</v>
      </c>
      <c r="L268" s="10" t="s">
        <v>5190</v>
      </c>
      <c r="M268" s="10" t="s">
        <v>5190</v>
      </c>
      <c r="N268" s="10" t="s">
        <v>5190</v>
      </c>
      <c r="O268" s="10" t="s">
        <v>5190</v>
      </c>
      <c r="P268" s="10" t="s">
        <v>5190</v>
      </c>
      <c r="Q268" s="10" t="s">
        <v>5190</v>
      </c>
      <c r="R268" s="10" t="s">
        <v>5190</v>
      </c>
      <c r="S268" s="10" t="s">
        <v>5190</v>
      </c>
      <c r="T268" s="10" t="s">
        <v>5190</v>
      </c>
      <c r="U268" s="10" t="s">
        <v>5190</v>
      </c>
      <c r="V268" s="10" t="s">
        <v>5190</v>
      </c>
      <c r="W268" s="10" t="s">
        <v>5190</v>
      </c>
      <c r="X268" s="10" t="s">
        <v>5190</v>
      </c>
      <c r="Y268" s="10" t="s">
        <v>5190</v>
      </c>
      <c r="Z268" s="10" t="s">
        <v>5190</v>
      </c>
      <c r="AA268" s="10"/>
      <c r="AB268" s="50" t="s">
        <v>1818</v>
      </c>
      <c r="AC268" s="8" t="s">
        <v>2904</v>
      </c>
      <c r="AD268" s="71" t="s">
        <v>4647</v>
      </c>
    </row>
    <row r="269" spans="1:30" s="27" customFormat="1" ht="15.75" customHeight="1">
      <c r="A269" s="8" t="s">
        <v>2665</v>
      </c>
      <c r="B269" s="12" t="s">
        <v>1098</v>
      </c>
      <c r="C269" s="17" t="s">
        <v>3948</v>
      </c>
      <c r="D269" s="17"/>
      <c r="E269" s="59" t="s">
        <v>4992</v>
      </c>
      <c r="F269" s="10" t="s">
        <v>5190</v>
      </c>
      <c r="G269" s="10" t="s">
        <v>5190</v>
      </c>
      <c r="H269" s="10" t="s">
        <v>5190</v>
      </c>
      <c r="I269" s="10" t="s">
        <v>5190</v>
      </c>
      <c r="J269" s="10" t="s">
        <v>5190</v>
      </c>
      <c r="K269" s="10" t="s">
        <v>5190</v>
      </c>
      <c r="L269" s="10" t="s">
        <v>5190</v>
      </c>
      <c r="M269" s="10" t="s">
        <v>5190</v>
      </c>
      <c r="N269" s="10" t="s">
        <v>5190</v>
      </c>
      <c r="O269" s="10" t="s">
        <v>5190</v>
      </c>
      <c r="P269" s="10" t="s">
        <v>5190</v>
      </c>
      <c r="Q269" s="10" t="s">
        <v>5190</v>
      </c>
      <c r="R269" s="10" t="s">
        <v>5190</v>
      </c>
      <c r="S269" s="10" t="s">
        <v>5190</v>
      </c>
      <c r="T269" s="10" t="s">
        <v>5190</v>
      </c>
      <c r="U269" s="10" t="s">
        <v>5190</v>
      </c>
      <c r="V269" s="10" t="s">
        <v>5190</v>
      </c>
      <c r="W269" s="10" t="s">
        <v>5190</v>
      </c>
      <c r="X269" s="10" t="s">
        <v>5190</v>
      </c>
      <c r="Y269" s="10" t="s">
        <v>5190</v>
      </c>
      <c r="Z269" s="10" t="s">
        <v>5190</v>
      </c>
      <c r="AA269" s="10"/>
      <c r="AB269" s="50" t="s">
        <v>1818</v>
      </c>
      <c r="AC269" s="8" t="s">
        <v>2904</v>
      </c>
      <c r="AD269" s="71" t="s">
        <v>4647</v>
      </c>
    </row>
    <row r="270" spans="1:30" s="27" customFormat="1" ht="15.75" customHeight="1">
      <c r="A270" s="8" t="s">
        <v>2665</v>
      </c>
      <c r="B270" s="12" t="s">
        <v>1099</v>
      </c>
      <c r="C270" s="17" t="s">
        <v>3949</v>
      </c>
      <c r="D270" s="17"/>
      <c r="E270" s="59" t="s">
        <v>4994</v>
      </c>
      <c r="F270" s="10" t="s">
        <v>5190</v>
      </c>
      <c r="G270" s="10" t="s">
        <v>5190</v>
      </c>
      <c r="H270" s="10" t="s">
        <v>5190</v>
      </c>
      <c r="I270" s="10" t="s">
        <v>5190</v>
      </c>
      <c r="J270" s="10" t="s">
        <v>5190</v>
      </c>
      <c r="K270" s="10" t="s">
        <v>5190</v>
      </c>
      <c r="L270" s="10" t="s">
        <v>5190</v>
      </c>
      <c r="M270" s="10" t="s">
        <v>5190</v>
      </c>
      <c r="N270" s="10" t="s">
        <v>5190</v>
      </c>
      <c r="O270" s="10" t="s">
        <v>5190</v>
      </c>
      <c r="P270" s="10" t="s">
        <v>5190</v>
      </c>
      <c r="Q270" s="10" t="s">
        <v>5190</v>
      </c>
      <c r="R270" s="10" t="s">
        <v>5190</v>
      </c>
      <c r="S270" s="10" t="s">
        <v>5190</v>
      </c>
      <c r="T270" s="10" t="s">
        <v>5190</v>
      </c>
      <c r="U270" s="10" t="s">
        <v>5190</v>
      </c>
      <c r="V270" s="10" t="s">
        <v>5190</v>
      </c>
      <c r="W270" s="10" t="s">
        <v>5190</v>
      </c>
      <c r="X270" s="10" t="s">
        <v>5190</v>
      </c>
      <c r="Y270" s="10" t="s">
        <v>5190</v>
      </c>
      <c r="Z270" s="10" t="s">
        <v>5190</v>
      </c>
      <c r="AA270" s="10"/>
      <c r="AB270" s="50" t="s">
        <v>1818</v>
      </c>
      <c r="AC270" s="8" t="s">
        <v>2904</v>
      </c>
      <c r="AD270" s="71" t="s">
        <v>4647</v>
      </c>
    </row>
    <row r="271" spans="1:30" s="27" customFormat="1" ht="15.75" customHeight="1">
      <c r="A271" s="8" t="s">
        <v>2665</v>
      </c>
      <c r="B271" s="12" t="s">
        <v>1100</v>
      </c>
      <c r="C271" s="17" t="s">
        <v>3950</v>
      </c>
      <c r="D271" s="17"/>
      <c r="E271" s="59" t="s">
        <v>4995</v>
      </c>
      <c r="F271" s="10" t="s">
        <v>5190</v>
      </c>
      <c r="G271" s="10" t="s">
        <v>5190</v>
      </c>
      <c r="H271" s="10" t="s">
        <v>5190</v>
      </c>
      <c r="I271" s="10" t="s">
        <v>5190</v>
      </c>
      <c r="J271" s="10" t="s">
        <v>5190</v>
      </c>
      <c r="K271" s="10" t="s">
        <v>5190</v>
      </c>
      <c r="L271" s="10" t="s">
        <v>5190</v>
      </c>
      <c r="M271" s="10" t="s">
        <v>5190</v>
      </c>
      <c r="N271" s="10" t="s">
        <v>5190</v>
      </c>
      <c r="O271" s="10" t="s">
        <v>5190</v>
      </c>
      <c r="P271" s="10" t="s">
        <v>5190</v>
      </c>
      <c r="Q271" s="10" t="s">
        <v>5190</v>
      </c>
      <c r="R271" s="10" t="s">
        <v>5190</v>
      </c>
      <c r="S271" s="10" t="s">
        <v>5190</v>
      </c>
      <c r="T271" s="10" t="s">
        <v>5190</v>
      </c>
      <c r="U271" s="10" t="s">
        <v>5190</v>
      </c>
      <c r="V271" s="10" t="s">
        <v>5190</v>
      </c>
      <c r="W271" s="10" t="s">
        <v>5190</v>
      </c>
      <c r="X271" s="10" t="s">
        <v>5190</v>
      </c>
      <c r="Y271" s="10" t="s">
        <v>5190</v>
      </c>
      <c r="Z271" s="10" t="s">
        <v>5190</v>
      </c>
      <c r="AA271" s="10"/>
      <c r="AB271" s="50" t="s">
        <v>1818</v>
      </c>
      <c r="AC271" s="8" t="s">
        <v>2904</v>
      </c>
      <c r="AD271" s="71" t="s">
        <v>4647</v>
      </c>
    </row>
    <row r="272" spans="1:30" s="27" customFormat="1" ht="15.75" customHeight="1">
      <c r="A272" s="8" t="s">
        <v>2665</v>
      </c>
      <c r="B272" s="12" t="s">
        <v>1101</v>
      </c>
      <c r="C272" s="17" t="s">
        <v>3951</v>
      </c>
      <c r="D272" s="17"/>
      <c r="E272" s="59" t="s">
        <v>4993</v>
      </c>
      <c r="F272" s="10" t="s">
        <v>5190</v>
      </c>
      <c r="G272" s="10" t="s">
        <v>5190</v>
      </c>
      <c r="H272" s="10" t="s">
        <v>5190</v>
      </c>
      <c r="I272" s="10" t="s">
        <v>5190</v>
      </c>
      <c r="J272" s="10" t="s">
        <v>5190</v>
      </c>
      <c r="K272" s="10" t="s">
        <v>5190</v>
      </c>
      <c r="L272" s="10" t="s">
        <v>5190</v>
      </c>
      <c r="M272" s="10" t="s">
        <v>5190</v>
      </c>
      <c r="N272" s="10" t="s">
        <v>5190</v>
      </c>
      <c r="O272" s="10" t="s">
        <v>5190</v>
      </c>
      <c r="P272" s="10" t="s">
        <v>5190</v>
      </c>
      <c r="Q272" s="10" t="s">
        <v>5190</v>
      </c>
      <c r="R272" s="10" t="s">
        <v>5190</v>
      </c>
      <c r="S272" s="10" t="s">
        <v>5190</v>
      </c>
      <c r="T272" s="10" t="s">
        <v>5190</v>
      </c>
      <c r="U272" s="10" t="s">
        <v>5190</v>
      </c>
      <c r="V272" s="10" t="s">
        <v>5190</v>
      </c>
      <c r="W272" s="10" t="s">
        <v>5190</v>
      </c>
      <c r="X272" s="10" t="s">
        <v>5190</v>
      </c>
      <c r="Y272" s="10" t="s">
        <v>5190</v>
      </c>
      <c r="Z272" s="10" t="s">
        <v>5190</v>
      </c>
      <c r="AA272" s="10"/>
      <c r="AB272" s="50" t="s">
        <v>1818</v>
      </c>
      <c r="AC272" s="8" t="s">
        <v>2904</v>
      </c>
      <c r="AD272" s="71" t="s">
        <v>4647</v>
      </c>
    </row>
    <row r="273" spans="1:30" s="27" customFormat="1" ht="15.75" customHeight="1">
      <c r="A273" s="8" t="s">
        <v>2665</v>
      </c>
      <c r="B273" s="12" t="s">
        <v>1102</v>
      </c>
      <c r="C273" s="17" t="s">
        <v>3952</v>
      </c>
      <c r="D273" s="17"/>
      <c r="E273" s="60" t="s">
        <v>5009</v>
      </c>
      <c r="F273" s="10" t="s">
        <v>5190</v>
      </c>
      <c r="G273" s="10" t="s">
        <v>5190</v>
      </c>
      <c r="H273" s="10" t="s">
        <v>5190</v>
      </c>
      <c r="I273" s="10" t="s">
        <v>5190</v>
      </c>
      <c r="J273" s="10" t="s">
        <v>5190</v>
      </c>
      <c r="K273" s="10" t="s">
        <v>5190</v>
      </c>
      <c r="L273" s="10" t="s">
        <v>5190</v>
      </c>
      <c r="M273" s="10" t="s">
        <v>5190</v>
      </c>
      <c r="N273" s="10" t="s">
        <v>5190</v>
      </c>
      <c r="O273" s="10" t="s">
        <v>5190</v>
      </c>
      <c r="P273" s="10" t="s">
        <v>5190</v>
      </c>
      <c r="Q273" s="10" t="s">
        <v>5190</v>
      </c>
      <c r="R273" s="10" t="s">
        <v>5190</v>
      </c>
      <c r="S273" s="10" t="s">
        <v>5190</v>
      </c>
      <c r="T273" s="10" t="s">
        <v>5190</v>
      </c>
      <c r="U273" s="10" t="s">
        <v>5190</v>
      </c>
      <c r="V273" s="10" t="s">
        <v>5190</v>
      </c>
      <c r="W273" s="10" t="s">
        <v>5190</v>
      </c>
      <c r="X273" s="10" t="s">
        <v>5190</v>
      </c>
      <c r="Y273" s="10" t="s">
        <v>5190</v>
      </c>
      <c r="Z273" s="10" t="s">
        <v>5190</v>
      </c>
      <c r="AA273" s="10"/>
      <c r="AB273" s="50" t="s">
        <v>1818</v>
      </c>
      <c r="AC273" s="8" t="s">
        <v>2904</v>
      </c>
      <c r="AD273" s="71" t="s">
        <v>4647</v>
      </c>
    </row>
    <row r="274" spans="1:30" s="27" customFormat="1" ht="15.75" customHeight="1">
      <c r="A274" s="8" t="s">
        <v>2665</v>
      </c>
      <c r="B274" s="12" t="s">
        <v>1103</v>
      </c>
      <c r="C274" s="17" t="s">
        <v>3953</v>
      </c>
      <c r="D274" s="17"/>
      <c r="E274" s="59" t="s">
        <v>967</v>
      </c>
      <c r="F274" s="10" t="s">
        <v>5190</v>
      </c>
      <c r="G274" s="10" t="s">
        <v>5190</v>
      </c>
      <c r="H274" s="10" t="s">
        <v>5190</v>
      </c>
      <c r="I274" s="10" t="s">
        <v>5190</v>
      </c>
      <c r="J274" s="10" t="s">
        <v>5190</v>
      </c>
      <c r="K274" s="10" t="s">
        <v>5190</v>
      </c>
      <c r="L274" s="10" t="s">
        <v>5190</v>
      </c>
      <c r="M274" s="10" t="s">
        <v>5190</v>
      </c>
      <c r="N274" s="10" t="s">
        <v>5190</v>
      </c>
      <c r="O274" s="10" t="s">
        <v>5190</v>
      </c>
      <c r="P274" s="10" t="s">
        <v>5190</v>
      </c>
      <c r="Q274" s="10" t="s">
        <v>5190</v>
      </c>
      <c r="R274" s="10" t="s">
        <v>5190</v>
      </c>
      <c r="S274" s="10" t="s">
        <v>5190</v>
      </c>
      <c r="T274" s="10" t="s">
        <v>5190</v>
      </c>
      <c r="U274" s="10" t="s">
        <v>5190</v>
      </c>
      <c r="V274" s="10" t="s">
        <v>5190</v>
      </c>
      <c r="W274" s="10" t="s">
        <v>5190</v>
      </c>
      <c r="X274" s="10" t="s">
        <v>5190</v>
      </c>
      <c r="Y274" s="10" t="s">
        <v>5190</v>
      </c>
      <c r="Z274" s="10" t="s">
        <v>5190</v>
      </c>
      <c r="AA274" s="10"/>
      <c r="AB274" s="50" t="s">
        <v>1818</v>
      </c>
      <c r="AC274" s="8" t="s">
        <v>2904</v>
      </c>
      <c r="AD274" s="71" t="s">
        <v>4647</v>
      </c>
    </row>
    <row r="275" spans="1:30" s="27" customFormat="1" ht="15.75" customHeight="1">
      <c r="A275" s="8" t="s">
        <v>2665</v>
      </c>
      <c r="B275" s="12" t="s">
        <v>1104</v>
      </c>
      <c r="C275" s="17" t="s">
        <v>3954</v>
      </c>
      <c r="D275" s="17"/>
      <c r="E275" s="59" t="s">
        <v>4999</v>
      </c>
      <c r="F275" s="10" t="s">
        <v>5190</v>
      </c>
      <c r="G275" s="10" t="s">
        <v>5190</v>
      </c>
      <c r="H275" s="10" t="s">
        <v>5190</v>
      </c>
      <c r="I275" s="10" t="s">
        <v>5190</v>
      </c>
      <c r="J275" s="10" t="s">
        <v>5190</v>
      </c>
      <c r="K275" s="10" t="s">
        <v>5190</v>
      </c>
      <c r="L275" s="10" t="s">
        <v>5190</v>
      </c>
      <c r="M275" s="10" t="s">
        <v>5190</v>
      </c>
      <c r="N275" s="10" t="s">
        <v>5190</v>
      </c>
      <c r="O275" s="10" t="s">
        <v>5190</v>
      </c>
      <c r="P275" s="10" t="s">
        <v>5190</v>
      </c>
      <c r="Q275" s="10" t="s">
        <v>5190</v>
      </c>
      <c r="R275" s="10" t="s">
        <v>5190</v>
      </c>
      <c r="S275" s="10" t="s">
        <v>5190</v>
      </c>
      <c r="T275" s="10" t="s">
        <v>5190</v>
      </c>
      <c r="U275" s="10" t="s">
        <v>5190</v>
      </c>
      <c r="V275" s="10" t="s">
        <v>5190</v>
      </c>
      <c r="W275" s="10" t="s">
        <v>5190</v>
      </c>
      <c r="X275" s="10" t="s">
        <v>5190</v>
      </c>
      <c r="Y275" s="10" t="s">
        <v>5190</v>
      </c>
      <c r="Z275" s="10" t="s">
        <v>5190</v>
      </c>
      <c r="AA275" s="10"/>
      <c r="AB275" s="50" t="s">
        <v>1818</v>
      </c>
      <c r="AC275" s="8" t="s">
        <v>2904</v>
      </c>
      <c r="AD275" s="71" t="s">
        <v>4647</v>
      </c>
    </row>
    <row r="276" spans="1:30" s="27" customFormat="1" ht="15.75" customHeight="1">
      <c r="A276" s="8" t="s">
        <v>2665</v>
      </c>
      <c r="B276" s="12" t="s">
        <v>1105</v>
      </c>
      <c r="C276" s="17" t="s">
        <v>3955</v>
      </c>
      <c r="D276" s="17"/>
      <c r="E276" s="59" t="s">
        <v>1106</v>
      </c>
      <c r="F276" s="10" t="s">
        <v>5190</v>
      </c>
      <c r="G276" s="10" t="s">
        <v>5190</v>
      </c>
      <c r="H276" s="10" t="s">
        <v>5190</v>
      </c>
      <c r="I276" s="10" t="s">
        <v>5190</v>
      </c>
      <c r="J276" s="10" t="s">
        <v>5190</v>
      </c>
      <c r="K276" s="10" t="s">
        <v>5190</v>
      </c>
      <c r="L276" s="10" t="s">
        <v>5190</v>
      </c>
      <c r="M276" s="10" t="s">
        <v>5190</v>
      </c>
      <c r="N276" s="10" t="s">
        <v>5190</v>
      </c>
      <c r="O276" s="10" t="s">
        <v>5190</v>
      </c>
      <c r="P276" s="10" t="s">
        <v>5190</v>
      </c>
      <c r="Q276" s="10" t="s">
        <v>5190</v>
      </c>
      <c r="R276" s="10" t="s">
        <v>5190</v>
      </c>
      <c r="S276" s="10" t="s">
        <v>5190</v>
      </c>
      <c r="T276" s="10" t="s">
        <v>5190</v>
      </c>
      <c r="U276" s="10" t="s">
        <v>5190</v>
      </c>
      <c r="V276" s="10" t="s">
        <v>5190</v>
      </c>
      <c r="W276" s="10" t="s">
        <v>5190</v>
      </c>
      <c r="X276" s="10" t="s">
        <v>5190</v>
      </c>
      <c r="Y276" s="10" t="s">
        <v>5190</v>
      </c>
      <c r="Z276" s="10" t="s">
        <v>5190</v>
      </c>
      <c r="AA276" s="10"/>
      <c r="AB276" s="50" t="s">
        <v>1818</v>
      </c>
      <c r="AC276" s="8" t="s">
        <v>2904</v>
      </c>
      <c r="AD276" s="71" t="s">
        <v>4647</v>
      </c>
    </row>
    <row r="277" spans="1:30" s="27" customFormat="1" ht="15.75" customHeight="1">
      <c r="A277" s="8" t="s">
        <v>2665</v>
      </c>
      <c r="B277" s="12" t="s">
        <v>1107</v>
      </c>
      <c r="C277" s="17" t="s">
        <v>3956</v>
      </c>
      <c r="D277" s="17"/>
      <c r="E277" s="59" t="s">
        <v>5007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 t="s">
        <v>5190</v>
      </c>
      <c r="AB277" s="50" t="s">
        <v>1914</v>
      </c>
      <c r="AC277" s="8" t="s">
        <v>2904</v>
      </c>
      <c r="AD277" s="71" t="s">
        <v>4647</v>
      </c>
    </row>
    <row r="278" spans="1:30" s="27" customFormat="1" ht="15.75" customHeight="1">
      <c r="A278" s="8" t="s">
        <v>2665</v>
      </c>
      <c r="B278" s="12" t="s">
        <v>1109</v>
      </c>
      <c r="C278" s="17" t="s">
        <v>2144</v>
      </c>
      <c r="D278" s="17"/>
      <c r="E278" s="59" t="s">
        <v>99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 t="s">
        <v>5190</v>
      </c>
      <c r="AB278" s="50" t="s">
        <v>1108</v>
      </c>
      <c r="AC278" s="8" t="s">
        <v>2904</v>
      </c>
      <c r="AD278" s="71" t="s">
        <v>4647</v>
      </c>
    </row>
    <row r="279" spans="1:30" s="27" customFormat="1" ht="15.75" customHeight="1">
      <c r="A279" s="8" t="s">
        <v>2665</v>
      </c>
      <c r="B279" s="12" t="s">
        <v>1110</v>
      </c>
      <c r="C279" s="17" t="s">
        <v>3957</v>
      </c>
      <c r="D279" s="17"/>
      <c r="E279" s="59" t="s">
        <v>4992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 t="s">
        <v>5190</v>
      </c>
      <c r="AB279" s="50" t="s">
        <v>1108</v>
      </c>
      <c r="AC279" s="8" t="s">
        <v>2904</v>
      </c>
      <c r="AD279" s="71" t="s">
        <v>4647</v>
      </c>
    </row>
    <row r="280" spans="1:30" s="27" customFormat="1" ht="15.75" customHeight="1">
      <c r="A280" s="8" t="s">
        <v>2665</v>
      </c>
      <c r="B280" s="12" t="s">
        <v>1111</v>
      </c>
      <c r="C280" s="17" t="s">
        <v>3958</v>
      </c>
      <c r="D280" s="17"/>
      <c r="E280" s="59" t="s">
        <v>4994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 t="s">
        <v>5190</v>
      </c>
      <c r="AB280" s="50" t="s">
        <v>1108</v>
      </c>
      <c r="AC280" s="8" t="s">
        <v>2904</v>
      </c>
      <c r="AD280" s="71" t="s">
        <v>4647</v>
      </c>
    </row>
    <row r="281" spans="1:30" s="27" customFormat="1" ht="15.75" customHeight="1">
      <c r="A281" s="8" t="s">
        <v>2665</v>
      </c>
      <c r="B281" s="12" t="s">
        <v>1112</v>
      </c>
      <c r="C281" s="17" t="s">
        <v>3959</v>
      </c>
      <c r="D281" s="17"/>
      <c r="E281" s="59" t="s">
        <v>4995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 t="s">
        <v>5190</v>
      </c>
      <c r="AB281" s="50" t="s">
        <v>1108</v>
      </c>
      <c r="AC281" s="8" t="s">
        <v>2904</v>
      </c>
      <c r="AD281" s="71" t="s">
        <v>4647</v>
      </c>
    </row>
    <row r="282" spans="1:30" s="27" customFormat="1" ht="15.75" customHeight="1">
      <c r="A282" s="8" t="s">
        <v>2665</v>
      </c>
      <c r="B282" s="12" t="s">
        <v>1113</v>
      </c>
      <c r="C282" s="17" t="s">
        <v>3960</v>
      </c>
      <c r="D282" s="17"/>
      <c r="E282" s="59" t="s">
        <v>4993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 t="s">
        <v>5190</v>
      </c>
      <c r="AB282" s="50" t="s">
        <v>1108</v>
      </c>
      <c r="AC282" s="8" t="s">
        <v>2904</v>
      </c>
      <c r="AD282" s="71" t="s">
        <v>4647</v>
      </c>
    </row>
    <row r="283" spans="1:30" s="27" customFormat="1" ht="15.75" customHeight="1">
      <c r="A283" s="8" t="s">
        <v>2665</v>
      </c>
      <c r="B283" s="12" t="s">
        <v>1114</v>
      </c>
      <c r="C283" s="17" t="s">
        <v>3961</v>
      </c>
      <c r="D283" s="17"/>
      <c r="E283" s="60" t="s">
        <v>5009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 t="s">
        <v>5190</v>
      </c>
      <c r="AB283" s="50" t="s">
        <v>1108</v>
      </c>
      <c r="AC283" s="8" t="s">
        <v>2904</v>
      </c>
      <c r="AD283" s="71" t="s">
        <v>4647</v>
      </c>
    </row>
    <row r="284" spans="1:30" s="27" customFormat="1" ht="15.75" customHeight="1">
      <c r="A284" s="8" t="s">
        <v>2665</v>
      </c>
      <c r="B284" s="12" t="s">
        <v>1115</v>
      </c>
      <c r="C284" s="17" t="s">
        <v>3962</v>
      </c>
      <c r="D284" s="17"/>
      <c r="E284" s="59" t="s">
        <v>967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 t="s">
        <v>5190</v>
      </c>
      <c r="AB284" s="50" t="s">
        <v>1108</v>
      </c>
      <c r="AC284" s="8" t="s">
        <v>2904</v>
      </c>
      <c r="AD284" s="71" t="s">
        <v>4647</v>
      </c>
    </row>
    <row r="285" spans="1:30" s="27" customFormat="1" ht="15.75" customHeight="1">
      <c r="A285" s="8" t="s">
        <v>2665</v>
      </c>
      <c r="B285" s="12" t="s">
        <v>1116</v>
      </c>
      <c r="C285" s="17" t="s">
        <v>3963</v>
      </c>
      <c r="D285" s="17"/>
      <c r="E285" s="59" t="s">
        <v>4999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 t="s">
        <v>5190</v>
      </c>
      <c r="AB285" s="50" t="s">
        <v>1108</v>
      </c>
      <c r="AC285" s="8" t="s">
        <v>2904</v>
      </c>
      <c r="AD285" s="71" t="s">
        <v>4647</v>
      </c>
    </row>
    <row r="286" spans="1:30" s="27" customFormat="1" ht="15.75" customHeight="1">
      <c r="A286" s="8" t="s">
        <v>2665</v>
      </c>
      <c r="B286" s="12" t="s">
        <v>1117</v>
      </c>
      <c r="C286" s="17" t="s">
        <v>3964</v>
      </c>
      <c r="D286" s="17"/>
      <c r="E286" s="59" t="s">
        <v>1106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 t="s">
        <v>5190</v>
      </c>
      <c r="AB286" s="50" t="s">
        <v>1108</v>
      </c>
      <c r="AC286" s="8" t="s">
        <v>2904</v>
      </c>
      <c r="AD286" s="71" t="s">
        <v>4647</v>
      </c>
    </row>
    <row r="287" spans="1:30" s="27" customFormat="1" ht="15.75" customHeight="1">
      <c r="A287" s="8" t="s">
        <v>2665</v>
      </c>
      <c r="B287" s="12" t="s">
        <v>1251</v>
      </c>
      <c r="C287" s="12" t="s">
        <v>3811</v>
      </c>
      <c r="D287" s="12"/>
      <c r="E287" s="59" t="s">
        <v>5007</v>
      </c>
      <c r="F287" s="10" t="s">
        <v>5190</v>
      </c>
      <c r="G287" s="10" t="s">
        <v>5190</v>
      </c>
      <c r="H287" s="10" t="s">
        <v>5190</v>
      </c>
      <c r="I287" s="10" t="s">
        <v>5190</v>
      </c>
      <c r="J287" s="10" t="s">
        <v>5190</v>
      </c>
      <c r="K287" s="10" t="s">
        <v>5190</v>
      </c>
      <c r="L287" s="10" t="s">
        <v>5190</v>
      </c>
      <c r="M287" s="10" t="s">
        <v>5190</v>
      </c>
      <c r="N287" s="10" t="s">
        <v>5190</v>
      </c>
      <c r="O287" s="10" t="s">
        <v>5190</v>
      </c>
      <c r="P287" s="10" t="s">
        <v>5190</v>
      </c>
      <c r="Q287" s="10" t="s">
        <v>5190</v>
      </c>
      <c r="R287" s="10" t="s">
        <v>5190</v>
      </c>
      <c r="S287" s="10" t="s">
        <v>5190</v>
      </c>
      <c r="T287" s="10" t="s">
        <v>5190</v>
      </c>
      <c r="U287" s="10" t="s">
        <v>5190</v>
      </c>
      <c r="V287" s="10" t="s">
        <v>5190</v>
      </c>
      <c r="W287" s="10" t="s">
        <v>5190</v>
      </c>
      <c r="X287" s="10" t="s">
        <v>5190</v>
      </c>
      <c r="Y287" s="10" t="s">
        <v>5190</v>
      </c>
      <c r="Z287" s="10" t="s">
        <v>5190</v>
      </c>
      <c r="AA287" s="10"/>
      <c r="AB287" s="50" t="s">
        <v>1252</v>
      </c>
      <c r="AC287" s="73" t="s">
        <v>2908</v>
      </c>
      <c r="AD287" s="71" t="s">
        <v>4639</v>
      </c>
    </row>
    <row r="288" spans="1:30" s="27" customFormat="1" ht="15.75" customHeight="1">
      <c r="A288" s="8" t="s">
        <v>2665</v>
      </c>
      <c r="B288" s="12" t="s">
        <v>1253</v>
      </c>
      <c r="C288" s="12" t="s">
        <v>3812</v>
      </c>
      <c r="D288" s="12"/>
      <c r="E288" s="59" t="s">
        <v>99</v>
      </c>
      <c r="F288" s="10" t="s">
        <v>5190</v>
      </c>
      <c r="G288" s="10" t="s">
        <v>5190</v>
      </c>
      <c r="H288" s="10" t="s">
        <v>5190</v>
      </c>
      <c r="I288" s="10" t="s">
        <v>5190</v>
      </c>
      <c r="J288" s="10" t="s">
        <v>5190</v>
      </c>
      <c r="K288" s="10" t="s">
        <v>5190</v>
      </c>
      <c r="L288" s="10" t="s">
        <v>5190</v>
      </c>
      <c r="M288" s="10" t="s">
        <v>5190</v>
      </c>
      <c r="N288" s="10" t="s">
        <v>5190</v>
      </c>
      <c r="O288" s="10" t="s">
        <v>5190</v>
      </c>
      <c r="P288" s="10" t="s">
        <v>5190</v>
      </c>
      <c r="Q288" s="10" t="s">
        <v>5190</v>
      </c>
      <c r="R288" s="10" t="s">
        <v>5190</v>
      </c>
      <c r="S288" s="10" t="s">
        <v>5190</v>
      </c>
      <c r="T288" s="10" t="s">
        <v>5190</v>
      </c>
      <c r="U288" s="10" t="s">
        <v>5190</v>
      </c>
      <c r="V288" s="10" t="s">
        <v>5190</v>
      </c>
      <c r="W288" s="10" t="s">
        <v>5190</v>
      </c>
      <c r="X288" s="10" t="s">
        <v>5190</v>
      </c>
      <c r="Y288" s="10" t="s">
        <v>5190</v>
      </c>
      <c r="Z288" s="10" t="s">
        <v>5190</v>
      </c>
      <c r="AA288" s="10"/>
      <c r="AB288" s="50" t="s">
        <v>1252</v>
      </c>
      <c r="AC288" s="73" t="s">
        <v>2908</v>
      </c>
      <c r="AD288" s="71" t="s">
        <v>4639</v>
      </c>
    </row>
    <row r="289" spans="1:30" s="27" customFormat="1" ht="15.75" customHeight="1">
      <c r="A289" s="8" t="s">
        <v>2665</v>
      </c>
      <c r="B289" s="12" t="s">
        <v>1254</v>
      </c>
      <c r="C289" s="18" t="s">
        <v>3813</v>
      </c>
      <c r="D289" s="18"/>
      <c r="E289" s="59" t="s">
        <v>4992</v>
      </c>
      <c r="F289" s="10" t="s">
        <v>5190</v>
      </c>
      <c r="G289" s="10" t="s">
        <v>5190</v>
      </c>
      <c r="H289" s="10" t="s">
        <v>5190</v>
      </c>
      <c r="I289" s="10" t="s">
        <v>5190</v>
      </c>
      <c r="J289" s="10" t="s">
        <v>5190</v>
      </c>
      <c r="K289" s="10" t="s">
        <v>5190</v>
      </c>
      <c r="L289" s="10" t="s">
        <v>5190</v>
      </c>
      <c r="M289" s="10" t="s">
        <v>5190</v>
      </c>
      <c r="N289" s="10" t="s">
        <v>5190</v>
      </c>
      <c r="O289" s="10" t="s">
        <v>5190</v>
      </c>
      <c r="P289" s="10" t="s">
        <v>5190</v>
      </c>
      <c r="Q289" s="10" t="s">
        <v>5190</v>
      </c>
      <c r="R289" s="10" t="s">
        <v>5190</v>
      </c>
      <c r="S289" s="10" t="s">
        <v>5190</v>
      </c>
      <c r="T289" s="10" t="s">
        <v>5190</v>
      </c>
      <c r="U289" s="10" t="s">
        <v>5190</v>
      </c>
      <c r="V289" s="10" t="s">
        <v>5190</v>
      </c>
      <c r="W289" s="10" t="s">
        <v>5190</v>
      </c>
      <c r="X289" s="10" t="s">
        <v>5190</v>
      </c>
      <c r="Y289" s="10" t="s">
        <v>5190</v>
      </c>
      <c r="Z289" s="10" t="s">
        <v>5190</v>
      </c>
      <c r="AA289" s="10"/>
      <c r="AB289" s="50" t="s">
        <v>1252</v>
      </c>
      <c r="AC289" s="73" t="s">
        <v>2908</v>
      </c>
      <c r="AD289" s="71" t="s">
        <v>4639</v>
      </c>
    </row>
    <row r="290" spans="1:30" s="27" customFormat="1" ht="15.75" customHeight="1">
      <c r="A290" s="8" t="s">
        <v>2665</v>
      </c>
      <c r="B290" s="12" t="s">
        <v>1255</v>
      </c>
      <c r="C290" s="18" t="s">
        <v>3814</v>
      </c>
      <c r="D290" s="18"/>
      <c r="E290" s="59" t="s">
        <v>4994</v>
      </c>
      <c r="F290" s="10" t="s">
        <v>5190</v>
      </c>
      <c r="G290" s="10" t="s">
        <v>5190</v>
      </c>
      <c r="H290" s="10" t="s">
        <v>5190</v>
      </c>
      <c r="I290" s="10" t="s">
        <v>5190</v>
      </c>
      <c r="J290" s="10" t="s">
        <v>5190</v>
      </c>
      <c r="K290" s="10" t="s">
        <v>5190</v>
      </c>
      <c r="L290" s="10" t="s">
        <v>5190</v>
      </c>
      <c r="M290" s="10" t="s">
        <v>5190</v>
      </c>
      <c r="N290" s="10" t="s">
        <v>5190</v>
      </c>
      <c r="O290" s="10" t="s">
        <v>5190</v>
      </c>
      <c r="P290" s="10" t="s">
        <v>5190</v>
      </c>
      <c r="Q290" s="10" t="s">
        <v>5190</v>
      </c>
      <c r="R290" s="10" t="s">
        <v>5190</v>
      </c>
      <c r="S290" s="10" t="s">
        <v>5190</v>
      </c>
      <c r="T290" s="10" t="s">
        <v>5190</v>
      </c>
      <c r="U290" s="10" t="s">
        <v>5190</v>
      </c>
      <c r="V290" s="10" t="s">
        <v>5190</v>
      </c>
      <c r="W290" s="10" t="s">
        <v>5190</v>
      </c>
      <c r="X290" s="10" t="s">
        <v>5190</v>
      </c>
      <c r="Y290" s="10" t="s">
        <v>5190</v>
      </c>
      <c r="Z290" s="10" t="s">
        <v>5190</v>
      </c>
      <c r="AA290" s="10"/>
      <c r="AB290" s="50" t="s">
        <v>1252</v>
      </c>
      <c r="AC290" s="73" t="s">
        <v>2908</v>
      </c>
      <c r="AD290" s="71" t="s">
        <v>4639</v>
      </c>
    </row>
    <row r="291" spans="1:30" s="27" customFormat="1" ht="15.75" customHeight="1">
      <c r="A291" s="8" t="s">
        <v>2665</v>
      </c>
      <c r="B291" s="12" t="s">
        <v>1256</v>
      </c>
      <c r="C291" s="18" t="s">
        <v>3815</v>
      </c>
      <c r="D291" s="18"/>
      <c r="E291" s="59" t="s">
        <v>4995</v>
      </c>
      <c r="F291" s="10" t="s">
        <v>5190</v>
      </c>
      <c r="G291" s="10" t="s">
        <v>5190</v>
      </c>
      <c r="H291" s="10" t="s">
        <v>5190</v>
      </c>
      <c r="I291" s="10" t="s">
        <v>5190</v>
      </c>
      <c r="J291" s="10" t="s">
        <v>5190</v>
      </c>
      <c r="K291" s="10" t="s">
        <v>5190</v>
      </c>
      <c r="L291" s="10" t="s">
        <v>5190</v>
      </c>
      <c r="M291" s="10" t="s">
        <v>5190</v>
      </c>
      <c r="N291" s="10" t="s">
        <v>5190</v>
      </c>
      <c r="O291" s="10" t="s">
        <v>5190</v>
      </c>
      <c r="P291" s="10" t="s">
        <v>5190</v>
      </c>
      <c r="Q291" s="10" t="s">
        <v>5190</v>
      </c>
      <c r="R291" s="10" t="s">
        <v>5190</v>
      </c>
      <c r="S291" s="10" t="s">
        <v>5190</v>
      </c>
      <c r="T291" s="10" t="s">
        <v>5190</v>
      </c>
      <c r="U291" s="10" t="s">
        <v>5190</v>
      </c>
      <c r="V291" s="10" t="s">
        <v>5190</v>
      </c>
      <c r="W291" s="10" t="s">
        <v>5190</v>
      </c>
      <c r="X291" s="10" t="s">
        <v>5190</v>
      </c>
      <c r="Y291" s="10" t="s">
        <v>5190</v>
      </c>
      <c r="Z291" s="10" t="s">
        <v>5190</v>
      </c>
      <c r="AA291" s="10"/>
      <c r="AB291" s="50" t="s">
        <v>1252</v>
      </c>
      <c r="AC291" s="73" t="s">
        <v>2908</v>
      </c>
      <c r="AD291" s="71" t="s">
        <v>4639</v>
      </c>
    </row>
    <row r="292" spans="1:30" s="27" customFormat="1" ht="15.75" customHeight="1">
      <c r="A292" s="8" t="s">
        <v>2665</v>
      </c>
      <c r="B292" s="12" t="s">
        <v>1257</v>
      </c>
      <c r="C292" s="18" t="s">
        <v>3816</v>
      </c>
      <c r="D292" s="18"/>
      <c r="E292" s="59" t="s">
        <v>967</v>
      </c>
      <c r="F292" s="10" t="s">
        <v>5190</v>
      </c>
      <c r="G292" s="10" t="s">
        <v>5190</v>
      </c>
      <c r="H292" s="10" t="s">
        <v>5190</v>
      </c>
      <c r="I292" s="10" t="s">
        <v>5190</v>
      </c>
      <c r="J292" s="10" t="s">
        <v>5190</v>
      </c>
      <c r="K292" s="10" t="s">
        <v>5190</v>
      </c>
      <c r="L292" s="10" t="s">
        <v>5190</v>
      </c>
      <c r="M292" s="10" t="s">
        <v>5190</v>
      </c>
      <c r="N292" s="10" t="s">
        <v>5190</v>
      </c>
      <c r="O292" s="10" t="s">
        <v>5190</v>
      </c>
      <c r="P292" s="10" t="s">
        <v>5190</v>
      </c>
      <c r="Q292" s="10" t="s">
        <v>5190</v>
      </c>
      <c r="R292" s="10" t="s">
        <v>5190</v>
      </c>
      <c r="S292" s="10" t="s">
        <v>5190</v>
      </c>
      <c r="T292" s="10" t="s">
        <v>5190</v>
      </c>
      <c r="U292" s="10" t="s">
        <v>5190</v>
      </c>
      <c r="V292" s="10" t="s">
        <v>5190</v>
      </c>
      <c r="W292" s="10" t="s">
        <v>5190</v>
      </c>
      <c r="X292" s="10" t="s">
        <v>5190</v>
      </c>
      <c r="Y292" s="10" t="s">
        <v>5190</v>
      </c>
      <c r="Z292" s="10" t="s">
        <v>5190</v>
      </c>
      <c r="AA292" s="10"/>
      <c r="AB292" s="50" t="s">
        <v>1252</v>
      </c>
      <c r="AC292" s="73" t="s">
        <v>2908</v>
      </c>
      <c r="AD292" s="71" t="s">
        <v>4639</v>
      </c>
    </row>
    <row r="293" spans="1:30" s="27" customFormat="1" ht="15.75" customHeight="1">
      <c r="A293" s="8" t="s">
        <v>2665</v>
      </c>
      <c r="B293" s="12" t="s">
        <v>1258</v>
      </c>
      <c r="C293" s="18" t="s">
        <v>3817</v>
      </c>
      <c r="D293" s="18"/>
      <c r="E293" s="59" t="s">
        <v>4999</v>
      </c>
      <c r="F293" s="10" t="s">
        <v>5190</v>
      </c>
      <c r="G293" s="10" t="s">
        <v>5190</v>
      </c>
      <c r="H293" s="10" t="s">
        <v>5190</v>
      </c>
      <c r="I293" s="10" t="s">
        <v>5190</v>
      </c>
      <c r="J293" s="10" t="s">
        <v>5190</v>
      </c>
      <c r="K293" s="10" t="s">
        <v>5190</v>
      </c>
      <c r="L293" s="10" t="s">
        <v>5190</v>
      </c>
      <c r="M293" s="10" t="s">
        <v>5190</v>
      </c>
      <c r="N293" s="10" t="s">
        <v>5190</v>
      </c>
      <c r="O293" s="10" t="s">
        <v>5190</v>
      </c>
      <c r="P293" s="10" t="s">
        <v>5190</v>
      </c>
      <c r="Q293" s="10" t="s">
        <v>5190</v>
      </c>
      <c r="R293" s="10" t="s">
        <v>5190</v>
      </c>
      <c r="S293" s="10" t="s">
        <v>5190</v>
      </c>
      <c r="T293" s="10" t="s">
        <v>5190</v>
      </c>
      <c r="U293" s="10" t="s">
        <v>5190</v>
      </c>
      <c r="V293" s="10" t="s">
        <v>5190</v>
      </c>
      <c r="W293" s="10" t="s">
        <v>5190</v>
      </c>
      <c r="X293" s="10" t="s">
        <v>5190</v>
      </c>
      <c r="Y293" s="10" t="s">
        <v>5190</v>
      </c>
      <c r="Z293" s="10" t="s">
        <v>5190</v>
      </c>
      <c r="AA293" s="10"/>
      <c r="AB293" s="50" t="s">
        <v>1252</v>
      </c>
      <c r="AC293" s="73" t="s">
        <v>2908</v>
      </c>
      <c r="AD293" s="71" t="s">
        <v>4639</v>
      </c>
    </row>
    <row r="294" spans="1:30" s="27" customFormat="1" ht="15.75" customHeight="1">
      <c r="A294" s="8" t="s">
        <v>2665</v>
      </c>
      <c r="B294" s="12" t="s">
        <v>1259</v>
      </c>
      <c r="C294" s="18" t="s">
        <v>3818</v>
      </c>
      <c r="D294" s="18"/>
      <c r="E294" s="59" t="s">
        <v>5001</v>
      </c>
      <c r="F294" s="10" t="s">
        <v>5190</v>
      </c>
      <c r="G294" s="10" t="s">
        <v>5190</v>
      </c>
      <c r="H294" s="10" t="s">
        <v>5190</v>
      </c>
      <c r="I294" s="10" t="s">
        <v>5190</v>
      </c>
      <c r="J294" s="10" t="s">
        <v>5190</v>
      </c>
      <c r="K294" s="10" t="s">
        <v>5190</v>
      </c>
      <c r="L294" s="10" t="s">
        <v>5190</v>
      </c>
      <c r="M294" s="10" t="s">
        <v>5190</v>
      </c>
      <c r="N294" s="10" t="s">
        <v>5190</v>
      </c>
      <c r="O294" s="10" t="s">
        <v>5190</v>
      </c>
      <c r="P294" s="10" t="s">
        <v>5190</v>
      </c>
      <c r="Q294" s="10" t="s">
        <v>5190</v>
      </c>
      <c r="R294" s="10" t="s">
        <v>5190</v>
      </c>
      <c r="S294" s="10" t="s">
        <v>5190</v>
      </c>
      <c r="T294" s="10" t="s">
        <v>5190</v>
      </c>
      <c r="U294" s="10" t="s">
        <v>5190</v>
      </c>
      <c r="V294" s="10" t="s">
        <v>5190</v>
      </c>
      <c r="W294" s="10" t="s">
        <v>5190</v>
      </c>
      <c r="X294" s="10" t="s">
        <v>5190</v>
      </c>
      <c r="Y294" s="10" t="s">
        <v>5190</v>
      </c>
      <c r="Z294" s="10" t="s">
        <v>5190</v>
      </c>
      <c r="AA294" s="10"/>
      <c r="AB294" s="50" t="s">
        <v>1252</v>
      </c>
      <c r="AC294" s="73" t="s">
        <v>2908</v>
      </c>
      <c r="AD294" s="71" t="s">
        <v>4639</v>
      </c>
    </row>
    <row r="295" spans="1:30" s="27" customFormat="1" ht="15.75" customHeight="1">
      <c r="A295" s="8" t="s">
        <v>2665</v>
      </c>
      <c r="B295" s="12" t="s">
        <v>1260</v>
      </c>
      <c r="C295" s="18" t="s">
        <v>3819</v>
      </c>
      <c r="D295" s="18"/>
      <c r="E295" s="59" t="s">
        <v>5011</v>
      </c>
      <c r="F295" s="10" t="s">
        <v>5190</v>
      </c>
      <c r="G295" s="10" t="s">
        <v>5190</v>
      </c>
      <c r="H295" s="10" t="s">
        <v>5190</v>
      </c>
      <c r="I295" s="10" t="s">
        <v>5190</v>
      </c>
      <c r="J295" s="10" t="s">
        <v>5190</v>
      </c>
      <c r="K295" s="10" t="s">
        <v>5190</v>
      </c>
      <c r="L295" s="10" t="s">
        <v>5190</v>
      </c>
      <c r="M295" s="10" t="s">
        <v>5190</v>
      </c>
      <c r="N295" s="10" t="s">
        <v>5190</v>
      </c>
      <c r="O295" s="10" t="s">
        <v>5190</v>
      </c>
      <c r="P295" s="10" t="s">
        <v>5190</v>
      </c>
      <c r="Q295" s="10" t="s">
        <v>5190</v>
      </c>
      <c r="R295" s="10" t="s">
        <v>5190</v>
      </c>
      <c r="S295" s="10" t="s">
        <v>5190</v>
      </c>
      <c r="T295" s="10" t="s">
        <v>5190</v>
      </c>
      <c r="U295" s="10" t="s">
        <v>5190</v>
      </c>
      <c r="V295" s="10" t="s">
        <v>5190</v>
      </c>
      <c r="W295" s="10" t="s">
        <v>5190</v>
      </c>
      <c r="X295" s="10" t="s">
        <v>5190</v>
      </c>
      <c r="Y295" s="10" t="s">
        <v>5190</v>
      </c>
      <c r="Z295" s="10" t="s">
        <v>5190</v>
      </c>
      <c r="AA295" s="10"/>
      <c r="AB295" s="50" t="s">
        <v>1252</v>
      </c>
      <c r="AC295" s="73" t="s">
        <v>2908</v>
      </c>
      <c r="AD295" s="71" t="s">
        <v>4639</v>
      </c>
    </row>
    <row r="296" spans="1:30" s="27" customFormat="1" ht="15.75" customHeight="1">
      <c r="A296" s="8" t="s">
        <v>2665</v>
      </c>
      <c r="B296" s="12" t="s">
        <v>1261</v>
      </c>
      <c r="C296" s="18" t="s">
        <v>3820</v>
      </c>
      <c r="D296" s="18"/>
      <c r="E296" s="59" t="s">
        <v>4993</v>
      </c>
      <c r="F296" s="10" t="s">
        <v>5190</v>
      </c>
      <c r="G296" s="10" t="s">
        <v>5190</v>
      </c>
      <c r="H296" s="10" t="s">
        <v>5190</v>
      </c>
      <c r="I296" s="10" t="s">
        <v>5190</v>
      </c>
      <c r="J296" s="10" t="s">
        <v>5190</v>
      </c>
      <c r="K296" s="10" t="s">
        <v>5190</v>
      </c>
      <c r="L296" s="10" t="s">
        <v>5190</v>
      </c>
      <c r="M296" s="10" t="s">
        <v>5190</v>
      </c>
      <c r="N296" s="10" t="s">
        <v>5190</v>
      </c>
      <c r="O296" s="10" t="s">
        <v>5190</v>
      </c>
      <c r="P296" s="10" t="s">
        <v>5190</v>
      </c>
      <c r="Q296" s="10" t="s">
        <v>5190</v>
      </c>
      <c r="R296" s="10" t="s">
        <v>5190</v>
      </c>
      <c r="S296" s="10" t="s">
        <v>5190</v>
      </c>
      <c r="T296" s="10" t="s">
        <v>5190</v>
      </c>
      <c r="U296" s="10" t="s">
        <v>5190</v>
      </c>
      <c r="V296" s="10" t="s">
        <v>5190</v>
      </c>
      <c r="W296" s="10" t="s">
        <v>5190</v>
      </c>
      <c r="X296" s="10" t="s">
        <v>5190</v>
      </c>
      <c r="Y296" s="10" t="s">
        <v>5190</v>
      </c>
      <c r="Z296" s="10" t="s">
        <v>5190</v>
      </c>
      <c r="AA296" s="10"/>
      <c r="AB296" s="50" t="s">
        <v>1252</v>
      </c>
      <c r="AC296" s="73" t="s">
        <v>2908</v>
      </c>
      <c r="AD296" s="71" t="s">
        <v>4639</v>
      </c>
    </row>
    <row r="297" spans="1:30" s="27" customFormat="1" ht="15.75" customHeight="1">
      <c r="A297" s="8" t="s">
        <v>2665</v>
      </c>
      <c r="B297" s="12" t="s">
        <v>1262</v>
      </c>
      <c r="C297" s="18" t="s">
        <v>3821</v>
      </c>
      <c r="D297" s="18"/>
      <c r="E297" s="60" t="s">
        <v>5009</v>
      </c>
      <c r="F297" s="10" t="s">
        <v>5190</v>
      </c>
      <c r="G297" s="10" t="s">
        <v>5190</v>
      </c>
      <c r="H297" s="10" t="s">
        <v>5190</v>
      </c>
      <c r="I297" s="10" t="s">
        <v>5190</v>
      </c>
      <c r="J297" s="10" t="s">
        <v>5190</v>
      </c>
      <c r="K297" s="10" t="s">
        <v>5190</v>
      </c>
      <c r="L297" s="10" t="s">
        <v>5190</v>
      </c>
      <c r="M297" s="10" t="s">
        <v>5190</v>
      </c>
      <c r="N297" s="10" t="s">
        <v>5190</v>
      </c>
      <c r="O297" s="10" t="s">
        <v>5190</v>
      </c>
      <c r="P297" s="10" t="s">
        <v>5190</v>
      </c>
      <c r="Q297" s="10" t="s">
        <v>5190</v>
      </c>
      <c r="R297" s="10" t="s">
        <v>5190</v>
      </c>
      <c r="S297" s="10" t="s">
        <v>5190</v>
      </c>
      <c r="T297" s="10" t="s">
        <v>5190</v>
      </c>
      <c r="U297" s="10" t="s">
        <v>5190</v>
      </c>
      <c r="V297" s="10" t="s">
        <v>5190</v>
      </c>
      <c r="W297" s="10" t="s">
        <v>5190</v>
      </c>
      <c r="X297" s="10" t="s">
        <v>5190</v>
      </c>
      <c r="Y297" s="10" t="s">
        <v>5190</v>
      </c>
      <c r="Z297" s="10" t="s">
        <v>5190</v>
      </c>
      <c r="AA297" s="10"/>
      <c r="AB297" s="50" t="s">
        <v>1252</v>
      </c>
      <c r="AC297" s="73" t="s">
        <v>2908</v>
      </c>
      <c r="AD297" s="71" t="s">
        <v>4639</v>
      </c>
    </row>
    <row r="298" spans="1:30" s="27" customFormat="1" ht="15.75" customHeight="1">
      <c r="A298" s="8" t="s">
        <v>2665</v>
      </c>
      <c r="B298" s="12" t="s">
        <v>1263</v>
      </c>
      <c r="C298" s="18" t="s">
        <v>3822</v>
      </c>
      <c r="D298" s="18"/>
      <c r="E298" s="59" t="s">
        <v>1106</v>
      </c>
      <c r="F298" s="10" t="s">
        <v>5190</v>
      </c>
      <c r="G298" s="10" t="s">
        <v>5190</v>
      </c>
      <c r="H298" s="10" t="s">
        <v>5190</v>
      </c>
      <c r="I298" s="10" t="s">
        <v>5190</v>
      </c>
      <c r="J298" s="10" t="s">
        <v>5190</v>
      </c>
      <c r="K298" s="10" t="s">
        <v>5190</v>
      </c>
      <c r="L298" s="10" t="s">
        <v>5190</v>
      </c>
      <c r="M298" s="10" t="s">
        <v>5190</v>
      </c>
      <c r="N298" s="10" t="s">
        <v>5190</v>
      </c>
      <c r="O298" s="10" t="s">
        <v>5190</v>
      </c>
      <c r="P298" s="10" t="s">
        <v>5190</v>
      </c>
      <c r="Q298" s="10" t="s">
        <v>5190</v>
      </c>
      <c r="R298" s="10" t="s">
        <v>5190</v>
      </c>
      <c r="S298" s="10" t="s">
        <v>5190</v>
      </c>
      <c r="T298" s="10" t="s">
        <v>5190</v>
      </c>
      <c r="U298" s="10" t="s">
        <v>5190</v>
      </c>
      <c r="V298" s="10" t="s">
        <v>5190</v>
      </c>
      <c r="W298" s="10" t="s">
        <v>5190</v>
      </c>
      <c r="X298" s="10" t="s">
        <v>5190</v>
      </c>
      <c r="Y298" s="10" t="s">
        <v>5190</v>
      </c>
      <c r="Z298" s="10" t="s">
        <v>5190</v>
      </c>
      <c r="AA298" s="10"/>
      <c r="AB298" s="50" t="s">
        <v>1252</v>
      </c>
      <c r="AC298" s="73" t="s">
        <v>2908</v>
      </c>
      <c r="AD298" s="71" t="s">
        <v>4639</v>
      </c>
    </row>
    <row r="299" spans="1:30" s="27" customFormat="1" ht="15.75" customHeight="1">
      <c r="A299" s="8" t="s">
        <v>2665</v>
      </c>
      <c r="B299" s="12" t="s">
        <v>1264</v>
      </c>
      <c r="C299" s="12" t="s">
        <v>3823</v>
      </c>
      <c r="D299" s="12"/>
      <c r="E299" s="59" t="s">
        <v>5007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 t="s">
        <v>5190</v>
      </c>
      <c r="AB299" s="50" t="s">
        <v>1265</v>
      </c>
      <c r="AC299" s="73" t="s">
        <v>2908</v>
      </c>
      <c r="AD299" s="71" t="s">
        <v>4639</v>
      </c>
    </row>
    <row r="300" spans="1:30" s="27" customFormat="1" ht="15.75" customHeight="1">
      <c r="A300" s="8" t="s">
        <v>2665</v>
      </c>
      <c r="B300" s="12" t="s">
        <v>1266</v>
      </c>
      <c r="C300" s="18" t="s">
        <v>3824</v>
      </c>
      <c r="D300" s="18"/>
      <c r="E300" s="59" t="s">
        <v>99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 t="s">
        <v>5190</v>
      </c>
      <c r="AB300" s="50" t="s">
        <v>1265</v>
      </c>
      <c r="AC300" s="73" t="s">
        <v>2908</v>
      </c>
      <c r="AD300" s="71" t="s">
        <v>4639</v>
      </c>
    </row>
    <row r="301" spans="1:30" s="27" customFormat="1" ht="15.75" customHeight="1">
      <c r="A301" s="8" t="s">
        <v>2665</v>
      </c>
      <c r="B301" s="12" t="s">
        <v>1267</v>
      </c>
      <c r="C301" s="18" t="s">
        <v>3825</v>
      </c>
      <c r="D301" s="18"/>
      <c r="E301" s="59" t="s">
        <v>4992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 t="s">
        <v>5190</v>
      </c>
      <c r="AB301" s="50" t="s">
        <v>1265</v>
      </c>
      <c r="AC301" s="73" t="s">
        <v>2908</v>
      </c>
      <c r="AD301" s="71" t="s">
        <v>4639</v>
      </c>
    </row>
    <row r="302" spans="1:30" s="27" customFormat="1" ht="15.75" customHeight="1">
      <c r="A302" s="8" t="s">
        <v>2665</v>
      </c>
      <c r="B302" s="12" t="s">
        <v>1268</v>
      </c>
      <c r="C302" s="18" t="s">
        <v>3826</v>
      </c>
      <c r="D302" s="18"/>
      <c r="E302" s="59" t="s">
        <v>4994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 t="s">
        <v>5190</v>
      </c>
      <c r="AB302" s="50" t="s">
        <v>1265</v>
      </c>
      <c r="AC302" s="73" t="s">
        <v>2908</v>
      </c>
      <c r="AD302" s="71" t="s">
        <v>4639</v>
      </c>
    </row>
    <row r="303" spans="1:30" s="27" customFormat="1" ht="15.75" customHeight="1">
      <c r="A303" s="8" t="s">
        <v>2665</v>
      </c>
      <c r="B303" s="12" t="s">
        <v>1269</v>
      </c>
      <c r="C303" s="18" t="s">
        <v>3827</v>
      </c>
      <c r="D303" s="18"/>
      <c r="E303" s="59" t="s">
        <v>4995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 t="s">
        <v>5190</v>
      </c>
      <c r="AB303" s="50" t="s">
        <v>1265</v>
      </c>
      <c r="AC303" s="73" t="s">
        <v>2908</v>
      </c>
      <c r="AD303" s="71" t="s">
        <v>4639</v>
      </c>
    </row>
    <row r="304" spans="1:30" s="27" customFormat="1" ht="15.75" customHeight="1">
      <c r="A304" s="8" t="s">
        <v>2665</v>
      </c>
      <c r="B304" s="12" t="s">
        <v>1270</v>
      </c>
      <c r="C304" s="18" t="s">
        <v>3828</v>
      </c>
      <c r="D304" s="18"/>
      <c r="E304" s="59" t="s">
        <v>967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 t="s">
        <v>5190</v>
      </c>
      <c r="AB304" s="50" t="s">
        <v>1265</v>
      </c>
      <c r="AC304" s="73" t="s">
        <v>2908</v>
      </c>
      <c r="AD304" s="71" t="s">
        <v>4639</v>
      </c>
    </row>
    <row r="305" spans="1:30" s="27" customFormat="1" ht="15.75" customHeight="1">
      <c r="A305" s="8" t="s">
        <v>2665</v>
      </c>
      <c r="B305" s="12" t="s">
        <v>1271</v>
      </c>
      <c r="C305" s="18" t="s">
        <v>3829</v>
      </c>
      <c r="D305" s="18"/>
      <c r="E305" s="59" t="s">
        <v>4999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 t="s">
        <v>5190</v>
      </c>
      <c r="AB305" s="50" t="s">
        <v>1265</v>
      </c>
      <c r="AC305" s="73" t="s">
        <v>2908</v>
      </c>
      <c r="AD305" s="71" t="s">
        <v>4639</v>
      </c>
    </row>
    <row r="306" spans="1:30" s="27" customFormat="1" ht="15.75" customHeight="1">
      <c r="A306" s="8" t="s">
        <v>2665</v>
      </c>
      <c r="B306" s="12" t="s">
        <v>1272</v>
      </c>
      <c r="C306" s="18" t="s">
        <v>3830</v>
      </c>
      <c r="D306" s="18"/>
      <c r="E306" s="59" t="s">
        <v>5001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 t="s">
        <v>5190</v>
      </c>
      <c r="AB306" s="50" t="s">
        <v>1265</v>
      </c>
      <c r="AC306" s="73" t="s">
        <v>2908</v>
      </c>
      <c r="AD306" s="71" t="s">
        <v>4639</v>
      </c>
    </row>
    <row r="307" spans="1:30" s="27" customFormat="1" ht="15.75" customHeight="1">
      <c r="A307" s="8" t="s">
        <v>2665</v>
      </c>
      <c r="B307" s="12" t="s">
        <v>1273</v>
      </c>
      <c r="C307" s="18" t="s">
        <v>3831</v>
      </c>
      <c r="D307" s="18"/>
      <c r="E307" s="59" t="s">
        <v>5011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 t="s">
        <v>5190</v>
      </c>
      <c r="AB307" s="50" t="s">
        <v>1265</v>
      </c>
      <c r="AC307" s="73" t="s">
        <v>2908</v>
      </c>
      <c r="AD307" s="71" t="s">
        <v>4639</v>
      </c>
    </row>
    <row r="308" spans="1:30" s="27" customFormat="1" ht="15.75" customHeight="1">
      <c r="A308" s="8" t="s">
        <v>2665</v>
      </c>
      <c r="B308" s="12" t="s">
        <v>1274</v>
      </c>
      <c r="C308" s="18" t="s">
        <v>3832</v>
      </c>
      <c r="D308" s="18"/>
      <c r="E308" s="59" t="s">
        <v>4993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 t="s">
        <v>5190</v>
      </c>
      <c r="AB308" s="50" t="s">
        <v>1265</v>
      </c>
      <c r="AC308" s="73" t="s">
        <v>2908</v>
      </c>
      <c r="AD308" s="71" t="s">
        <v>4639</v>
      </c>
    </row>
    <row r="309" spans="1:30" s="27" customFormat="1" ht="15.75" customHeight="1">
      <c r="A309" s="8" t="s">
        <v>2665</v>
      </c>
      <c r="B309" s="12" t="s">
        <v>1275</v>
      </c>
      <c r="C309" s="18" t="s">
        <v>3833</v>
      </c>
      <c r="D309" s="18"/>
      <c r="E309" s="60" t="s">
        <v>5009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 t="s">
        <v>5190</v>
      </c>
      <c r="AB309" s="50" t="s">
        <v>1265</v>
      </c>
      <c r="AC309" s="73" t="s">
        <v>2908</v>
      </c>
      <c r="AD309" s="71" t="s">
        <v>4639</v>
      </c>
    </row>
    <row r="310" spans="1:30" s="27" customFormat="1" ht="15.75" customHeight="1">
      <c r="A310" s="8" t="s">
        <v>2665</v>
      </c>
      <c r="B310" s="12" t="s">
        <v>1276</v>
      </c>
      <c r="C310" s="18" t="s">
        <v>3834</v>
      </c>
      <c r="D310" s="18"/>
      <c r="E310" s="59" t="s">
        <v>1106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 t="s">
        <v>5190</v>
      </c>
      <c r="AB310" s="50" t="s">
        <v>1265</v>
      </c>
      <c r="AC310" s="73" t="s">
        <v>2908</v>
      </c>
      <c r="AD310" s="71" t="s">
        <v>4639</v>
      </c>
    </row>
    <row r="311" spans="1:30" s="27" customFormat="1" ht="15.75" customHeight="1">
      <c r="A311" s="8" t="s">
        <v>2665</v>
      </c>
      <c r="B311" s="12" t="s">
        <v>1062</v>
      </c>
      <c r="C311" s="12" t="s">
        <v>1755</v>
      </c>
      <c r="D311" s="12"/>
      <c r="E311" s="59" t="s">
        <v>718</v>
      </c>
      <c r="F311" s="10" t="s">
        <v>5190</v>
      </c>
      <c r="G311" s="10" t="s">
        <v>5190</v>
      </c>
      <c r="H311" s="10" t="s">
        <v>5190</v>
      </c>
      <c r="I311" s="10" t="s">
        <v>5190</v>
      </c>
      <c r="J311" s="10" t="s">
        <v>5190</v>
      </c>
      <c r="K311" s="10" t="s">
        <v>5190</v>
      </c>
      <c r="L311" s="10"/>
      <c r="M311" s="10"/>
      <c r="N311" s="10"/>
      <c r="O311" s="10"/>
      <c r="P311" s="10" t="s">
        <v>5190</v>
      </c>
      <c r="Q311" s="10"/>
      <c r="R311" s="10"/>
      <c r="S311" s="10"/>
      <c r="T311" s="10" t="s">
        <v>5190</v>
      </c>
      <c r="U311" s="10"/>
      <c r="V311" s="10"/>
      <c r="W311" s="10"/>
      <c r="X311" s="10"/>
      <c r="Y311" s="10"/>
      <c r="Z311" s="10"/>
      <c r="AA311" s="10"/>
      <c r="AB311" s="50" t="s">
        <v>5185</v>
      </c>
      <c r="AC311" s="8" t="s">
        <v>2906</v>
      </c>
      <c r="AD311" s="71" t="s">
        <v>4648</v>
      </c>
    </row>
    <row r="312" spans="1:30" s="27" customFormat="1" ht="15.75" customHeight="1">
      <c r="A312" s="8" t="s">
        <v>2665</v>
      </c>
      <c r="B312" s="12" t="s">
        <v>1063</v>
      </c>
      <c r="C312" s="12" t="s">
        <v>1756</v>
      </c>
      <c r="D312" s="12"/>
      <c r="E312" s="59" t="s">
        <v>718</v>
      </c>
      <c r="F312" s="10" t="s">
        <v>5190</v>
      </c>
      <c r="G312" s="10" t="s">
        <v>5190</v>
      </c>
      <c r="H312" s="10" t="s">
        <v>5190</v>
      </c>
      <c r="I312" s="10" t="s">
        <v>5190</v>
      </c>
      <c r="J312" s="10" t="s">
        <v>5190</v>
      </c>
      <c r="K312" s="10" t="s">
        <v>5190</v>
      </c>
      <c r="L312" s="10"/>
      <c r="M312" s="10"/>
      <c r="N312" s="10"/>
      <c r="O312" s="10"/>
      <c r="P312" s="10" t="s">
        <v>5190</v>
      </c>
      <c r="Q312" s="10"/>
      <c r="R312" s="10"/>
      <c r="S312" s="10"/>
      <c r="T312" s="10" t="s">
        <v>5190</v>
      </c>
      <c r="U312" s="10"/>
      <c r="V312" s="10"/>
      <c r="W312" s="10"/>
      <c r="X312" s="10"/>
      <c r="Y312" s="10"/>
      <c r="Z312" s="10"/>
      <c r="AA312" s="10"/>
      <c r="AB312" s="50" t="s">
        <v>5185</v>
      </c>
      <c r="AC312" s="8" t="s">
        <v>2904</v>
      </c>
      <c r="AD312" s="71" t="s">
        <v>4637</v>
      </c>
    </row>
    <row r="313" spans="1:30" s="27" customFormat="1" ht="15.75" customHeight="1">
      <c r="A313" s="8" t="s">
        <v>2665</v>
      </c>
      <c r="B313" s="12" t="s">
        <v>1064</v>
      </c>
      <c r="C313" s="18" t="s">
        <v>1757</v>
      </c>
      <c r="D313" s="18"/>
      <c r="E313" s="59" t="s">
        <v>4992</v>
      </c>
      <c r="F313" s="10" t="s">
        <v>5190</v>
      </c>
      <c r="G313" s="10" t="s">
        <v>5190</v>
      </c>
      <c r="H313" s="10" t="s">
        <v>5190</v>
      </c>
      <c r="I313" s="10" t="s">
        <v>5190</v>
      </c>
      <c r="J313" s="10" t="s">
        <v>5190</v>
      </c>
      <c r="K313" s="10" t="s">
        <v>5190</v>
      </c>
      <c r="L313" s="10"/>
      <c r="M313" s="10"/>
      <c r="N313" s="10"/>
      <c r="O313" s="10"/>
      <c r="P313" s="10" t="s">
        <v>5190</v>
      </c>
      <c r="Q313" s="10"/>
      <c r="R313" s="10"/>
      <c r="S313" s="10"/>
      <c r="T313" s="10" t="s">
        <v>5190</v>
      </c>
      <c r="U313" s="10"/>
      <c r="V313" s="10"/>
      <c r="W313" s="10"/>
      <c r="X313" s="10"/>
      <c r="Y313" s="10"/>
      <c r="Z313" s="10"/>
      <c r="AA313" s="10"/>
      <c r="AB313" s="50" t="s">
        <v>5185</v>
      </c>
      <c r="AC313" s="8" t="s">
        <v>2904</v>
      </c>
      <c r="AD313" s="71" t="s">
        <v>4637</v>
      </c>
    </row>
    <row r="314" spans="1:30" s="27" customFormat="1" ht="15.75" customHeight="1">
      <c r="A314" s="8" t="s">
        <v>2665</v>
      </c>
      <c r="B314" s="12" t="s">
        <v>1065</v>
      </c>
      <c r="C314" s="18" t="s">
        <v>1758</v>
      </c>
      <c r="D314" s="18"/>
      <c r="E314" s="59" t="s">
        <v>4994</v>
      </c>
      <c r="F314" s="10" t="s">
        <v>5190</v>
      </c>
      <c r="G314" s="10" t="s">
        <v>5190</v>
      </c>
      <c r="H314" s="10" t="s">
        <v>5190</v>
      </c>
      <c r="I314" s="10" t="s">
        <v>5190</v>
      </c>
      <c r="J314" s="10" t="s">
        <v>5190</v>
      </c>
      <c r="K314" s="10" t="s">
        <v>5190</v>
      </c>
      <c r="L314" s="10"/>
      <c r="M314" s="10"/>
      <c r="N314" s="10"/>
      <c r="O314" s="10"/>
      <c r="P314" s="10" t="s">
        <v>5190</v>
      </c>
      <c r="Q314" s="10"/>
      <c r="R314" s="10"/>
      <c r="S314" s="10"/>
      <c r="T314" s="10" t="s">
        <v>5190</v>
      </c>
      <c r="U314" s="10"/>
      <c r="V314" s="10"/>
      <c r="W314" s="10"/>
      <c r="X314" s="10"/>
      <c r="Y314" s="10"/>
      <c r="Z314" s="10"/>
      <c r="AA314" s="10"/>
      <c r="AB314" s="50" t="s">
        <v>5185</v>
      </c>
      <c r="AC314" s="8" t="s">
        <v>2904</v>
      </c>
      <c r="AD314" s="71" t="s">
        <v>4637</v>
      </c>
    </row>
    <row r="315" spans="1:30" s="27" customFormat="1" ht="15.75" customHeight="1">
      <c r="A315" s="8" t="s">
        <v>2665</v>
      </c>
      <c r="B315" s="12" t="s">
        <v>1066</v>
      </c>
      <c r="C315" s="18" t="s">
        <v>1759</v>
      </c>
      <c r="D315" s="18"/>
      <c r="E315" s="59" t="s">
        <v>4995</v>
      </c>
      <c r="F315" s="10" t="s">
        <v>5190</v>
      </c>
      <c r="G315" s="10" t="s">
        <v>5190</v>
      </c>
      <c r="H315" s="10" t="s">
        <v>5190</v>
      </c>
      <c r="I315" s="10" t="s">
        <v>5190</v>
      </c>
      <c r="J315" s="10" t="s">
        <v>5190</v>
      </c>
      <c r="K315" s="10" t="s">
        <v>5190</v>
      </c>
      <c r="L315" s="10"/>
      <c r="M315" s="10"/>
      <c r="N315" s="10"/>
      <c r="O315" s="10"/>
      <c r="P315" s="10" t="s">
        <v>5190</v>
      </c>
      <c r="Q315" s="10"/>
      <c r="R315" s="10"/>
      <c r="S315" s="10"/>
      <c r="T315" s="10" t="s">
        <v>5190</v>
      </c>
      <c r="U315" s="10"/>
      <c r="V315" s="10"/>
      <c r="W315" s="10"/>
      <c r="X315" s="10"/>
      <c r="Y315" s="10"/>
      <c r="Z315" s="10"/>
      <c r="AA315" s="10"/>
      <c r="AB315" s="50" t="s">
        <v>5185</v>
      </c>
      <c r="AC315" s="8" t="s">
        <v>2904</v>
      </c>
      <c r="AD315" s="71" t="s">
        <v>4637</v>
      </c>
    </row>
    <row r="316" spans="1:30" s="27" customFormat="1" ht="15.75" customHeight="1">
      <c r="A316" s="8" t="s">
        <v>2665</v>
      </c>
      <c r="B316" s="12" t="s">
        <v>1067</v>
      </c>
      <c r="C316" s="12" t="s">
        <v>3965</v>
      </c>
      <c r="D316" s="12"/>
      <c r="E316" s="59" t="s">
        <v>4999</v>
      </c>
      <c r="F316" s="10" t="s">
        <v>5190</v>
      </c>
      <c r="G316" s="10" t="s">
        <v>5190</v>
      </c>
      <c r="H316" s="10" t="s">
        <v>5190</v>
      </c>
      <c r="I316" s="10" t="s">
        <v>5190</v>
      </c>
      <c r="J316" s="10" t="s">
        <v>5190</v>
      </c>
      <c r="K316" s="10" t="s">
        <v>5190</v>
      </c>
      <c r="L316" s="10"/>
      <c r="M316" s="10"/>
      <c r="N316" s="10"/>
      <c r="O316" s="10"/>
      <c r="P316" s="10" t="s">
        <v>5190</v>
      </c>
      <c r="Q316" s="10"/>
      <c r="R316" s="10"/>
      <c r="S316" s="10"/>
      <c r="T316" s="10" t="s">
        <v>5190</v>
      </c>
      <c r="U316" s="10"/>
      <c r="V316" s="10"/>
      <c r="W316" s="10"/>
      <c r="X316" s="10"/>
      <c r="Y316" s="10"/>
      <c r="Z316" s="10"/>
      <c r="AA316" s="10"/>
      <c r="AB316" s="50" t="s">
        <v>1068</v>
      </c>
      <c r="AC316" s="8" t="s">
        <v>2904</v>
      </c>
      <c r="AD316" s="71" t="s">
        <v>4637</v>
      </c>
    </row>
    <row r="317" spans="1:30" s="27" customFormat="1" ht="15.75" customHeight="1">
      <c r="A317" s="8" t="s">
        <v>2665</v>
      </c>
      <c r="B317" s="12" t="s">
        <v>1043</v>
      </c>
      <c r="C317" s="12" t="s">
        <v>3966</v>
      </c>
      <c r="D317" s="12"/>
      <c r="E317" s="59" t="s">
        <v>718</v>
      </c>
      <c r="F317" s="10"/>
      <c r="G317" s="10"/>
      <c r="H317" s="10"/>
      <c r="I317" s="10"/>
      <c r="J317" s="10"/>
      <c r="K317" s="10"/>
      <c r="L317" s="10" t="s">
        <v>5190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50" t="s">
        <v>5186</v>
      </c>
      <c r="AC317" s="8" t="s">
        <v>2906</v>
      </c>
      <c r="AD317" s="71" t="s">
        <v>4648</v>
      </c>
    </row>
    <row r="318" spans="1:30" s="27" customFormat="1" ht="15.75" customHeight="1">
      <c r="A318" s="8" t="s">
        <v>2665</v>
      </c>
      <c r="B318" s="12" t="s">
        <v>1044</v>
      </c>
      <c r="C318" s="12" t="s">
        <v>3967</v>
      </c>
      <c r="D318" s="12"/>
      <c r="E318" s="59" t="s">
        <v>718</v>
      </c>
      <c r="F318" s="10"/>
      <c r="G318" s="10"/>
      <c r="H318" s="10"/>
      <c r="I318" s="10"/>
      <c r="J318" s="10"/>
      <c r="K318" s="10"/>
      <c r="L318" s="10" t="s">
        <v>5190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50" t="s">
        <v>5186</v>
      </c>
      <c r="AC318" s="8" t="s">
        <v>2904</v>
      </c>
      <c r="AD318" s="71" t="s">
        <v>4637</v>
      </c>
    </row>
    <row r="319" spans="1:30" s="27" customFormat="1" ht="15.75" customHeight="1">
      <c r="A319" s="8" t="s">
        <v>2665</v>
      </c>
      <c r="B319" s="12" t="s">
        <v>1045</v>
      </c>
      <c r="C319" s="18" t="s">
        <v>3968</v>
      </c>
      <c r="D319" s="18"/>
      <c r="E319" s="59" t="s">
        <v>4992</v>
      </c>
      <c r="F319" s="10"/>
      <c r="G319" s="10"/>
      <c r="H319" s="10"/>
      <c r="I319" s="10"/>
      <c r="J319" s="10"/>
      <c r="K319" s="10"/>
      <c r="L319" s="10" t="s">
        <v>5190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50" t="s">
        <v>5186</v>
      </c>
      <c r="AC319" s="8" t="s">
        <v>2904</v>
      </c>
      <c r="AD319" s="71" t="s">
        <v>4637</v>
      </c>
    </row>
    <row r="320" spans="1:30" s="27" customFormat="1" ht="15.75" customHeight="1">
      <c r="A320" s="8" t="s">
        <v>2665</v>
      </c>
      <c r="B320" s="12" t="s">
        <v>1046</v>
      </c>
      <c r="C320" s="18" t="s">
        <v>3969</v>
      </c>
      <c r="D320" s="18"/>
      <c r="E320" s="59" t="s">
        <v>4994</v>
      </c>
      <c r="F320" s="10"/>
      <c r="G320" s="10"/>
      <c r="H320" s="10"/>
      <c r="I320" s="10"/>
      <c r="J320" s="10"/>
      <c r="K320" s="10"/>
      <c r="L320" s="10" t="s">
        <v>5190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50" t="s">
        <v>5186</v>
      </c>
      <c r="AC320" s="8" t="s">
        <v>2904</v>
      </c>
      <c r="AD320" s="71" t="s">
        <v>4637</v>
      </c>
    </row>
    <row r="321" spans="1:30" s="27" customFormat="1" ht="15.75" customHeight="1">
      <c r="A321" s="8" t="s">
        <v>2665</v>
      </c>
      <c r="B321" s="12" t="s">
        <v>1047</v>
      </c>
      <c r="C321" s="18" t="s">
        <v>3970</v>
      </c>
      <c r="D321" s="18"/>
      <c r="E321" s="59" t="s">
        <v>4995</v>
      </c>
      <c r="F321" s="10"/>
      <c r="G321" s="10"/>
      <c r="H321" s="10"/>
      <c r="I321" s="10"/>
      <c r="J321" s="10"/>
      <c r="K321" s="10"/>
      <c r="L321" s="10" t="s">
        <v>5190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50" t="s">
        <v>5186</v>
      </c>
      <c r="AC321" s="8" t="s">
        <v>2904</v>
      </c>
      <c r="AD321" s="71" t="s">
        <v>4637</v>
      </c>
    </row>
    <row r="322" spans="1:30" s="27" customFormat="1" ht="15.75" customHeight="1">
      <c r="A322" s="8" t="s">
        <v>2665</v>
      </c>
      <c r="B322" s="12" t="s">
        <v>1048</v>
      </c>
      <c r="C322" s="18" t="s">
        <v>3971</v>
      </c>
      <c r="D322" s="18"/>
      <c r="E322" s="59" t="s">
        <v>4999</v>
      </c>
      <c r="F322" s="10"/>
      <c r="G322" s="10"/>
      <c r="H322" s="10"/>
      <c r="I322" s="10"/>
      <c r="J322" s="10"/>
      <c r="K322" s="10"/>
      <c r="L322" s="10" t="s">
        <v>5190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50" t="s">
        <v>2254</v>
      </c>
      <c r="AC322" s="8" t="s">
        <v>2904</v>
      </c>
      <c r="AD322" s="71" t="s">
        <v>4637</v>
      </c>
    </row>
    <row r="323" spans="1:30" s="27" customFormat="1" ht="15.75" customHeight="1">
      <c r="A323" s="8" t="s">
        <v>2665</v>
      </c>
      <c r="B323" s="12" t="s">
        <v>1049</v>
      </c>
      <c r="C323" s="12" t="s">
        <v>2372</v>
      </c>
      <c r="D323" s="12"/>
      <c r="E323" s="59" t="s">
        <v>718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 t="s">
        <v>5190</v>
      </c>
      <c r="AB323" s="50" t="s">
        <v>2067</v>
      </c>
      <c r="AC323" s="8" t="s">
        <v>2906</v>
      </c>
      <c r="AD323" s="71" t="s">
        <v>4648</v>
      </c>
    </row>
    <row r="324" spans="1:30" s="27" customFormat="1" ht="15.75" customHeight="1">
      <c r="A324" s="8" t="s">
        <v>2665</v>
      </c>
      <c r="B324" s="12" t="s">
        <v>1050</v>
      </c>
      <c r="C324" s="12" t="s">
        <v>2373</v>
      </c>
      <c r="D324" s="12"/>
      <c r="E324" s="59" t="s">
        <v>718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 t="s">
        <v>5190</v>
      </c>
      <c r="AB324" s="50" t="s">
        <v>2067</v>
      </c>
      <c r="AC324" s="8" t="s">
        <v>2907</v>
      </c>
      <c r="AD324" s="71" t="s">
        <v>4637</v>
      </c>
    </row>
    <row r="325" spans="1:30" s="27" customFormat="1" ht="15.75" customHeight="1">
      <c r="A325" s="8" t="s">
        <v>2665</v>
      </c>
      <c r="B325" s="12" t="s">
        <v>1051</v>
      </c>
      <c r="C325" s="12" t="s">
        <v>2378</v>
      </c>
      <c r="D325" s="12"/>
      <c r="E325" s="59" t="s">
        <v>4992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 t="s">
        <v>5190</v>
      </c>
      <c r="AB325" s="50" t="s">
        <v>2067</v>
      </c>
      <c r="AC325" s="8" t="s">
        <v>2907</v>
      </c>
      <c r="AD325" s="71" t="s">
        <v>4637</v>
      </c>
    </row>
    <row r="326" spans="1:30" s="27" customFormat="1" ht="15.75" customHeight="1">
      <c r="A326" s="8" t="s">
        <v>2665</v>
      </c>
      <c r="B326" s="12" t="s">
        <v>1052</v>
      </c>
      <c r="C326" s="12" t="s">
        <v>2374</v>
      </c>
      <c r="D326" s="12"/>
      <c r="E326" s="59" t="s">
        <v>4994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 t="s">
        <v>5190</v>
      </c>
      <c r="AB326" s="50" t="s">
        <v>2067</v>
      </c>
      <c r="AC326" s="8" t="s">
        <v>2907</v>
      </c>
      <c r="AD326" s="71" t="s">
        <v>4637</v>
      </c>
    </row>
    <row r="327" spans="1:30" s="27" customFormat="1" ht="15.75" customHeight="1">
      <c r="A327" s="8" t="s">
        <v>2665</v>
      </c>
      <c r="B327" s="12" t="s">
        <v>1053</v>
      </c>
      <c r="C327" s="12" t="s">
        <v>2375</v>
      </c>
      <c r="D327" s="12"/>
      <c r="E327" s="59" t="s">
        <v>4995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 t="s">
        <v>5190</v>
      </c>
      <c r="AB327" s="50" t="s">
        <v>2067</v>
      </c>
      <c r="AC327" s="8" t="s">
        <v>2907</v>
      </c>
      <c r="AD327" s="71" t="s">
        <v>4637</v>
      </c>
    </row>
    <row r="328" spans="1:30" s="27" customFormat="1" ht="15.75" customHeight="1">
      <c r="A328" s="8" t="s">
        <v>2665</v>
      </c>
      <c r="B328" s="12" t="s">
        <v>1054</v>
      </c>
      <c r="C328" s="12" t="s">
        <v>2377</v>
      </c>
      <c r="D328" s="12"/>
      <c r="E328" s="59" t="s">
        <v>4999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 t="s">
        <v>5190</v>
      </c>
      <c r="AB328" s="50" t="s">
        <v>5187</v>
      </c>
      <c r="AC328" s="8" t="s">
        <v>2907</v>
      </c>
      <c r="AD328" s="71" t="s">
        <v>4637</v>
      </c>
    </row>
    <row r="329" spans="1:30" s="27" customFormat="1" ht="15.75" customHeight="1">
      <c r="A329" s="8" t="s">
        <v>2665</v>
      </c>
      <c r="B329" s="12" t="s">
        <v>1036</v>
      </c>
      <c r="C329" s="12" t="s">
        <v>3972</v>
      </c>
      <c r="D329" s="12"/>
      <c r="E329" s="59" t="s">
        <v>718</v>
      </c>
      <c r="F329" s="10"/>
      <c r="G329" s="10"/>
      <c r="H329" s="10"/>
      <c r="I329" s="10"/>
      <c r="J329" s="10"/>
      <c r="K329" s="10"/>
      <c r="L329" s="10"/>
      <c r="M329" s="10" t="s">
        <v>5190</v>
      </c>
      <c r="N329" s="10" t="s">
        <v>5190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50" t="s">
        <v>5188</v>
      </c>
      <c r="AC329" s="8" t="s">
        <v>2904</v>
      </c>
      <c r="AD329" s="71" t="s">
        <v>4648</v>
      </c>
    </row>
    <row r="330" spans="1:30" s="27" customFormat="1" ht="15.75" customHeight="1">
      <c r="A330" s="8" t="s">
        <v>2665</v>
      </c>
      <c r="B330" s="12" t="s">
        <v>1037</v>
      </c>
      <c r="C330" s="12" t="s">
        <v>3973</v>
      </c>
      <c r="D330" s="12"/>
      <c r="E330" s="59" t="s">
        <v>718</v>
      </c>
      <c r="F330" s="10"/>
      <c r="G330" s="10"/>
      <c r="H330" s="10"/>
      <c r="I330" s="10"/>
      <c r="J330" s="10"/>
      <c r="K330" s="10"/>
      <c r="L330" s="10"/>
      <c r="M330" s="10" t="s">
        <v>5190</v>
      </c>
      <c r="N330" s="10" t="s">
        <v>5190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50" t="s">
        <v>5188</v>
      </c>
      <c r="AC330" s="8" t="s">
        <v>2904</v>
      </c>
      <c r="AD330" s="71" t="s">
        <v>4637</v>
      </c>
    </row>
    <row r="331" spans="1:30" s="27" customFormat="1" ht="15.75" customHeight="1">
      <c r="A331" s="8" t="s">
        <v>2665</v>
      </c>
      <c r="B331" s="12" t="s">
        <v>1038</v>
      </c>
      <c r="C331" s="12" t="s">
        <v>3974</v>
      </c>
      <c r="D331" s="12"/>
      <c r="E331" s="59" t="s">
        <v>4992</v>
      </c>
      <c r="F331" s="10"/>
      <c r="G331" s="10"/>
      <c r="H331" s="10"/>
      <c r="I331" s="10"/>
      <c r="J331" s="10"/>
      <c r="K331" s="10"/>
      <c r="L331" s="10"/>
      <c r="M331" s="10" t="s">
        <v>5190</v>
      </c>
      <c r="N331" s="10" t="s">
        <v>5190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50" t="s">
        <v>5188</v>
      </c>
      <c r="AC331" s="8" t="s">
        <v>2904</v>
      </c>
      <c r="AD331" s="71" t="s">
        <v>4637</v>
      </c>
    </row>
    <row r="332" spans="1:30" s="27" customFormat="1" ht="15.75" customHeight="1">
      <c r="A332" s="8" t="s">
        <v>2665</v>
      </c>
      <c r="B332" s="12" t="s">
        <v>1039</v>
      </c>
      <c r="C332" s="12" t="s">
        <v>3975</v>
      </c>
      <c r="D332" s="12"/>
      <c r="E332" s="59" t="s">
        <v>4994</v>
      </c>
      <c r="F332" s="10"/>
      <c r="G332" s="10"/>
      <c r="H332" s="10"/>
      <c r="I332" s="10"/>
      <c r="J332" s="10"/>
      <c r="K332" s="10"/>
      <c r="L332" s="10"/>
      <c r="M332" s="10" t="s">
        <v>5190</v>
      </c>
      <c r="N332" s="10" t="s">
        <v>5190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50" t="s">
        <v>5188</v>
      </c>
      <c r="AC332" s="8" t="s">
        <v>2904</v>
      </c>
      <c r="AD332" s="71" t="s">
        <v>4637</v>
      </c>
    </row>
    <row r="333" spans="1:30" s="27" customFormat="1" ht="15.75" customHeight="1">
      <c r="A333" s="8" t="s">
        <v>2665</v>
      </c>
      <c r="B333" s="12" t="s">
        <v>1040</v>
      </c>
      <c r="C333" s="12" t="s">
        <v>3976</v>
      </c>
      <c r="D333" s="12"/>
      <c r="E333" s="59" t="s">
        <v>4995</v>
      </c>
      <c r="F333" s="10"/>
      <c r="G333" s="10"/>
      <c r="H333" s="10"/>
      <c r="I333" s="10"/>
      <c r="J333" s="10"/>
      <c r="K333" s="10"/>
      <c r="L333" s="10"/>
      <c r="M333" s="10" t="s">
        <v>5190</v>
      </c>
      <c r="N333" s="10" t="s">
        <v>5190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50" t="s">
        <v>5188</v>
      </c>
      <c r="AC333" s="8" t="s">
        <v>2904</v>
      </c>
      <c r="AD333" s="71" t="s">
        <v>4637</v>
      </c>
    </row>
    <row r="334" spans="1:30" s="27" customFormat="1" ht="15.75" customHeight="1">
      <c r="A334" s="8" t="s">
        <v>2665</v>
      </c>
      <c r="B334" s="12" t="s">
        <v>1041</v>
      </c>
      <c r="C334" s="12" t="s">
        <v>3977</v>
      </c>
      <c r="D334" s="12"/>
      <c r="E334" s="59" t="s">
        <v>4999</v>
      </c>
      <c r="F334" s="10"/>
      <c r="G334" s="10"/>
      <c r="H334" s="10"/>
      <c r="I334" s="10"/>
      <c r="J334" s="10"/>
      <c r="K334" s="10"/>
      <c r="L334" s="10"/>
      <c r="M334" s="10" t="s">
        <v>5190</v>
      </c>
      <c r="N334" s="10" t="s">
        <v>5190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50" t="s">
        <v>1042</v>
      </c>
      <c r="AC334" s="8" t="s">
        <v>2904</v>
      </c>
      <c r="AD334" s="71" t="s">
        <v>4637</v>
      </c>
    </row>
    <row r="335" spans="1:30" s="27" customFormat="1" ht="15.75" customHeight="1">
      <c r="A335" s="8" t="s">
        <v>2665</v>
      </c>
      <c r="B335" s="12" t="s">
        <v>1055</v>
      </c>
      <c r="C335" s="12" t="s">
        <v>3978</v>
      </c>
      <c r="D335" s="12"/>
      <c r="E335" s="59" t="s">
        <v>718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 t="s">
        <v>5190</v>
      </c>
      <c r="P335" s="10"/>
      <c r="Q335" s="10" t="s">
        <v>5190</v>
      </c>
      <c r="R335" s="10" t="s">
        <v>5190</v>
      </c>
      <c r="S335" s="10" t="s">
        <v>5190</v>
      </c>
      <c r="T335" s="10"/>
      <c r="U335" s="10"/>
      <c r="V335" s="10"/>
      <c r="W335" s="10"/>
      <c r="X335" s="10"/>
      <c r="Y335" s="10"/>
      <c r="Z335" s="10"/>
      <c r="AA335" s="10"/>
      <c r="AB335" s="50" t="s">
        <v>4879</v>
      </c>
      <c r="AC335" s="8" t="s">
        <v>2904</v>
      </c>
      <c r="AD335" s="71" t="s">
        <v>4648</v>
      </c>
    </row>
    <row r="336" spans="1:30" s="27" customFormat="1" ht="15.75" customHeight="1">
      <c r="A336" s="8" t="s">
        <v>2665</v>
      </c>
      <c r="B336" s="12" t="s">
        <v>1056</v>
      </c>
      <c r="C336" s="12" t="s">
        <v>3979</v>
      </c>
      <c r="D336" s="12"/>
      <c r="E336" s="59" t="s">
        <v>718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 t="s">
        <v>5190</v>
      </c>
      <c r="P336" s="10"/>
      <c r="Q336" s="10" t="s">
        <v>5190</v>
      </c>
      <c r="R336" s="10" t="s">
        <v>5190</v>
      </c>
      <c r="S336" s="10" t="s">
        <v>5190</v>
      </c>
      <c r="T336" s="10"/>
      <c r="U336" s="10"/>
      <c r="V336" s="10"/>
      <c r="W336" s="10"/>
      <c r="X336" s="10"/>
      <c r="Y336" s="10"/>
      <c r="Z336" s="10"/>
      <c r="AA336" s="10"/>
      <c r="AB336" s="50" t="s">
        <v>4880</v>
      </c>
      <c r="AC336" s="8" t="s">
        <v>2904</v>
      </c>
      <c r="AD336" s="71" t="s">
        <v>4637</v>
      </c>
    </row>
    <row r="337" spans="1:30" s="27" customFormat="1" ht="15.75" customHeight="1">
      <c r="A337" s="8" t="s">
        <v>2665</v>
      </c>
      <c r="B337" s="12" t="s">
        <v>1057</v>
      </c>
      <c r="C337" s="18" t="s">
        <v>3980</v>
      </c>
      <c r="D337" s="18"/>
      <c r="E337" s="59" t="s">
        <v>4992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 t="s">
        <v>5190</v>
      </c>
      <c r="P337" s="10"/>
      <c r="Q337" s="10" t="s">
        <v>5190</v>
      </c>
      <c r="R337" s="10" t="s">
        <v>5190</v>
      </c>
      <c r="S337" s="10" t="s">
        <v>5190</v>
      </c>
      <c r="T337" s="10"/>
      <c r="U337" s="10"/>
      <c r="V337" s="10"/>
      <c r="W337" s="10"/>
      <c r="X337" s="10"/>
      <c r="Y337" s="10"/>
      <c r="Z337" s="10"/>
      <c r="AA337" s="10"/>
      <c r="AB337" s="50" t="s">
        <v>4880</v>
      </c>
      <c r="AC337" s="8" t="s">
        <v>2904</v>
      </c>
      <c r="AD337" s="71" t="s">
        <v>4637</v>
      </c>
    </row>
    <row r="338" spans="1:30" s="27" customFormat="1" ht="15.75" customHeight="1">
      <c r="A338" s="8" t="s">
        <v>2665</v>
      </c>
      <c r="B338" s="12" t="s">
        <v>1058</v>
      </c>
      <c r="C338" s="18" t="s">
        <v>3981</v>
      </c>
      <c r="D338" s="18"/>
      <c r="E338" s="59" t="s">
        <v>4994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 t="s">
        <v>5190</v>
      </c>
      <c r="P338" s="10"/>
      <c r="Q338" s="10" t="s">
        <v>5190</v>
      </c>
      <c r="R338" s="10" t="s">
        <v>5190</v>
      </c>
      <c r="S338" s="10" t="s">
        <v>5190</v>
      </c>
      <c r="T338" s="10"/>
      <c r="U338" s="10"/>
      <c r="V338" s="10"/>
      <c r="W338" s="10"/>
      <c r="X338" s="10"/>
      <c r="Y338" s="10"/>
      <c r="Z338" s="10"/>
      <c r="AA338" s="10"/>
      <c r="AB338" s="50" t="s">
        <v>4880</v>
      </c>
      <c r="AC338" s="8" t="s">
        <v>2904</v>
      </c>
      <c r="AD338" s="71" t="s">
        <v>4637</v>
      </c>
    </row>
    <row r="339" spans="1:30" s="27" customFormat="1" ht="15.75" customHeight="1">
      <c r="A339" s="8" t="s">
        <v>2665</v>
      </c>
      <c r="B339" s="12" t="s">
        <v>1059</v>
      </c>
      <c r="C339" s="18" t="s">
        <v>3982</v>
      </c>
      <c r="D339" s="18"/>
      <c r="E339" s="59" t="s">
        <v>4995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 t="s">
        <v>5190</v>
      </c>
      <c r="P339" s="10"/>
      <c r="Q339" s="10" t="s">
        <v>5190</v>
      </c>
      <c r="R339" s="10" t="s">
        <v>5190</v>
      </c>
      <c r="S339" s="10" t="s">
        <v>5190</v>
      </c>
      <c r="T339" s="10"/>
      <c r="U339" s="10"/>
      <c r="V339" s="10"/>
      <c r="W339" s="10"/>
      <c r="X339" s="10"/>
      <c r="Y339" s="10"/>
      <c r="Z339" s="10"/>
      <c r="AA339" s="10"/>
      <c r="AB339" s="50" t="s">
        <v>4880</v>
      </c>
      <c r="AC339" s="8" t="s">
        <v>2904</v>
      </c>
      <c r="AD339" s="71" t="s">
        <v>4637</v>
      </c>
    </row>
    <row r="340" spans="1:30" s="27" customFormat="1" ht="15.75" customHeight="1">
      <c r="A340" s="8" t="s">
        <v>2665</v>
      </c>
      <c r="B340" s="12" t="s">
        <v>1060</v>
      </c>
      <c r="C340" s="18" t="s">
        <v>3983</v>
      </c>
      <c r="D340" s="18"/>
      <c r="E340" s="59" t="s">
        <v>4999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 t="s">
        <v>5190</v>
      </c>
      <c r="P340" s="10"/>
      <c r="Q340" s="10" t="s">
        <v>5190</v>
      </c>
      <c r="R340" s="10" t="s">
        <v>5190</v>
      </c>
      <c r="S340" s="10" t="s">
        <v>5190</v>
      </c>
      <c r="T340" s="10"/>
      <c r="U340" s="10"/>
      <c r="V340" s="10"/>
      <c r="W340" s="10"/>
      <c r="X340" s="10"/>
      <c r="Y340" s="10"/>
      <c r="Z340" s="10"/>
      <c r="AA340" s="10"/>
      <c r="AB340" s="50" t="s">
        <v>1061</v>
      </c>
      <c r="AC340" s="8" t="s">
        <v>2904</v>
      </c>
      <c r="AD340" s="71" t="s">
        <v>4637</v>
      </c>
    </row>
    <row r="341" spans="1:30" s="27" customFormat="1" ht="15.75" customHeight="1">
      <c r="A341" s="8" t="s">
        <v>2665</v>
      </c>
      <c r="B341" s="12" t="s">
        <v>1069</v>
      </c>
      <c r="C341" s="12" t="s">
        <v>3984</v>
      </c>
      <c r="D341" s="12"/>
      <c r="E341" s="59" t="s">
        <v>718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 t="s">
        <v>5190</v>
      </c>
      <c r="W341" s="10" t="s">
        <v>5190</v>
      </c>
      <c r="X341" s="10" t="s">
        <v>5190</v>
      </c>
      <c r="Y341" s="10" t="s">
        <v>5190</v>
      </c>
      <c r="Z341" s="10" t="s">
        <v>5190</v>
      </c>
      <c r="AA341" s="10"/>
      <c r="AB341" s="50" t="s">
        <v>4881</v>
      </c>
      <c r="AC341" s="8" t="s">
        <v>2904</v>
      </c>
      <c r="AD341" s="71" t="s">
        <v>4648</v>
      </c>
    </row>
    <row r="342" spans="1:30" s="27" customFormat="1" ht="15.75" customHeight="1">
      <c r="A342" s="8" t="s">
        <v>2665</v>
      </c>
      <c r="B342" s="12" t="s">
        <v>1070</v>
      </c>
      <c r="C342" s="12" t="s">
        <v>3985</v>
      </c>
      <c r="D342" s="12"/>
      <c r="E342" s="59" t="s">
        <v>718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 t="s">
        <v>5190</v>
      </c>
      <c r="W342" s="10" t="s">
        <v>5190</v>
      </c>
      <c r="X342" s="10" t="s">
        <v>5190</v>
      </c>
      <c r="Y342" s="10" t="s">
        <v>5190</v>
      </c>
      <c r="Z342" s="10" t="s">
        <v>5190</v>
      </c>
      <c r="AA342" s="10"/>
      <c r="AB342" s="50" t="s">
        <v>4881</v>
      </c>
      <c r="AC342" s="8" t="s">
        <v>2904</v>
      </c>
      <c r="AD342" s="71" t="s">
        <v>4637</v>
      </c>
    </row>
    <row r="343" spans="1:30" s="27" customFormat="1" ht="15.75" customHeight="1">
      <c r="A343" s="8" t="s">
        <v>2665</v>
      </c>
      <c r="B343" s="12" t="s">
        <v>1071</v>
      </c>
      <c r="C343" s="18" t="s">
        <v>3986</v>
      </c>
      <c r="D343" s="18"/>
      <c r="E343" s="59" t="s">
        <v>4992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 t="s">
        <v>5190</v>
      </c>
      <c r="W343" s="10" t="s">
        <v>5190</v>
      </c>
      <c r="X343" s="10" t="s">
        <v>5190</v>
      </c>
      <c r="Y343" s="10" t="s">
        <v>5190</v>
      </c>
      <c r="Z343" s="10" t="s">
        <v>5190</v>
      </c>
      <c r="AA343" s="10"/>
      <c r="AB343" s="50" t="s">
        <v>4881</v>
      </c>
      <c r="AC343" s="8" t="s">
        <v>2904</v>
      </c>
      <c r="AD343" s="71" t="s">
        <v>4637</v>
      </c>
    </row>
    <row r="344" spans="1:30" s="27" customFormat="1" ht="15.75" customHeight="1">
      <c r="A344" s="8" t="s">
        <v>2665</v>
      </c>
      <c r="B344" s="12" t="s">
        <v>1072</v>
      </c>
      <c r="C344" s="18" t="s">
        <v>3987</v>
      </c>
      <c r="D344" s="18"/>
      <c r="E344" s="59" t="s">
        <v>4994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 t="s">
        <v>5190</v>
      </c>
      <c r="W344" s="10" t="s">
        <v>5190</v>
      </c>
      <c r="X344" s="10" t="s">
        <v>5190</v>
      </c>
      <c r="Y344" s="10" t="s">
        <v>5190</v>
      </c>
      <c r="Z344" s="10" t="s">
        <v>5190</v>
      </c>
      <c r="AA344" s="10"/>
      <c r="AB344" s="50" t="s">
        <v>4881</v>
      </c>
      <c r="AC344" s="8" t="s">
        <v>2904</v>
      </c>
      <c r="AD344" s="71" t="s">
        <v>4637</v>
      </c>
    </row>
    <row r="345" spans="1:30" s="27" customFormat="1" ht="15.75" customHeight="1">
      <c r="A345" s="8" t="s">
        <v>2665</v>
      </c>
      <c r="B345" s="12" t="s">
        <v>1073</v>
      </c>
      <c r="C345" s="18" t="s">
        <v>3988</v>
      </c>
      <c r="D345" s="18"/>
      <c r="E345" s="59" t="s">
        <v>4995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 t="s">
        <v>5190</v>
      </c>
      <c r="W345" s="10" t="s">
        <v>5190</v>
      </c>
      <c r="X345" s="10" t="s">
        <v>5190</v>
      </c>
      <c r="Y345" s="10" t="s">
        <v>5190</v>
      </c>
      <c r="Z345" s="10" t="s">
        <v>5190</v>
      </c>
      <c r="AA345" s="10"/>
      <c r="AB345" s="50" t="s">
        <v>4881</v>
      </c>
      <c r="AC345" s="8" t="s">
        <v>2904</v>
      </c>
      <c r="AD345" s="71" t="s">
        <v>4637</v>
      </c>
    </row>
    <row r="346" spans="1:30" s="27" customFormat="1" ht="15.75" customHeight="1">
      <c r="A346" s="8" t="s">
        <v>2665</v>
      </c>
      <c r="B346" s="12" t="s">
        <v>1074</v>
      </c>
      <c r="C346" s="12" t="s">
        <v>3989</v>
      </c>
      <c r="D346" s="12"/>
      <c r="E346" s="59" t="s">
        <v>4999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 t="s">
        <v>5190</v>
      </c>
      <c r="W346" s="10" t="s">
        <v>5190</v>
      </c>
      <c r="X346" s="10" t="s">
        <v>5190</v>
      </c>
      <c r="Y346" s="10" t="s">
        <v>5190</v>
      </c>
      <c r="Z346" s="10" t="s">
        <v>5190</v>
      </c>
      <c r="AA346" s="10"/>
      <c r="AB346" s="50" t="s">
        <v>1075</v>
      </c>
      <c r="AC346" s="8" t="s">
        <v>2904</v>
      </c>
      <c r="AD346" s="71" t="s">
        <v>4637</v>
      </c>
    </row>
    <row r="347" spans="1:30" s="27" customFormat="1" ht="15.75" customHeight="1">
      <c r="A347" s="8" t="s">
        <v>2665</v>
      </c>
      <c r="B347" s="12" t="s">
        <v>1076</v>
      </c>
      <c r="C347" s="12" t="s">
        <v>3990</v>
      </c>
      <c r="D347" s="12"/>
      <c r="E347" s="59" t="s">
        <v>718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 t="s">
        <v>5190</v>
      </c>
      <c r="V347" s="10"/>
      <c r="W347" s="10"/>
      <c r="X347" s="10"/>
      <c r="Y347" s="10"/>
      <c r="Z347" s="10"/>
      <c r="AA347" s="10"/>
      <c r="AB347" s="50" t="s">
        <v>4882</v>
      </c>
      <c r="AC347" s="8" t="s">
        <v>2904</v>
      </c>
      <c r="AD347" s="71" t="s">
        <v>4648</v>
      </c>
    </row>
    <row r="348" spans="1:30" s="27" customFormat="1" ht="15.75" customHeight="1">
      <c r="A348" s="8" t="s">
        <v>2665</v>
      </c>
      <c r="B348" s="12" t="s">
        <v>1077</v>
      </c>
      <c r="C348" s="18" t="s">
        <v>3991</v>
      </c>
      <c r="D348" s="18"/>
      <c r="E348" s="59" t="s">
        <v>718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 t="s">
        <v>5190</v>
      </c>
      <c r="V348" s="10"/>
      <c r="W348" s="10"/>
      <c r="X348" s="10"/>
      <c r="Y348" s="10"/>
      <c r="Z348" s="10"/>
      <c r="AA348" s="10"/>
      <c r="AB348" s="50" t="s">
        <v>4882</v>
      </c>
      <c r="AC348" s="8" t="s">
        <v>2904</v>
      </c>
      <c r="AD348" s="71" t="s">
        <v>4637</v>
      </c>
    </row>
    <row r="349" spans="1:30" s="27" customFormat="1" ht="15.75" customHeight="1">
      <c r="A349" s="8" t="s">
        <v>2665</v>
      </c>
      <c r="B349" s="12" t="s">
        <v>1078</v>
      </c>
      <c r="C349" s="18" t="s">
        <v>3992</v>
      </c>
      <c r="D349" s="18"/>
      <c r="E349" s="59" t="s">
        <v>4992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 t="s">
        <v>5190</v>
      </c>
      <c r="V349" s="10"/>
      <c r="W349" s="10"/>
      <c r="X349" s="10"/>
      <c r="Y349" s="10"/>
      <c r="Z349" s="10"/>
      <c r="AA349" s="10"/>
      <c r="AB349" s="50" t="s">
        <v>4882</v>
      </c>
      <c r="AC349" s="8" t="s">
        <v>2904</v>
      </c>
      <c r="AD349" s="71" t="s">
        <v>4637</v>
      </c>
    </row>
    <row r="350" spans="1:30" s="27" customFormat="1" ht="15.75" customHeight="1">
      <c r="A350" s="8" t="s">
        <v>2665</v>
      </c>
      <c r="B350" s="12" t="s">
        <v>1079</v>
      </c>
      <c r="C350" s="18" t="s">
        <v>3993</v>
      </c>
      <c r="D350" s="18"/>
      <c r="E350" s="59" t="s">
        <v>4994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 t="s">
        <v>5190</v>
      </c>
      <c r="V350" s="10"/>
      <c r="W350" s="10"/>
      <c r="X350" s="10"/>
      <c r="Y350" s="10"/>
      <c r="Z350" s="10"/>
      <c r="AA350" s="10"/>
      <c r="AB350" s="50" t="s">
        <v>4882</v>
      </c>
      <c r="AC350" s="8" t="s">
        <v>2904</v>
      </c>
      <c r="AD350" s="71" t="s">
        <v>4637</v>
      </c>
    </row>
    <row r="351" spans="1:30" s="27" customFormat="1" ht="15.75" customHeight="1">
      <c r="A351" s="8" t="s">
        <v>2665</v>
      </c>
      <c r="B351" s="12" t="s">
        <v>1080</v>
      </c>
      <c r="C351" s="18" t="s">
        <v>3994</v>
      </c>
      <c r="D351" s="18"/>
      <c r="E351" s="59" t="s">
        <v>4995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 t="s">
        <v>5190</v>
      </c>
      <c r="V351" s="10"/>
      <c r="W351" s="10"/>
      <c r="X351" s="10"/>
      <c r="Y351" s="10"/>
      <c r="Z351" s="10"/>
      <c r="AA351" s="10"/>
      <c r="AB351" s="50" t="s">
        <v>4882</v>
      </c>
      <c r="AC351" s="8" t="s">
        <v>2904</v>
      </c>
      <c r="AD351" s="71" t="s">
        <v>4637</v>
      </c>
    </row>
    <row r="352" spans="1:30" s="27" customFormat="1" ht="15.75" customHeight="1">
      <c r="A352" s="8" t="s">
        <v>2665</v>
      </c>
      <c r="B352" s="12" t="s">
        <v>1081</v>
      </c>
      <c r="C352" s="18" t="s">
        <v>3995</v>
      </c>
      <c r="D352" s="18"/>
      <c r="E352" s="59" t="s">
        <v>4999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 t="s">
        <v>5190</v>
      </c>
      <c r="V352" s="10"/>
      <c r="W352" s="10"/>
      <c r="X352" s="10"/>
      <c r="Y352" s="10"/>
      <c r="Z352" s="10"/>
      <c r="AA352" s="10"/>
      <c r="AB352" s="50" t="s">
        <v>1082</v>
      </c>
      <c r="AC352" s="8" t="s">
        <v>2904</v>
      </c>
      <c r="AD352" s="71" t="s">
        <v>4637</v>
      </c>
    </row>
    <row r="353" spans="1:30" s="27" customFormat="1" ht="15.75" customHeight="1">
      <c r="A353" s="8" t="s">
        <v>2665</v>
      </c>
      <c r="B353" s="12" t="s">
        <v>1010</v>
      </c>
      <c r="C353" s="12" t="s">
        <v>1750</v>
      </c>
      <c r="D353" s="12"/>
      <c r="E353" s="59" t="s">
        <v>718</v>
      </c>
      <c r="F353" s="10" t="s">
        <v>5190</v>
      </c>
      <c r="G353" s="10" t="s">
        <v>5190</v>
      </c>
      <c r="H353" s="10" t="s">
        <v>5190</v>
      </c>
      <c r="I353" s="10" t="s">
        <v>5190</v>
      </c>
      <c r="J353" s="10" t="s">
        <v>5190</v>
      </c>
      <c r="K353" s="10" t="s">
        <v>5190</v>
      </c>
      <c r="L353" s="10"/>
      <c r="M353" s="10"/>
      <c r="N353" s="10"/>
      <c r="O353" s="10" t="s">
        <v>5190</v>
      </c>
      <c r="P353" s="10" t="s">
        <v>5190</v>
      </c>
      <c r="Q353" s="10" t="s">
        <v>5190</v>
      </c>
      <c r="R353" s="10" t="s">
        <v>5190</v>
      </c>
      <c r="S353" s="10" t="s">
        <v>5190</v>
      </c>
      <c r="T353" s="10" t="s">
        <v>5190</v>
      </c>
      <c r="U353" s="10"/>
      <c r="V353" s="10"/>
      <c r="W353" s="10"/>
      <c r="X353" s="10"/>
      <c r="Y353" s="10"/>
      <c r="Z353" s="10"/>
      <c r="AA353" s="10"/>
      <c r="AB353" s="50" t="s">
        <v>4883</v>
      </c>
      <c r="AC353" s="8" t="s">
        <v>2906</v>
      </c>
      <c r="AD353" s="71" t="s">
        <v>4648</v>
      </c>
    </row>
    <row r="354" spans="1:30" s="27" customFormat="1" ht="15.75" customHeight="1">
      <c r="A354" s="8" t="s">
        <v>2665</v>
      </c>
      <c r="B354" s="12" t="s">
        <v>1011</v>
      </c>
      <c r="C354" s="12" t="s">
        <v>1751</v>
      </c>
      <c r="D354" s="12"/>
      <c r="E354" s="59" t="s">
        <v>718</v>
      </c>
      <c r="F354" s="10" t="s">
        <v>5190</v>
      </c>
      <c r="G354" s="10" t="s">
        <v>5190</v>
      </c>
      <c r="H354" s="10" t="s">
        <v>5190</v>
      </c>
      <c r="I354" s="10" t="s">
        <v>5190</v>
      </c>
      <c r="J354" s="10" t="s">
        <v>5190</v>
      </c>
      <c r="K354" s="10" t="s">
        <v>5190</v>
      </c>
      <c r="L354" s="10"/>
      <c r="M354" s="10"/>
      <c r="N354" s="10"/>
      <c r="O354" s="10" t="s">
        <v>5190</v>
      </c>
      <c r="P354" s="10" t="s">
        <v>5190</v>
      </c>
      <c r="Q354" s="10" t="s">
        <v>5190</v>
      </c>
      <c r="R354" s="10" t="s">
        <v>5190</v>
      </c>
      <c r="S354" s="10" t="s">
        <v>5190</v>
      </c>
      <c r="T354" s="10" t="s">
        <v>5190</v>
      </c>
      <c r="U354" s="10"/>
      <c r="V354" s="10"/>
      <c r="W354" s="10"/>
      <c r="X354" s="10"/>
      <c r="Y354" s="10"/>
      <c r="Z354" s="10"/>
      <c r="AA354" s="10"/>
      <c r="AB354" s="50" t="s">
        <v>4883</v>
      </c>
      <c r="AC354" s="8" t="s">
        <v>2904</v>
      </c>
      <c r="AD354" s="71" t="s">
        <v>4637</v>
      </c>
    </row>
    <row r="355" spans="1:30" s="27" customFormat="1" ht="15.75" customHeight="1">
      <c r="A355" s="8" t="s">
        <v>2665</v>
      </c>
      <c r="B355" s="12" t="s">
        <v>1012</v>
      </c>
      <c r="C355" s="18" t="s">
        <v>1752</v>
      </c>
      <c r="D355" s="18"/>
      <c r="E355" s="59" t="s">
        <v>4992</v>
      </c>
      <c r="F355" s="10" t="s">
        <v>5190</v>
      </c>
      <c r="G355" s="10" t="s">
        <v>5190</v>
      </c>
      <c r="H355" s="10" t="s">
        <v>5190</v>
      </c>
      <c r="I355" s="10" t="s">
        <v>5190</v>
      </c>
      <c r="J355" s="10" t="s">
        <v>5190</v>
      </c>
      <c r="K355" s="10" t="s">
        <v>5190</v>
      </c>
      <c r="L355" s="10"/>
      <c r="M355" s="10"/>
      <c r="N355" s="10"/>
      <c r="O355" s="10" t="s">
        <v>5190</v>
      </c>
      <c r="P355" s="10" t="s">
        <v>5190</v>
      </c>
      <c r="Q355" s="10" t="s">
        <v>5190</v>
      </c>
      <c r="R355" s="10" t="s">
        <v>5190</v>
      </c>
      <c r="S355" s="10" t="s">
        <v>5190</v>
      </c>
      <c r="T355" s="10" t="s">
        <v>5190</v>
      </c>
      <c r="U355" s="10"/>
      <c r="V355" s="10"/>
      <c r="W355" s="10"/>
      <c r="X355" s="10"/>
      <c r="Y355" s="10"/>
      <c r="Z355" s="10"/>
      <c r="AA355" s="10"/>
      <c r="AB355" s="50" t="s">
        <v>4883</v>
      </c>
      <c r="AC355" s="8" t="s">
        <v>2904</v>
      </c>
      <c r="AD355" s="71" t="s">
        <v>4637</v>
      </c>
    </row>
    <row r="356" spans="1:30" s="27" customFormat="1" ht="15.75" customHeight="1">
      <c r="A356" s="8" t="s">
        <v>2665</v>
      </c>
      <c r="B356" s="12" t="s">
        <v>1013</v>
      </c>
      <c r="C356" s="18" t="s">
        <v>1753</v>
      </c>
      <c r="D356" s="18"/>
      <c r="E356" s="59" t="s">
        <v>4994</v>
      </c>
      <c r="F356" s="10" t="s">
        <v>5190</v>
      </c>
      <c r="G356" s="10" t="s">
        <v>5190</v>
      </c>
      <c r="H356" s="10" t="s">
        <v>5190</v>
      </c>
      <c r="I356" s="10" t="s">
        <v>5190</v>
      </c>
      <c r="J356" s="10" t="s">
        <v>5190</v>
      </c>
      <c r="K356" s="10" t="s">
        <v>5190</v>
      </c>
      <c r="L356" s="10"/>
      <c r="M356" s="10"/>
      <c r="N356" s="10"/>
      <c r="O356" s="10" t="s">
        <v>5190</v>
      </c>
      <c r="P356" s="10" t="s">
        <v>5190</v>
      </c>
      <c r="Q356" s="10" t="s">
        <v>5190</v>
      </c>
      <c r="R356" s="10" t="s">
        <v>5190</v>
      </c>
      <c r="S356" s="10" t="s">
        <v>5190</v>
      </c>
      <c r="T356" s="10" t="s">
        <v>5190</v>
      </c>
      <c r="U356" s="10"/>
      <c r="V356" s="10"/>
      <c r="W356" s="10"/>
      <c r="X356" s="10"/>
      <c r="Y356" s="10"/>
      <c r="Z356" s="10"/>
      <c r="AA356" s="10"/>
      <c r="AB356" s="50" t="s">
        <v>4883</v>
      </c>
      <c r="AC356" s="8" t="s">
        <v>2904</v>
      </c>
      <c r="AD356" s="71" t="s">
        <v>4637</v>
      </c>
    </row>
    <row r="357" spans="1:30" s="27" customFormat="1" ht="15.75" customHeight="1">
      <c r="A357" s="8" t="s">
        <v>2665</v>
      </c>
      <c r="B357" s="12" t="s">
        <v>1014</v>
      </c>
      <c r="C357" s="18" t="s">
        <v>1754</v>
      </c>
      <c r="D357" s="18"/>
      <c r="E357" s="59" t="s">
        <v>4995</v>
      </c>
      <c r="F357" s="10" t="s">
        <v>5190</v>
      </c>
      <c r="G357" s="10" t="s">
        <v>5190</v>
      </c>
      <c r="H357" s="10" t="s">
        <v>5190</v>
      </c>
      <c r="I357" s="10" t="s">
        <v>5190</v>
      </c>
      <c r="J357" s="10" t="s">
        <v>5190</v>
      </c>
      <c r="K357" s="10" t="s">
        <v>5190</v>
      </c>
      <c r="L357" s="10"/>
      <c r="M357" s="10"/>
      <c r="N357" s="10"/>
      <c r="O357" s="10" t="s">
        <v>5190</v>
      </c>
      <c r="P357" s="10" t="s">
        <v>5190</v>
      </c>
      <c r="Q357" s="10" t="s">
        <v>5190</v>
      </c>
      <c r="R357" s="10" t="s">
        <v>5190</v>
      </c>
      <c r="S357" s="10" t="s">
        <v>5190</v>
      </c>
      <c r="T357" s="10" t="s">
        <v>5190</v>
      </c>
      <c r="U357" s="10"/>
      <c r="V357" s="10"/>
      <c r="W357" s="10"/>
      <c r="X357" s="10"/>
      <c r="Y357" s="10"/>
      <c r="Z357" s="10"/>
      <c r="AA357" s="10"/>
      <c r="AB357" s="50" t="s">
        <v>4883</v>
      </c>
      <c r="AC357" s="8" t="s">
        <v>2904</v>
      </c>
      <c r="AD357" s="71" t="s">
        <v>4637</v>
      </c>
    </row>
    <row r="358" spans="1:30" s="27" customFormat="1" ht="15.75" customHeight="1">
      <c r="A358" s="8" t="s">
        <v>2665</v>
      </c>
      <c r="B358" s="12" t="s">
        <v>1015</v>
      </c>
      <c r="C358" s="12" t="s">
        <v>3996</v>
      </c>
      <c r="D358" s="12"/>
      <c r="E358" s="59" t="s">
        <v>4999</v>
      </c>
      <c r="F358" s="10" t="s">
        <v>5190</v>
      </c>
      <c r="G358" s="10" t="s">
        <v>5190</v>
      </c>
      <c r="H358" s="10" t="s">
        <v>5190</v>
      </c>
      <c r="I358" s="10" t="s">
        <v>5190</v>
      </c>
      <c r="J358" s="10" t="s">
        <v>5190</v>
      </c>
      <c r="K358" s="10" t="s">
        <v>5190</v>
      </c>
      <c r="L358" s="10"/>
      <c r="M358" s="10"/>
      <c r="N358" s="10"/>
      <c r="O358" s="10" t="s">
        <v>5190</v>
      </c>
      <c r="P358" s="10" t="s">
        <v>5190</v>
      </c>
      <c r="Q358" s="10" t="s">
        <v>5190</v>
      </c>
      <c r="R358" s="10" t="s">
        <v>5190</v>
      </c>
      <c r="S358" s="10" t="s">
        <v>5190</v>
      </c>
      <c r="T358" s="10" t="s">
        <v>5190</v>
      </c>
      <c r="U358" s="10"/>
      <c r="V358" s="10"/>
      <c r="W358" s="10"/>
      <c r="X358" s="10"/>
      <c r="Y358" s="10"/>
      <c r="Z358" s="10"/>
      <c r="AA358" s="10"/>
      <c r="AB358" s="50" t="s">
        <v>1016</v>
      </c>
      <c r="AC358" s="8" t="s">
        <v>2904</v>
      </c>
      <c r="AD358" s="71" t="s">
        <v>4637</v>
      </c>
    </row>
    <row r="359" spans="1:30" s="27" customFormat="1" ht="15.75" customHeight="1">
      <c r="A359" s="8" t="s">
        <v>2665</v>
      </c>
      <c r="B359" s="12" t="s">
        <v>1004</v>
      </c>
      <c r="C359" s="12" t="s">
        <v>3997</v>
      </c>
      <c r="D359" s="12"/>
      <c r="E359" s="59" t="s">
        <v>718</v>
      </c>
      <c r="F359" s="10"/>
      <c r="G359" s="10"/>
      <c r="H359" s="10"/>
      <c r="I359" s="10"/>
      <c r="J359" s="10"/>
      <c r="K359" s="10"/>
      <c r="L359" s="10" t="s">
        <v>5190</v>
      </c>
      <c r="M359" s="10" t="s">
        <v>5190</v>
      </c>
      <c r="N359" s="10" t="s">
        <v>5190</v>
      </c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50" t="s">
        <v>4884</v>
      </c>
      <c r="AC359" s="8" t="s">
        <v>2904</v>
      </c>
      <c r="AD359" s="71" t="s">
        <v>4648</v>
      </c>
    </row>
    <row r="360" spans="1:30" s="27" customFormat="1" ht="15.75" customHeight="1">
      <c r="A360" s="8" t="s">
        <v>2665</v>
      </c>
      <c r="B360" s="12" t="s">
        <v>1005</v>
      </c>
      <c r="C360" s="12" t="s">
        <v>3998</v>
      </c>
      <c r="D360" s="12"/>
      <c r="E360" s="59" t="s">
        <v>718</v>
      </c>
      <c r="F360" s="10"/>
      <c r="G360" s="10"/>
      <c r="H360" s="10"/>
      <c r="I360" s="10"/>
      <c r="J360" s="10"/>
      <c r="K360" s="10"/>
      <c r="L360" s="10" t="s">
        <v>5190</v>
      </c>
      <c r="M360" s="10" t="s">
        <v>5190</v>
      </c>
      <c r="N360" s="10" t="s">
        <v>5190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50" t="s">
        <v>4884</v>
      </c>
      <c r="AC360" s="8" t="s">
        <v>2904</v>
      </c>
      <c r="AD360" s="71" t="s">
        <v>4637</v>
      </c>
    </row>
    <row r="361" spans="1:30" s="27" customFormat="1" ht="15.75" customHeight="1">
      <c r="A361" s="8" t="s">
        <v>2665</v>
      </c>
      <c r="B361" s="12" t="s">
        <v>1006</v>
      </c>
      <c r="C361" s="12" t="s">
        <v>3999</v>
      </c>
      <c r="D361" s="12"/>
      <c r="E361" s="59" t="s">
        <v>4992</v>
      </c>
      <c r="F361" s="10"/>
      <c r="G361" s="10"/>
      <c r="H361" s="10"/>
      <c r="I361" s="10"/>
      <c r="J361" s="10"/>
      <c r="K361" s="10"/>
      <c r="L361" s="10" t="s">
        <v>5190</v>
      </c>
      <c r="M361" s="10" t="s">
        <v>5190</v>
      </c>
      <c r="N361" s="10" t="s">
        <v>5190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50" t="s">
        <v>4884</v>
      </c>
      <c r="AC361" s="8" t="s">
        <v>2904</v>
      </c>
      <c r="AD361" s="71" t="s">
        <v>4637</v>
      </c>
    </row>
    <row r="362" spans="1:30" s="27" customFormat="1" ht="15.75" customHeight="1">
      <c r="A362" s="8" t="s">
        <v>2665</v>
      </c>
      <c r="B362" s="12" t="s">
        <v>1007</v>
      </c>
      <c r="C362" s="18" t="s">
        <v>4000</v>
      </c>
      <c r="D362" s="18"/>
      <c r="E362" s="59" t="s">
        <v>4994</v>
      </c>
      <c r="F362" s="10"/>
      <c r="G362" s="10"/>
      <c r="H362" s="10"/>
      <c r="I362" s="10"/>
      <c r="J362" s="10"/>
      <c r="K362" s="10"/>
      <c r="L362" s="10" t="s">
        <v>5190</v>
      </c>
      <c r="M362" s="10" t="s">
        <v>5190</v>
      </c>
      <c r="N362" s="10" t="s">
        <v>5190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50" t="s">
        <v>4884</v>
      </c>
      <c r="AC362" s="8" t="s">
        <v>2904</v>
      </c>
      <c r="AD362" s="71" t="s">
        <v>4637</v>
      </c>
    </row>
    <row r="363" spans="1:30" s="27" customFormat="1" ht="15.75" customHeight="1">
      <c r="A363" s="8" t="s">
        <v>2665</v>
      </c>
      <c r="B363" s="12" t="s">
        <v>1008</v>
      </c>
      <c r="C363" s="18" t="s">
        <v>4001</v>
      </c>
      <c r="D363" s="18"/>
      <c r="E363" s="59" t="s">
        <v>4995</v>
      </c>
      <c r="F363" s="10"/>
      <c r="G363" s="10"/>
      <c r="H363" s="10"/>
      <c r="I363" s="10"/>
      <c r="J363" s="10"/>
      <c r="K363" s="10"/>
      <c r="L363" s="10" t="s">
        <v>5190</v>
      </c>
      <c r="M363" s="10" t="s">
        <v>5190</v>
      </c>
      <c r="N363" s="10" t="s">
        <v>5190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50" t="s">
        <v>4884</v>
      </c>
      <c r="AC363" s="8" t="s">
        <v>2904</v>
      </c>
      <c r="AD363" s="71" t="s">
        <v>4637</v>
      </c>
    </row>
    <row r="364" spans="1:30" s="27" customFormat="1" ht="15.75" customHeight="1">
      <c r="A364" s="8" t="s">
        <v>2665</v>
      </c>
      <c r="B364" s="12" t="s">
        <v>1009</v>
      </c>
      <c r="C364" s="12" t="s">
        <v>4002</v>
      </c>
      <c r="D364" s="12"/>
      <c r="E364" s="59" t="s">
        <v>4999</v>
      </c>
      <c r="F364" s="10"/>
      <c r="G364" s="10"/>
      <c r="H364" s="10"/>
      <c r="I364" s="10"/>
      <c r="J364" s="10"/>
      <c r="K364" s="10"/>
      <c r="L364" s="10" t="s">
        <v>5190</v>
      </c>
      <c r="M364" s="10" t="s">
        <v>5190</v>
      </c>
      <c r="N364" s="10" t="s">
        <v>5190</v>
      </c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50" t="s">
        <v>2253</v>
      </c>
      <c r="AC364" s="8" t="s">
        <v>2904</v>
      </c>
      <c r="AD364" s="71" t="s">
        <v>4637</v>
      </c>
    </row>
    <row r="365" spans="1:30" s="27" customFormat="1" ht="15.75" customHeight="1">
      <c r="A365" s="8" t="s">
        <v>2665</v>
      </c>
      <c r="B365" s="12" t="s">
        <v>1017</v>
      </c>
      <c r="C365" s="12" t="s">
        <v>0</v>
      </c>
      <c r="D365" s="12"/>
      <c r="E365" s="59" t="s">
        <v>718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 t="s">
        <v>5190</v>
      </c>
      <c r="AB365" s="50" t="s">
        <v>4885</v>
      </c>
      <c r="AC365" s="8" t="s">
        <v>2906</v>
      </c>
      <c r="AD365" s="71" t="s">
        <v>4648</v>
      </c>
    </row>
    <row r="366" spans="1:30" s="27" customFormat="1" ht="15.75" customHeight="1">
      <c r="A366" s="8" t="s">
        <v>2665</v>
      </c>
      <c r="B366" s="12" t="s">
        <v>1018</v>
      </c>
      <c r="C366" s="12" t="s">
        <v>1749</v>
      </c>
      <c r="D366" s="12"/>
      <c r="E366" s="59" t="s">
        <v>718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 t="s">
        <v>5190</v>
      </c>
      <c r="AB366" s="50" t="s">
        <v>4885</v>
      </c>
      <c r="AC366" s="8" t="s">
        <v>2907</v>
      </c>
      <c r="AD366" s="71" t="s">
        <v>4637</v>
      </c>
    </row>
    <row r="367" spans="1:30" s="27" customFormat="1" ht="15.75" customHeight="1">
      <c r="A367" s="8" t="s">
        <v>2665</v>
      </c>
      <c r="B367" s="12" t="s">
        <v>1019</v>
      </c>
      <c r="C367" s="12" t="s">
        <v>2379</v>
      </c>
      <c r="D367" s="12"/>
      <c r="E367" s="59" t="s">
        <v>4992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 t="s">
        <v>5190</v>
      </c>
      <c r="AB367" s="50" t="s">
        <v>4885</v>
      </c>
      <c r="AC367" s="8" t="s">
        <v>2907</v>
      </c>
      <c r="AD367" s="71" t="s">
        <v>4637</v>
      </c>
    </row>
    <row r="368" spans="1:30" s="27" customFormat="1" ht="15.75" customHeight="1">
      <c r="A368" s="8" t="s">
        <v>2665</v>
      </c>
      <c r="B368" s="12" t="s">
        <v>1020</v>
      </c>
      <c r="C368" s="12" t="s">
        <v>2381</v>
      </c>
      <c r="D368" s="12"/>
      <c r="E368" s="59" t="s">
        <v>4994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 t="s">
        <v>5190</v>
      </c>
      <c r="AB368" s="50" t="s">
        <v>4885</v>
      </c>
      <c r="AC368" s="8" t="s">
        <v>2907</v>
      </c>
      <c r="AD368" s="71" t="s">
        <v>4637</v>
      </c>
    </row>
    <row r="369" spans="1:30" s="27" customFormat="1" ht="15.75" customHeight="1">
      <c r="A369" s="8" t="s">
        <v>2665</v>
      </c>
      <c r="B369" s="12" t="s">
        <v>1021</v>
      </c>
      <c r="C369" s="12" t="s">
        <v>2382</v>
      </c>
      <c r="D369" s="12"/>
      <c r="E369" s="59" t="s">
        <v>4995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 t="s">
        <v>5190</v>
      </c>
      <c r="AB369" s="50" t="s">
        <v>4885</v>
      </c>
      <c r="AC369" s="8" t="s">
        <v>2907</v>
      </c>
      <c r="AD369" s="71" t="s">
        <v>4637</v>
      </c>
    </row>
    <row r="370" spans="1:30" s="27" customFormat="1" ht="15.75" customHeight="1">
      <c r="A370" s="8" t="s">
        <v>2665</v>
      </c>
      <c r="B370" s="12" t="s">
        <v>1022</v>
      </c>
      <c r="C370" s="12" t="s">
        <v>2380</v>
      </c>
      <c r="D370" s="12"/>
      <c r="E370" s="59" t="s">
        <v>4999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 t="s">
        <v>5190</v>
      </c>
      <c r="AB370" s="50" t="s">
        <v>1023</v>
      </c>
      <c r="AC370" s="8" t="s">
        <v>2907</v>
      </c>
      <c r="AD370" s="71" t="s">
        <v>4637</v>
      </c>
    </row>
    <row r="371" spans="1:30" s="85" customFormat="1" ht="15.75" customHeight="1">
      <c r="A371" s="8" t="s">
        <v>2665</v>
      </c>
      <c r="B371" s="12" t="s">
        <v>1024</v>
      </c>
      <c r="C371" s="12" t="s">
        <v>4003</v>
      </c>
      <c r="D371" s="12"/>
      <c r="E371" s="59" t="s">
        <v>718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 t="s">
        <v>5190</v>
      </c>
      <c r="V371" s="10" t="s">
        <v>5190</v>
      </c>
      <c r="W371" s="10" t="s">
        <v>5190</v>
      </c>
      <c r="X371" s="10" t="s">
        <v>5190</v>
      </c>
      <c r="Y371" s="10" t="s">
        <v>5190</v>
      </c>
      <c r="Z371" s="10" t="s">
        <v>5190</v>
      </c>
      <c r="AA371" s="10"/>
      <c r="AB371" s="50" t="s">
        <v>2763</v>
      </c>
      <c r="AC371" s="8" t="s">
        <v>2904</v>
      </c>
      <c r="AD371" s="71" t="s">
        <v>4648</v>
      </c>
    </row>
    <row r="372" spans="1:30" s="85" customFormat="1" ht="15.75" customHeight="1">
      <c r="A372" s="8" t="s">
        <v>2665</v>
      </c>
      <c r="B372" s="12" t="s">
        <v>1025</v>
      </c>
      <c r="C372" s="18" t="s">
        <v>4004</v>
      </c>
      <c r="D372" s="18"/>
      <c r="E372" s="59" t="s">
        <v>718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 t="s">
        <v>5190</v>
      </c>
      <c r="V372" s="10" t="s">
        <v>5190</v>
      </c>
      <c r="W372" s="10" t="s">
        <v>5190</v>
      </c>
      <c r="X372" s="10" t="s">
        <v>5190</v>
      </c>
      <c r="Y372" s="10" t="s">
        <v>5190</v>
      </c>
      <c r="Z372" s="10" t="s">
        <v>5190</v>
      </c>
      <c r="AA372" s="10"/>
      <c r="AB372" s="50" t="s">
        <v>2763</v>
      </c>
      <c r="AC372" s="8" t="s">
        <v>2904</v>
      </c>
      <c r="AD372" s="71" t="s">
        <v>4637</v>
      </c>
    </row>
    <row r="373" spans="1:30" s="85" customFormat="1" ht="15.75" customHeight="1">
      <c r="A373" s="8" t="s">
        <v>2665</v>
      </c>
      <c r="B373" s="12" t="s">
        <v>1026</v>
      </c>
      <c r="C373" s="18" t="s">
        <v>4005</v>
      </c>
      <c r="D373" s="18"/>
      <c r="E373" s="59" t="s">
        <v>4992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 t="s">
        <v>5190</v>
      </c>
      <c r="V373" s="10" t="s">
        <v>5190</v>
      </c>
      <c r="W373" s="10" t="s">
        <v>5190</v>
      </c>
      <c r="X373" s="10" t="s">
        <v>5190</v>
      </c>
      <c r="Y373" s="10" t="s">
        <v>5190</v>
      </c>
      <c r="Z373" s="10" t="s">
        <v>5190</v>
      </c>
      <c r="AA373" s="10"/>
      <c r="AB373" s="50" t="s">
        <v>2763</v>
      </c>
      <c r="AC373" s="8" t="s">
        <v>2904</v>
      </c>
      <c r="AD373" s="71" t="s">
        <v>4637</v>
      </c>
    </row>
    <row r="374" spans="1:30" s="85" customFormat="1" ht="15.75" customHeight="1">
      <c r="A374" s="8" t="s">
        <v>2665</v>
      </c>
      <c r="B374" s="12" t="s">
        <v>1027</v>
      </c>
      <c r="C374" s="18" t="s">
        <v>4006</v>
      </c>
      <c r="D374" s="18"/>
      <c r="E374" s="59" t="s">
        <v>4994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 t="s">
        <v>5190</v>
      </c>
      <c r="V374" s="10" t="s">
        <v>5190</v>
      </c>
      <c r="W374" s="10" t="s">
        <v>5190</v>
      </c>
      <c r="X374" s="10" t="s">
        <v>5190</v>
      </c>
      <c r="Y374" s="10" t="s">
        <v>5190</v>
      </c>
      <c r="Z374" s="10" t="s">
        <v>5190</v>
      </c>
      <c r="AA374" s="10"/>
      <c r="AB374" s="50" t="s">
        <v>2763</v>
      </c>
      <c r="AC374" s="8" t="s">
        <v>2904</v>
      </c>
      <c r="AD374" s="71" t="s">
        <v>4637</v>
      </c>
    </row>
    <row r="375" spans="1:30" s="85" customFormat="1" ht="15.75" customHeight="1">
      <c r="A375" s="8" t="s">
        <v>2665</v>
      </c>
      <c r="B375" s="12" t="s">
        <v>1028</v>
      </c>
      <c r="C375" s="18" t="s">
        <v>4007</v>
      </c>
      <c r="D375" s="18"/>
      <c r="E375" s="59" t="s">
        <v>4995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 t="s">
        <v>5190</v>
      </c>
      <c r="V375" s="10" t="s">
        <v>5190</v>
      </c>
      <c r="W375" s="10" t="s">
        <v>5190</v>
      </c>
      <c r="X375" s="10" t="s">
        <v>5190</v>
      </c>
      <c r="Y375" s="10" t="s">
        <v>5190</v>
      </c>
      <c r="Z375" s="10" t="s">
        <v>5190</v>
      </c>
      <c r="AA375" s="10"/>
      <c r="AB375" s="50" t="s">
        <v>2763</v>
      </c>
      <c r="AC375" s="8" t="s">
        <v>2904</v>
      </c>
      <c r="AD375" s="71" t="s">
        <v>4637</v>
      </c>
    </row>
    <row r="376" spans="1:30" s="85" customFormat="1" ht="15.75" customHeight="1">
      <c r="A376" s="8" t="s">
        <v>2665</v>
      </c>
      <c r="B376" s="12" t="s">
        <v>1029</v>
      </c>
      <c r="C376" s="12" t="s">
        <v>4008</v>
      </c>
      <c r="D376" s="12"/>
      <c r="E376" s="59" t="s">
        <v>4999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 t="s">
        <v>5190</v>
      </c>
      <c r="V376" s="10" t="s">
        <v>5190</v>
      </c>
      <c r="W376" s="10" t="s">
        <v>5190</v>
      </c>
      <c r="X376" s="10" t="s">
        <v>5190</v>
      </c>
      <c r="Y376" s="10" t="s">
        <v>5190</v>
      </c>
      <c r="Z376" s="10" t="s">
        <v>5190</v>
      </c>
      <c r="AA376" s="10"/>
      <c r="AB376" s="50" t="s">
        <v>1030</v>
      </c>
      <c r="AC376" s="8" t="s">
        <v>2904</v>
      </c>
      <c r="AD376" s="71" t="s">
        <v>4637</v>
      </c>
    </row>
    <row r="377" spans="1:30" s="85" customFormat="1" ht="15.75" customHeight="1">
      <c r="A377" s="8" t="s">
        <v>2665</v>
      </c>
      <c r="B377" s="12" t="s">
        <v>962</v>
      </c>
      <c r="C377" s="12" t="s">
        <v>4009</v>
      </c>
      <c r="D377" s="12"/>
      <c r="E377" s="59" t="s">
        <v>718</v>
      </c>
      <c r="F377" s="10" t="s">
        <v>5190</v>
      </c>
      <c r="G377" s="10" t="s">
        <v>5190</v>
      </c>
      <c r="H377" s="10" t="s">
        <v>5190</v>
      </c>
      <c r="I377" s="10" t="s">
        <v>5190</v>
      </c>
      <c r="J377" s="10" t="s">
        <v>5190</v>
      </c>
      <c r="K377" s="10" t="s">
        <v>5190</v>
      </c>
      <c r="L377" s="10" t="s">
        <v>5190</v>
      </c>
      <c r="M377" s="10" t="s">
        <v>5190</v>
      </c>
      <c r="N377" s="10" t="s">
        <v>5190</v>
      </c>
      <c r="O377" s="10" t="s">
        <v>5190</v>
      </c>
      <c r="P377" s="10" t="s">
        <v>5190</v>
      </c>
      <c r="Q377" s="10" t="s">
        <v>5190</v>
      </c>
      <c r="R377" s="10" t="s">
        <v>5190</v>
      </c>
      <c r="S377" s="10" t="s">
        <v>5190</v>
      </c>
      <c r="T377" s="10" t="s">
        <v>5190</v>
      </c>
      <c r="U377" s="10" t="s">
        <v>5190</v>
      </c>
      <c r="V377" s="10" t="s">
        <v>5190</v>
      </c>
      <c r="W377" s="10" t="s">
        <v>5190</v>
      </c>
      <c r="X377" s="10" t="s">
        <v>5190</v>
      </c>
      <c r="Y377" s="10" t="s">
        <v>5190</v>
      </c>
      <c r="Z377" s="10" t="s">
        <v>5190</v>
      </c>
      <c r="AA377" s="10"/>
      <c r="AB377" s="50" t="s">
        <v>5326</v>
      </c>
      <c r="AC377" s="8" t="s">
        <v>2906</v>
      </c>
      <c r="AD377" s="71" t="s">
        <v>4650</v>
      </c>
    </row>
    <row r="378" spans="1:30" s="85" customFormat="1" ht="15.75" customHeight="1">
      <c r="A378" s="8" t="s">
        <v>2665</v>
      </c>
      <c r="B378" s="12" t="s">
        <v>961</v>
      </c>
      <c r="C378" s="12" t="s">
        <v>4010</v>
      </c>
      <c r="D378" s="12"/>
      <c r="E378" s="59" t="s">
        <v>718</v>
      </c>
      <c r="F378" s="10" t="s">
        <v>5190</v>
      </c>
      <c r="G378" s="10" t="s">
        <v>5190</v>
      </c>
      <c r="H378" s="10" t="s">
        <v>5190</v>
      </c>
      <c r="I378" s="10" t="s">
        <v>5190</v>
      </c>
      <c r="J378" s="10" t="s">
        <v>5190</v>
      </c>
      <c r="K378" s="10" t="s">
        <v>5190</v>
      </c>
      <c r="L378" s="10" t="s">
        <v>5190</v>
      </c>
      <c r="M378" s="10" t="s">
        <v>5190</v>
      </c>
      <c r="N378" s="10" t="s">
        <v>5190</v>
      </c>
      <c r="O378" s="10" t="s">
        <v>5190</v>
      </c>
      <c r="P378" s="10" t="s">
        <v>5190</v>
      </c>
      <c r="Q378" s="10" t="s">
        <v>5190</v>
      </c>
      <c r="R378" s="10" t="s">
        <v>5190</v>
      </c>
      <c r="S378" s="10" t="s">
        <v>5190</v>
      </c>
      <c r="T378" s="10" t="s">
        <v>5190</v>
      </c>
      <c r="U378" s="10" t="s">
        <v>5190</v>
      </c>
      <c r="V378" s="10" t="s">
        <v>5190</v>
      </c>
      <c r="W378" s="10" t="s">
        <v>5190</v>
      </c>
      <c r="X378" s="10" t="s">
        <v>5190</v>
      </c>
      <c r="Y378" s="10" t="s">
        <v>5190</v>
      </c>
      <c r="Z378" s="10" t="s">
        <v>5190</v>
      </c>
      <c r="AA378" s="10"/>
      <c r="AB378" s="50" t="s">
        <v>5327</v>
      </c>
      <c r="AC378" s="8" t="s">
        <v>2904</v>
      </c>
      <c r="AD378" s="71" t="s">
        <v>4646</v>
      </c>
    </row>
    <row r="379" spans="1:30" s="27" customFormat="1" ht="15.75" customHeight="1">
      <c r="A379" s="8" t="s">
        <v>2665</v>
      </c>
      <c r="B379" s="12" t="s">
        <v>958</v>
      </c>
      <c r="C379" s="12" t="s">
        <v>4011</v>
      </c>
      <c r="D379" s="12"/>
      <c r="E379" s="59" t="s">
        <v>4992</v>
      </c>
      <c r="F379" s="10" t="s">
        <v>5190</v>
      </c>
      <c r="G379" s="10" t="s">
        <v>5190</v>
      </c>
      <c r="H379" s="10" t="s">
        <v>5190</v>
      </c>
      <c r="I379" s="10" t="s">
        <v>5190</v>
      </c>
      <c r="J379" s="10" t="s">
        <v>5190</v>
      </c>
      <c r="K379" s="10" t="s">
        <v>5190</v>
      </c>
      <c r="L379" s="10" t="s">
        <v>5190</v>
      </c>
      <c r="M379" s="10" t="s">
        <v>5190</v>
      </c>
      <c r="N379" s="10" t="s">
        <v>5190</v>
      </c>
      <c r="O379" s="10" t="s">
        <v>5190</v>
      </c>
      <c r="P379" s="10" t="s">
        <v>5190</v>
      </c>
      <c r="Q379" s="10" t="s">
        <v>5190</v>
      </c>
      <c r="R379" s="10" t="s">
        <v>5190</v>
      </c>
      <c r="S379" s="10" t="s">
        <v>5190</v>
      </c>
      <c r="T379" s="10" t="s">
        <v>5190</v>
      </c>
      <c r="U379" s="10" t="s">
        <v>5190</v>
      </c>
      <c r="V379" s="10" t="s">
        <v>5190</v>
      </c>
      <c r="W379" s="10" t="s">
        <v>5190</v>
      </c>
      <c r="X379" s="10" t="s">
        <v>5190</v>
      </c>
      <c r="Y379" s="10" t="s">
        <v>5190</v>
      </c>
      <c r="Z379" s="10" t="s">
        <v>5190</v>
      </c>
      <c r="AA379" s="10"/>
      <c r="AB379" s="50" t="s">
        <v>5328</v>
      </c>
      <c r="AC379" s="8" t="s">
        <v>2904</v>
      </c>
      <c r="AD379" s="71" t="s">
        <v>4646</v>
      </c>
    </row>
    <row r="380" spans="1:30" s="85" customFormat="1" ht="15.75" customHeight="1">
      <c r="A380" s="8" t="s">
        <v>2665</v>
      </c>
      <c r="B380" s="12" t="s">
        <v>959</v>
      </c>
      <c r="C380" s="12" t="s">
        <v>4012</v>
      </c>
      <c r="D380" s="12"/>
      <c r="E380" s="59" t="s">
        <v>4994</v>
      </c>
      <c r="F380" s="10" t="s">
        <v>5190</v>
      </c>
      <c r="G380" s="10" t="s">
        <v>5190</v>
      </c>
      <c r="H380" s="10" t="s">
        <v>5190</v>
      </c>
      <c r="I380" s="10" t="s">
        <v>5190</v>
      </c>
      <c r="J380" s="10" t="s">
        <v>5190</v>
      </c>
      <c r="K380" s="10" t="s">
        <v>5190</v>
      </c>
      <c r="L380" s="10" t="s">
        <v>5190</v>
      </c>
      <c r="M380" s="10" t="s">
        <v>5190</v>
      </c>
      <c r="N380" s="10" t="s">
        <v>5190</v>
      </c>
      <c r="O380" s="10" t="s">
        <v>5190</v>
      </c>
      <c r="P380" s="10" t="s">
        <v>5190</v>
      </c>
      <c r="Q380" s="10" t="s">
        <v>5190</v>
      </c>
      <c r="R380" s="10" t="s">
        <v>5190</v>
      </c>
      <c r="S380" s="10" t="s">
        <v>5190</v>
      </c>
      <c r="T380" s="10" t="s">
        <v>5190</v>
      </c>
      <c r="U380" s="10" t="s">
        <v>5190</v>
      </c>
      <c r="V380" s="10" t="s">
        <v>5190</v>
      </c>
      <c r="W380" s="10" t="s">
        <v>5190</v>
      </c>
      <c r="X380" s="10" t="s">
        <v>5190</v>
      </c>
      <c r="Y380" s="10" t="s">
        <v>5190</v>
      </c>
      <c r="Z380" s="10" t="s">
        <v>5190</v>
      </c>
      <c r="AA380" s="10"/>
      <c r="AB380" s="50" t="s">
        <v>5328</v>
      </c>
      <c r="AC380" s="8" t="s">
        <v>2904</v>
      </c>
      <c r="AD380" s="71" t="s">
        <v>4646</v>
      </c>
    </row>
    <row r="381" spans="1:30" s="27" customFormat="1" ht="15.75" customHeight="1">
      <c r="A381" s="8" t="s">
        <v>2665</v>
      </c>
      <c r="B381" s="12" t="s">
        <v>960</v>
      </c>
      <c r="C381" s="12" t="s">
        <v>4013</v>
      </c>
      <c r="D381" s="12"/>
      <c r="E381" s="59" t="s">
        <v>4995</v>
      </c>
      <c r="F381" s="10" t="s">
        <v>5190</v>
      </c>
      <c r="G381" s="10" t="s">
        <v>5190</v>
      </c>
      <c r="H381" s="10" t="s">
        <v>5190</v>
      </c>
      <c r="I381" s="10" t="s">
        <v>5190</v>
      </c>
      <c r="J381" s="10" t="s">
        <v>5190</v>
      </c>
      <c r="K381" s="10" t="s">
        <v>5190</v>
      </c>
      <c r="L381" s="10" t="s">
        <v>5190</v>
      </c>
      <c r="M381" s="10" t="s">
        <v>5190</v>
      </c>
      <c r="N381" s="10" t="s">
        <v>5190</v>
      </c>
      <c r="O381" s="10" t="s">
        <v>5190</v>
      </c>
      <c r="P381" s="10" t="s">
        <v>5190</v>
      </c>
      <c r="Q381" s="10" t="s">
        <v>5190</v>
      </c>
      <c r="R381" s="10" t="s">
        <v>5190</v>
      </c>
      <c r="S381" s="10" t="s">
        <v>5190</v>
      </c>
      <c r="T381" s="10" t="s">
        <v>5190</v>
      </c>
      <c r="U381" s="10" t="s">
        <v>5190</v>
      </c>
      <c r="V381" s="10" t="s">
        <v>5190</v>
      </c>
      <c r="W381" s="10" t="s">
        <v>5190</v>
      </c>
      <c r="X381" s="10" t="s">
        <v>5190</v>
      </c>
      <c r="Y381" s="10" t="s">
        <v>5190</v>
      </c>
      <c r="Z381" s="10" t="s">
        <v>5190</v>
      </c>
      <c r="AA381" s="10"/>
      <c r="AB381" s="50" t="s">
        <v>5328</v>
      </c>
      <c r="AC381" s="8" t="s">
        <v>2904</v>
      </c>
      <c r="AD381" s="71" t="s">
        <v>4646</v>
      </c>
    </row>
    <row r="382" spans="1:30" s="27" customFormat="1" ht="15.75" customHeight="1">
      <c r="A382" s="8" t="s">
        <v>2665</v>
      </c>
      <c r="B382" s="12" t="s">
        <v>963</v>
      </c>
      <c r="C382" s="12" t="s">
        <v>4014</v>
      </c>
      <c r="D382" s="12"/>
      <c r="E382" s="59" t="s">
        <v>4993</v>
      </c>
      <c r="F382" s="10" t="s">
        <v>5190</v>
      </c>
      <c r="G382" s="10" t="s">
        <v>5190</v>
      </c>
      <c r="H382" s="10" t="s">
        <v>5190</v>
      </c>
      <c r="I382" s="10" t="s">
        <v>5190</v>
      </c>
      <c r="J382" s="10" t="s">
        <v>5190</v>
      </c>
      <c r="K382" s="10" t="s">
        <v>5190</v>
      </c>
      <c r="L382" s="10" t="s">
        <v>5190</v>
      </c>
      <c r="M382" s="10" t="s">
        <v>5190</v>
      </c>
      <c r="N382" s="10" t="s">
        <v>5190</v>
      </c>
      <c r="O382" s="10" t="s">
        <v>5190</v>
      </c>
      <c r="P382" s="10" t="s">
        <v>5190</v>
      </c>
      <c r="Q382" s="10" t="s">
        <v>5190</v>
      </c>
      <c r="R382" s="10" t="s">
        <v>5190</v>
      </c>
      <c r="S382" s="10" t="s">
        <v>5190</v>
      </c>
      <c r="T382" s="10" t="s">
        <v>5190</v>
      </c>
      <c r="U382" s="10" t="s">
        <v>5190</v>
      </c>
      <c r="V382" s="10" t="s">
        <v>5190</v>
      </c>
      <c r="W382" s="10" t="s">
        <v>5190</v>
      </c>
      <c r="X382" s="10" t="s">
        <v>5190</v>
      </c>
      <c r="Y382" s="10" t="s">
        <v>5190</v>
      </c>
      <c r="Z382" s="10" t="s">
        <v>5190</v>
      </c>
      <c r="AA382" s="10"/>
      <c r="AB382" s="50" t="s">
        <v>964</v>
      </c>
      <c r="AC382" s="8" t="s">
        <v>2904</v>
      </c>
      <c r="AD382" s="71" t="s">
        <v>4646</v>
      </c>
    </row>
    <row r="383" spans="1:30" s="27" customFormat="1" ht="15.75" customHeight="1">
      <c r="A383" s="8" t="s">
        <v>2665</v>
      </c>
      <c r="B383" s="12" t="s">
        <v>965</v>
      </c>
      <c r="C383" s="12" t="s">
        <v>4015</v>
      </c>
      <c r="D383" s="12"/>
      <c r="E383" s="60" t="s">
        <v>5009</v>
      </c>
      <c r="F383" s="10" t="s">
        <v>5190</v>
      </c>
      <c r="G383" s="10" t="s">
        <v>5190</v>
      </c>
      <c r="H383" s="10" t="s">
        <v>5190</v>
      </c>
      <c r="I383" s="10" t="s">
        <v>5190</v>
      </c>
      <c r="J383" s="10" t="s">
        <v>5190</v>
      </c>
      <c r="K383" s="10" t="s">
        <v>5190</v>
      </c>
      <c r="L383" s="10" t="s">
        <v>5190</v>
      </c>
      <c r="M383" s="10" t="s">
        <v>5190</v>
      </c>
      <c r="N383" s="10" t="s">
        <v>5190</v>
      </c>
      <c r="O383" s="10" t="s">
        <v>5190</v>
      </c>
      <c r="P383" s="10" t="s">
        <v>5190</v>
      </c>
      <c r="Q383" s="10" t="s">
        <v>5190</v>
      </c>
      <c r="R383" s="10" t="s">
        <v>5190</v>
      </c>
      <c r="S383" s="10" t="s">
        <v>5190</v>
      </c>
      <c r="T383" s="10" t="s">
        <v>5190</v>
      </c>
      <c r="U383" s="10" t="s">
        <v>5190</v>
      </c>
      <c r="V383" s="10" t="s">
        <v>5190</v>
      </c>
      <c r="W383" s="10" t="s">
        <v>5190</v>
      </c>
      <c r="X383" s="10" t="s">
        <v>5190</v>
      </c>
      <c r="Y383" s="10" t="s">
        <v>5190</v>
      </c>
      <c r="Z383" s="10" t="s">
        <v>5190</v>
      </c>
      <c r="AA383" s="10"/>
      <c r="AB383" s="50" t="s">
        <v>964</v>
      </c>
      <c r="AC383" s="8" t="s">
        <v>2904</v>
      </c>
      <c r="AD383" s="71" t="s">
        <v>4646</v>
      </c>
    </row>
    <row r="384" spans="1:30" s="27" customFormat="1" ht="15.75" customHeight="1">
      <c r="A384" s="8" t="s">
        <v>2665</v>
      </c>
      <c r="B384" s="12" t="s">
        <v>966</v>
      </c>
      <c r="C384" s="12" t="s">
        <v>4016</v>
      </c>
      <c r="D384" s="12"/>
      <c r="E384" s="59" t="s">
        <v>967</v>
      </c>
      <c r="F384" s="10" t="s">
        <v>5190</v>
      </c>
      <c r="G384" s="10" t="s">
        <v>5190</v>
      </c>
      <c r="H384" s="10" t="s">
        <v>5190</v>
      </c>
      <c r="I384" s="10" t="s">
        <v>5190</v>
      </c>
      <c r="J384" s="10" t="s">
        <v>5190</v>
      </c>
      <c r="K384" s="10" t="s">
        <v>5190</v>
      </c>
      <c r="L384" s="10" t="s">
        <v>5190</v>
      </c>
      <c r="M384" s="10" t="s">
        <v>5190</v>
      </c>
      <c r="N384" s="10" t="s">
        <v>5190</v>
      </c>
      <c r="O384" s="10" t="s">
        <v>5190</v>
      </c>
      <c r="P384" s="10" t="s">
        <v>5190</v>
      </c>
      <c r="Q384" s="10" t="s">
        <v>5190</v>
      </c>
      <c r="R384" s="10" t="s">
        <v>5190</v>
      </c>
      <c r="S384" s="10" t="s">
        <v>5190</v>
      </c>
      <c r="T384" s="10" t="s">
        <v>5190</v>
      </c>
      <c r="U384" s="10" t="s">
        <v>5190</v>
      </c>
      <c r="V384" s="10" t="s">
        <v>5190</v>
      </c>
      <c r="W384" s="10" t="s">
        <v>5190</v>
      </c>
      <c r="X384" s="10" t="s">
        <v>5190</v>
      </c>
      <c r="Y384" s="10" t="s">
        <v>5190</v>
      </c>
      <c r="Z384" s="10" t="s">
        <v>5190</v>
      </c>
      <c r="AA384" s="10"/>
      <c r="AB384" s="50" t="s">
        <v>968</v>
      </c>
      <c r="AC384" s="8" t="s">
        <v>2904</v>
      </c>
      <c r="AD384" s="71" t="s">
        <v>4646</v>
      </c>
    </row>
    <row r="385" spans="1:30" s="27" customFormat="1" ht="15.75" customHeight="1">
      <c r="A385" s="8" t="s">
        <v>2665</v>
      </c>
      <c r="B385" s="12" t="s">
        <v>969</v>
      </c>
      <c r="C385" s="12" t="s">
        <v>4017</v>
      </c>
      <c r="D385" s="12"/>
      <c r="E385" s="59" t="s">
        <v>970</v>
      </c>
      <c r="F385" s="10" t="s">
        <v>5190</v>
      </c>
      <c r="G385" s="10" t="s">
        <v>5190</v>
      </c>
      <c r="H385" s="10" t="s">
        <v>5190</v>
      </c>
      <c r="I385" s="10" t="s">
        <v>5190</v>
      </c>
      <c r="J385" s="10" t="s">
        <v>5190</v>
      </c>
      <c r="K385" s="10" t="s">
        <v>5190</v>
      </c>
      <c r="L385" s="10" t="s">
        <v>5190</v>
      </c>
      <c r="M385" s="10" t="s">
        <v>5190</v>
      </c>
      <c r="N385" s="10" t="s">
        <v>5190</v>
      </c>
      <c r="O385" s="10" t="s">
        <v>5190</v>
      </c>
      <c r="P385" s="10" t="s">
        <v>5190</v>
      </c>
      <c r="Q385" s="10" t="s">
        <v>5190</v>
      </c>
      <c r="R385" s="10" t="s">
        <v>5190</v>
      </c>
      <c r="S385" s="10" t="s">
        <v>5190</v>
      </c>
      <c r="T385" s="10" t="s">
        <v>5190</v>
      </c>
      <c r="U385" s="10" t="s">
        <v>5190</v>
      </c>
      <c r="V385" s="10" t="s">
        <v>5190</v>
      </c>
      <c r="W385" s="10" t="s">
        <v>5190</v>
      </c>
      <c r="X385" s="10" t="s">
        <v>5190</v>
      </c>
      <c r="Y385" s="10" t="s">
        <v>5190</v>
      </c>
      <c r="Z385" s="10" t="s">
        <v>5190</v>
      </c>
      <c r="AA385" s="10"/>
      <c r="AB385" s="50" t="s">
        <v>968</v>
      </c>
      <c r="AC385" s="8" t="s">
        <v>2904</v>
      </c>
      <c r="AD385" s="71" t="s">
        <v>4646</v>
      </c>
    </row>
    <row r="386" spans="1:30" s="27" customFormat="1" ht="15.75" customHeight="1">
      <c r="A386" s="8" t="s">
        <v>2665</v>
      </c>
      <c r="B386" s="12" t="s">
        <v>989</v>
      </c>
      <c r="C386" s="12" t="s">
        <v>4649</v>
      </c>
      <c r="D386" s="12"/>
      <c r="E386" s="59" t="s">
        <v>718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 t="s">
        <v>5190</v>
      </c>
      <c r="AB386" s="50" t="s">
        <v>990</v>
      </c>
      <c r="AC386" s="8" t="s">
        <v>2906</v>
      </c>
      <c r="AD386" s="71" t="s">
        <v>4650</v>
      </c>
    </row>
    <row r="387" spans="1:30" s="27" customFormat="1" ht="15.75" customHeight="1">
      <c r="A387" s="8" t="s">
        <v>2665</v>
      </c>
      <c r="B387" s="12" t="s">
        <v>991</v>
      </c>
      <c r="C387" s="12" t="s">
        <v>4651</v>
      </c>
      <c r="D387" s="12"/>
      <c r="E387" s="59" t="s">
        <v>718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 t="s">
        <v>5190</v>
      </c>
      <c r="AB387" s="50" t="s">
        <v>1838</v>
      </c>
      <c r="AC387" s="8" t="s">
        <v>2907</v>
      </c>
      <c r="AD387" s="71" t="s">
        <v>4646</v>
      </c>
    </row>
    <row r="388" spans="1:30" s="27" customFormat="1" ht="15.75" customHeight="1">
      <c r="A388" s="8" t="s">
        <v>2665</v>
      </c>
      <c r="B388" s="12" t="s">
        <v>992</v>
      </c>
      <c r="C388" s="12" t="s">
        <v>4652</v>
      </c>
      <c r="D388" s="12"/>
      <c r="E388" s="59" t="s">
        <v>4992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 t="s">
        <v>5190</v>
      </c>
      <c r="AB388" s="50" t="s">
        <v>993</v>
      </c>
      <c r="AC388" s="8" t="s">
        <v>2907</v>
      </c>
      <c r="AD388" s="71" t="s">
        <v>4646</v>
      </c>
    </row>
    <row r="389" spans="1:30" s="27" customFormat="1" ht="15.75" customHeight="1">
      <c r="A389" s="8" t="s">
        <v>2665</v>
      </c>
      <c r="B389" s="12" t="s">
        <v>994</v>
      </c>
      <c r="C389" s="12" t="s">
        <v>4653</v>
      </c>
      <c r="D389" s="12"/>
      <c r="E389" s="59" t="s">
        <v>4994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 t="s">
        <v>5190</v>
      </c>
      <c r="AB389" s="50" t="s">
        <v>993</v>
      </c>
      <c r="AC389" s="8" t="s">
        <v>2907</v>
      </c>
      <c r="AD389" s="71" t="s">
        <v>4646</v>
      </c>
    </row>
    <row r="390" spans="1:30" s="27" customFormat="1" ht="15.75" customHeight="1">
      <c r="A390" s="8" t="s">
        <v>2665</v>
      </c>
      <c r="B390" s="12" t="s">
        <v>995</v>
      </c>
      <c r="C390" s="12" t="s">
        <v>4654</v>
      </c>
      <c r="D390" s="12"/>
      <c r="E390" s="59" t="s">
        <v>4995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 t="s">
        <v>5190</v>
      </c>
      <c r="AB390" s="50" t="s">
        <v>993</v>
      </c>
      <c r="AC390" s="8" t="s">
        <v>2907</v>
      </c>
      <c r="AD390" s="71" t="s">
        <v>4646</v>
      </c>
    </row>
    <row r="391" spans="1:30" s="27" customFormat="1" ht="15.75" customHeight="1">
      <c r="A391" s="8" t="s">
        <v>2665</v>
      </c>
      <c r="B391" s="12" t="s">
        <v>996</v>
      </c>
      <c r="C391" s="12" t="s">
        <v>4655</v>
      </c>
      <c r="D391" s="12"/>
      <c r="E391" s="59" t="s">
        <v>4993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 t="s">
        <v>5190</v>
      </c>
      <c r="AB391" s="50" t="s">
        <v>997</v>
      </c>
      <c r="AC391" s="8" t="s">
        <v>2907</v>
      </c>
      <c r="AD391" s="71" t="s">
        <v>4646</v>
      </c>
    </row>
    <row r="392" spans="1:30" s="27" customFormat="1" ht="15.75" customHeight="1">
      <c r="A392" s="8" t="s">
        <v>2665</v>
      </c>
      <c r="B392" s="12" t="s">
        <v>998</v>
      </c>
      <c r="C392" s="12" t="s">
        <v>4656</v>
      </c>
      <c r="D392" s="12"/>
      <c r="E392" s="60" t="s">
        <v>5009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 t="s">
        <v>5190</v>
      </c>
      <c r="AB392" s="50" t="s">
        <v>999</v>
      </c>
      <c r="AC392" s="8" t="s">
        <v>2907</v>
      </c>
      <c r="AD392" s="71" t="s">
        <v>4646</v>
      </c>
    </row>
    <row r="393" spans="1:30" s="27" customFormat="1" ht="15.75" customHeight="1">
      <c r="A393" s="8" t="s">
        <v>2665</v>
      </c>
      <c r="B393" s="12" t="s">
        <v>1000</v>
      </c>
      <c r="C393" s="12" t="s">
        <v>4657</v>
      </c>
      <c r="D393" s="12"/>
      <c r="E393" s="59" t="s">
        <v>967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 t="s">
        <v>5190</v>
      </c>
      <c r="AB393" s="50" t="s">
        <v>1001</v>
      </c>
      <c r="AC393" s="8" t="s">
        <v>2907</v>
      </c>
      <c r="AD393" s="71" t="s">
        <v>4646</v>
      </c>
    </row>
    <row r="394" spans="1:30" s="27" customFormat="1" ht="15.75" customHeight="1">
      <c r="A394" s="8" t="s">
        <v>2665</v>
      </c>
      <c r="B394" s="12" t="s">
        <v>1002</v>
      </c>
      <c r="C394" s="12" t="s">
        <v>4658</v>
      </c>
      <c r="D394" s="12"/>
      <c r="E394" s="59" t="s">
        <v>970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 t="s">
        <v>5190</v>
      </c>
      <c r="AB394" s="50" t="s">
        <v>1003</v>
      </c>
      <c r="AC394" s="8" t="s">
        <v>2907</v>
      </c>
      <c r="AD394" s="71" t="s">
        <v>4646</v>
      </c>
    </row>
    <row r="395" spans="1:30" s="27" customFormat="1" ht="15.75" customHeight="1">
      <c r="A395" s="8" t="s">
        <v>2665</v>
      </c>
      <c r="B395" s="12" t="s">
        <v>2355</v>
      </c>
      <c r="C395" s="12" t="s">
        <v>3225</v>
      </c>
      <c r="D395" s="12"/>
      <c r="E395" s="60" t="s">
        <v>718</v>
      </c>
      <c r="F395" s="10" t="s">
        <v>5190</v>
      </c>
      <c r="G395" s="10" t="s">
        <v>5190</v>
      </c>
      <c r="H395" s="10" t="s">
        <v>5190</v>
      </c>
      <c r="I395" s="10" t="s">
        <v>5190</v>
      </c>
      <c r="J395" s="10" t="s">
        <v>5190</v>
      </c>
      <c r="K395" s="10" t="s">
        <v>5190</v>
      </c>
      <c r="L395" s="10" t="s">
        <v>5190</v>
      </c>
      <c r="M395" s="10" t="s">
        <v>5190</v>
      </c>
      <c r="N395" s="10" t="s">
        <v>5190</v>
      </c>
      <c r="O395" s="10" t="s">
        <v>5190</v>
      </c>
      <c r="P395" s="10" t="s">
        <v>5190</v>
      </c>
      <c r="Q395" s="10" t="s">
        <v>5190</v>
      </c>
      <c r="R395" s="10" t="s">
        <v>5190</v>
      </c>
      <c r="S395" s="10" t="s">
        <v>5190</v>
      </c>
      <c r="T395" s="10" t="s">
        <v>5190</v>
      </c>
      <c r="U395" s="10" t="s">
        <v>5190</v>
      </c>
      <c r="V395" s="10" t="s">
        <v>5190</v>
      </c>
      <c r="W395" s="10" t="s">
        <v>5190</v>
      </c>
      <c r="X395" s="10" t="s">
        <v>5190</v>
      </c>
      <c r="Y395" s="10" t="s">
        <v>5190</v>
      </c>
      <c r="Z395" s="10" t="s">
        <v>5190</v>
      </c>
      <c r="AA395" s="10" t="s">
        <v>5190</v>
      </c>
      <c r="AB395" s="50" t="s">
        <v>2359</v>
      </c>
      <c r="AC395" s="8" t="s">
        <v>2906</v>
      </c>
      <c r="AD395" s="75" t="s">
        <v>4650</v>
      </c>
    </row>
    <row r="396" spans="1:30" s="27" customFormat="1" ht="15.75" customHeight="1">
      <c r="A396" s="8" t="s">
        <v>2665</v>
      </c>
      <c r="B396" s="12" t="s">
        <v>2356</v>
      </c>
      <c r="C396" s="12" t="s">
        <v>3226</v>
      </c>
      <c r="D396" s="12"/>
      <c r="E396" s="60" t="s">
        <v>718</v>
      </c>
      <c r="F396" s="10" t="s">
        <v>5190</v>
      </c>
      <c r="G396" s="10" t="s">
        <v>5190</v>
      </c>
      <c r="H396" s="10" t="s">
        <v>5190</v>
      </c>
      <c r="I396" s="10" t="s">
        <v>5190</v>
      </c>
      <c r="J396" s="10" t="s">
        <v>5190</v>
      </c>
      <c r="K396" s="10" t="s">
        <v>5190</v>
      </c>
      <c r="L396" s="10" t="s">
        <v>5190</v>
      </c>
      <c r="M396" s="10" t="s">
        <v>5190</v>
      </c>
      <c r="N396" s="10" t="s">
        <v>5190</v>
      </c>
      <c r="O396" s="10" t="s">
        <v>5190</v>
      </c>
      <c r="P396" s="10" t="s">
        <v>5190</v>
      </c>
      <c r="Q396" s="10" t="s">
        <v>5190</v>
      </c>
      <c r="R396" s="10" t="s">
        <v>5190</v>
      </c>
      <c r="S396" s="10" t="s">
        <v>5190</v>
      </c>
      <c r="T396" s="10" t="s">
        <v>5190</v>
      </c>
      <c r="U396" s="10" t="s">
        <v>5190</v>
      </c>
      <c r="V396" s="10" t="s">
        <v>5190</v>
      </c>
      <c r="W396" s="10" t="s">
        <v>5190</v>
      </c>
      <c r="X396" s="10" t="s">
        <v>5190</v>
      </c>
      <c r="Y396" s="10" t="s">
        <v>5190</v>
      </c>
      <c r="Z396" s="10" t="s">
        <v>5190</v>
      </c>
      <c r="AA396" s="10" t="s">
        <v>5190</v>
      </c>
      <c r="AB396" s="50" t="s">
        <v>2360</v>
      </c>
      <c r="AC396" s="8" t="s">
        <v>2904</v>
      </c>
      <c r="AD396" s="75" t="s">
        <v>4646</v>
      </c>
    </row>
    <row r="397" spans="1:30" s="27" customFormat="1" ht="15.75" customHeight="1">
      <c r="A397" s="8" t="s">
        <v>2665</v>
      </c>
      <c r="B397" s="12" t="s">
        <v>2350</v>
      </c>
      <c r="C397" s="12" t="s">
        <v>3227</v>
      </c>
      <c r="D397" s="12"/>
      <c r="E397" s="59" t="s">
        <v>4992</v>
      </c>
      <c r="F397" s="10" t="s">
        <v>5190</v>
      </c>
      <c r="G397" s="10" t="s">
        <v>5190</v>
      </c>
      <c r="H397" s="10" t="s">
        <v>5190</v>
      </c>
      <c r="I397" s="10" t="s">
        <v>5190</v>
      </c>
      <c r="J397" s="10" t="s">
        <v>5190</v>
      </c>
      <c r="K397" s="10" t="s">
        <v>5190</v>
      </c>
      <c r="L397" s="10" t="s">
        <v>5190</v>
      </c>
      <c r="M397" s="10" t="s">
        <v>5190</v>
      </c>
      <c r="N397" s="10" t="s">
        <v>5190</v>
      </c>
      <c r="O397" s="10" t="s">
        <v>5190</v>
      </c>
      <c r="P397" s="10" t="s">
        <v>5190</v>
      </c>
      <c r="Q397" s="10" t="s">
        <v>5190</v>
      </c>
      <c r="R397" s="10" t="s">
        <v>5190</v>
      </c>
      <c r="S397" s="10" t="s">
        <v>5190</v>
      </c>
      <c r="T397" s="10" t="s">
        <v>5190</v>
      </c>
      <c r="U397" s="10" t="s">
        <v>5190</v>
      </c>
      <c r="V397" s="10" t="s">
        <v>5190</v>
      </c>
      <c r="W397" s="10" t="s">
        <v>5190</v>
      </c>
      <c r="X397" s="10" t="s">
        <v>5190</v>
      </c>
      <c r="Y397" s="10" t="s">
        <v>5190</v>
      </c>
      <c r="Z397" s="10" t="s">
        <v>5190</v>
      </c>
      <c r="AA397" s="10" t="s">
        <v>5190</v>
      </c>
      <c r="AB397" s="50" t="s">
        <v>2361</v>
      </c>
      <c r="AC397" s="8" t="s">
        <v>2904</v>
      </c>
      <c r="AD397" s="71" t="s">
        <v>4646</v>
      </c>
    </row>
    <row r="398" spans="1:30" s="27" customFormat="1" ht="15.75" customHeight="1">
      <c r="A398" s="8" t="s">
        <v>2665</v>
      </c>
      <c r="B398" s="12" t="s">
        <v>2351</v>
      </c>
      <c r="C398" s="12" t="s">
        <v>3228</v>
      </c>
      <c r="D398" s="12"/>
      <c r="E398" s="59" t="s">
        <v>4994</v>
      </c>
      <c r="F398" s="10" t="s">
        <v>5190</v>
      </c>
      <c r="G398" s="10" t="s">
        <v>5190</v>
      </c>
      <c r="H398" s="10" t="s">
        <v>5190</v>
      </c>
      <c r="I398" s="10" t="s">
        <v>5190</v>
      </c>
      <c r="J398" s="10" t="s">
        <v>5190</v>
      </c>
      <c r="K398" s="10" t="s">
        <v>5190</v>
      </c>
      <c r="L398" s="10" t="s">
        <v>5190</v>
      </c>
      <c r="M398" s="10" t="s">
        <v>5190</v>
      </c>
      <c r="N398" s="10" t="s">
        <v>5190</v>
      </c>
      <c r="O398" s="10" t="s">
        <v>5190</v>
      </c>
      <c r="P398" s="10" t="s">
        <v>5190</v>
      </c>
      <c r="Q398" s="10" t="s">
        <v>5190</v>
      </c>
      <c r="R398" s="10" t="s">
        <v>5190</v>
      </c>
      <c r="S398" s="10" t="s">
        <v>5190</v>
      </c>
      <c r="T398" s="10" t="s">
        <v>5190</v>
      </c>
      <c r="U398" s="10" t="s">
        <v>5190</v>
      </c>
      <c r="V398" s="10" t="s">
        <v>5190</v>
      </c>
      <c r="W398" s="10" t="s">
        <v>5190</v>
      </c>
      <c r="X398" s="10" t="s">
        <v>5190</v>
      </c>
      <c r="Y398" s="10" t="s">
        <v>5190</v>
      </c>
      <c r="Z398" s="10" t="s">
        <v>5190</v>
      </c>
      <c r="AA398" s="10" t="s">
        <v>5190</v>
      </c>
      <c r="AB398" s="50" t="s">
        <v>2361</v>
      </c>
      <c r="AC398" s="8" t="s">
        <v>2904</v>
      </c>
      <c r="AD398" s="71" t="s">
        <v>4646</v>
      </c>
    </row>
    <row r="399" spans="1:30" s="27" customFormat="1" ht="15.75" customHeight="1">
      <c r="A399" s="8" t="s">
        <v>2665</v>
      </c>
      <c r="B399" s="12" t="s">
        <v>2352</v>
      </c>
      <c r="C399" s="12" t="s">
        <v>3229</v>
      </c>
      <c r="D399" s="12"/>
      <c r="E399" s="59" t="s">
        <v>4995</v>
      </c>
      <c r="F399" s="10" t="s">
        <v>5190</v>
      </c>
      <c r="G399" s="10" t="s">
        <v>5190</v>
      </c>
      <c r="H399" s="10" t="s">
        <v>5190</v>
      </c>
      <c r="I399" s="10" t="s">
        <v>5190</v>
      </c>
      <c r="J399" s="10" t="s">
        <v>5190</v>
      </c>
      <c r="K399" s="10" t="s">
        <v>5190</v>
      </c>
      <c r="L399" s="10" t="s">
        <v>5190</v>
      </c>
      <c r="M399" s="10" t="s">
        <v>5190</v>
      </c>
      <c r="N399" s="10" t="s">
        <v>5190</v>
      </c>
      <c r="O399" s="10" t="s">
        <v>5190</v>
      </c>
      <c r="P399" s="10" t="s">
        <v>5190</v>
      </c>
      <c r="Q399" s="10" t="s">
        <v>5190</v>
      </c>
      <c r="R399" s="10" t="s">
        <v>5190</v>
      </c>
      <c r="S399" s="10" t="s">
        <v>5190</v>
      </c>
      <c r="T399" s="10" t="s">
        <v>5190</v>
      </c>
      <c r="U399" s="10" t="s">
        <v>5190</v>
      </c>
      <c r="V399" s="10" t="s">
        <v>5190</v>
      </c>
      <c r="W399" s="10" t="s">
        <v>5190</v>
      </c>
      <c r="X399" s="10" t="s">
        <v>5190</v>
      </c>
      <c r="Y399" s="10" t="s">
        <v>5190</v>
      </c>
      <c r="Z399" s="10" t="s">
        <v>5190</v>
      </c>
      <c r="AA399" s="10" t="s">
        <v>5190</v>
      </c>
      <c r="AB399" s="50" t="s">
        <v>2361</v>
      </c>
      <c r="AC399" s="8" t="s">
        <v>2904</v>
      </c>
      <c r="AD399" s="71" t="s">
        <v>4646</v>
      </c>
    </row>
    <row r="400" spans="1:30" s="27" customFormat="1" ht="15.75" customHeight="1">
      <c r="A400" s="8" t="s">
        <v>2665</v>
      </c>
      <c r="B400" s="12" t="s">
        <v>2353</v>
      </c>
      <c r="C400" s="12" t="s">
        <v>3230</v>
      </c>
      <c r="D400" s="12"/>
      <c r="E400" s="59" t="s">
        <v>4993</v>
      </c>
      <c r="F400" s="10" t="s">
        <v>5190</v>
      </c>
      <c r="G400" s="10" t="s">
        <v>5190</v>
      </c>
      <c r="H400" s="10" t="s">
        <v>5190</v>
      </c>
      <c r="I400" s="10" t="s">
        <v>5190</v>
      </c>
      <c r="J400" s="10" t="s">
        <v>5190</v>
      </c>
      <c r="K400" s="10" t="s">
        <v>5190</v>
      </c>
      <c r="L400" s="10" t="s">
        <v>5190</v>
      </c>
      <c r="M400" s="10" t="s">
        <v>5190</v>
      </c>
      <c r="N400" s="10" t="s">
        <v>5190</v>
      </c>
      <c r="O400" s="10" t="s">
        <v>5190</v>
      </c>
      <c r="P400" s="10" t="s">
        <v>5190</v>
      </c>
      <c r="Q400" s="10" t="s">
        <v>5190</v>
      </c>
      <c r="R400" s="10" t="s">
        <v>5190</v>
      </c>
      <c r="S400" s="10" t="s">
        <v>5190</v>
      </c>
      <c r="T400" s="10" t="s">
        <v>5190</v>
      </c>
      <c r="U400" s="10" t="s">
        <v>5190</v>
      </c>
      <c r="V400" s="10" t="s">
        <v>5190</v>
      </c>
      <c r="W400" s="10" t="s">
        <v>5190</v>
      </c>
      <c r="X400" s="10" t="s">
        <v>5190</v>
      </c>
      <c r="Y400" s="10" t="s">
        <v>5190</v>
      </c>
      <c r="Z400" s="10" t="s">
        <v>5190</v>
      </c>
      <c r="AA400" s="10" t="s">
        <v>5190</v>
      </c>
      <c r="AB400" s="50" t="s">
        <v>2362</v>
      </c>
      <c r="AC400" s="8" t="s">
        <v>2904</v>
      </c>
      <c r="AD400" s="71" t="s">
        <v>4646</v>
      </c>
    </row>
    <row r="401" spans="1:30" s="27" customFormat="1" ht="15.75" customHeight="1">
      <c r="A401" s="8" t="s">
        <v>2665</v>
      </c>
      <c r="B401" s="12" t="s">
        <v>2354</v>
      </c>
      <c r="C401" s="12" t="s">
        <v>3231</v>
      </c>
      <c r="D401" s="12"/>
      <c r="E401" s="60" t="s">
        <v>5009</v>
      </c>
      <c r="F401" s="10" t="s">
        <v>5190</v>
      </c>
      <c r="G401" s="10" t="s">
        <v>5190</v>
      </c>
      <c r="H401" s="10" t="s">
        <v>5190</v>
      </c>
      <c r="I401" s="10" t="s">
        <v>5190</v>
      </c>
      <c r="J401" s="10" t="s">
        <v>5190</v>
      </c>
      <c r="K401" s="10" t="s">
        <v>5190</v>
      </c>
      <c r="L401" s="10" t="s">
        <v>5190</v>
      </c>
      <c r="M401" s="10" t="s">
        <v>5190</v>
      </c>
      <c r="N401" s="10" t="s">
        <v>5190</v>
      </c>
      <c r="O401" s="10" t="s">
        <v>5190</v>
      </c>
      <c r="P401" s="10" t="s">
        <v>5190</v>
      </c>
      <c r="Q401" s="10" t="s">
        <v>5190</v>
      </c>
      <c r="R401" s="10" t="s">
        <v>5190</v>
      </c>
      <c r="S401" s="10" t="s">
        <v>5190</v>
      </c>
      <c r="T401" s="10" t="s">
        <v>5190</v>
      </c>
      <c r="U401" s="10" t="s">
        <v>5190</v>
      </c>
      <c r="V401" s="10" t="s">
        <v>5190</v>
      </c>
      <c r="W401" s="10" t="s">
        <v>5190</v>
      </c>
      <c r="X401" s="10" t="s">
        <v>5190</v>
      </c>
      <c r="Y401" s="10" t="s">
        <v>5190</v>
      </c>
      <c r="Z401" s="10" t="s">
        <v>5190</v>
      </c>
      <c r="AA401" s="10" t="s">
        <v>5190</v>
      </c>
      <c r="AB401" s="50" t="s">
        <v>2362</v>
      </c>
      <c r="AC401" s="8" t="s">
        <v>2904</v>
      </c>
      <c r="AD401" s="71" t="s">
        <v>4646</v>
      </c>
    </row>
    <row r="402" spans="1:30" s="27" customFormat="1" ht="15.75" customHeight="1">
      <c r="A402" s="8" t="s">
        <v>2665</v>
      </c>
      <c r="B402" s="12" t="s">
        <v>2357</v>
      </c>
      <c r="C402" s="12" t="s">
        <v>3232</v>
      </c>
      <c r="D402" s="12"/>
      <c r="E402" s="59" t="s">
        <v>967</v>
      </c>
      <c r="F402" s="10" t="s">
        <v>5190</v>
      </c>
      <c r="G402" s="10" t="s">
        <v>5190</v>
      </c>
      <c r="H402" s="10" t="s">
        <v>5190</v>
      </c>
      <c r="I402" s="10" t="s">
        <v>5190</v>
      </c>
      <c r="J402" s="10" t="s">
        <v>5190</v>
      </c>
      <c r="K402" s="10" t="s">
        <v>5190</v>
      </c>
      <c r="L402" s="10" t="s">
        <v>5190</v>
      </c>
      <c r="M402" s="10" t="s">
        <v>5190</v>
      </c>
      <c r="N402" s="10" t="s">
        <v>5190</v>
      </c>
      <c r="O402" s="10" t="s">
        <v>5190</v>
      </c>
      <c r="P402" s="10" t="s">
        <v>5190</v>
      </c>
      <c r="Q402" s="10" t="s">
        <v>5190</v>
      </c>
      <c r="R402" s="10" t="s">
        <v>5190</v>
      </c>
      <c r="S402" s="10" t="s">
        <v>5190</v>
      </c>
      <c r="T402" s="10" t="s">
        <v>5190</v>
      </c>
      <c r="U402" s="10" t="s">
        <v>5190</v>
      </c>
      <c r="V402" s="10" t="s">
        <v>5190</v>
      </c>
      <c r="W402" s="10" t="s">
        <v>5190</v>
      </c>
      <c r="X402" s="10" t="s">
        <v>5190</v>
      </c>
      <c r="Y402" s="10" t="s">
        <v>5190</v>
      </c>
      <c r="Z402" s="10" t="s">
        <v>5190</v>
      </c>
      <c r="AA402" s="10" t="s">
        <v>5190</v>
      </c>
      <c r="AB402" s="50" t="s">
        <v>5329</v>
      </c>
      <c r="AC402" s="8" t="s">
        <v>2904</v>
      </c>
      <c r="AD402" s="71" t="s">
        <v>4646</v>
      </c>
    </row>
    <row r="403" spans="1:30" s="27" customFormat="1" ht="15.75" customHeight="1">
      <c r="A403" s="8" t="s">
        <v>2665</v>
      </c>
      <c r="B403" s="12" t="s">
        <v>2358</v>
      </c>
      <c r="C403" s="12" t="s">
        <v>3233</v>
      </c>
      <c r="D403" s="12"/>
      <c r="E403" s="59" t="s">
        <v>970</v>
      </c>
      <c r="F403" s="10" t="s">
        <v>5190</v>
      </c>
      <c r="G403" s="10" t="s">
        <v>5190</v>
      </c>
      <c r="H403" s="10" t="s">
        <v>5190</v>
      </c>
      <c r="I403" s="10" t="s">
        <v>5190</v>
      </c>
      <c r="J403" s="10" t="s">
        <v>5190</v>
      </c>
      <c r="K403" s="10" t="s">
        <v>5190</v>
      </c>
      <c r="L403" s="10" t="s">
        <v>5190</v>
      </c>
      <c r="M403" s="10" t="s">
        <v>5190</v>
      </c>
      <c r="N403" s="10" t="s">
        <v>5190</v>
      </c>
      <c r="O403" s="10" t="s">
        <v>5190</v>
      </c>
      <c r="P403" s="10" t="s">
        <v>5190</v>
      </c>
      <c r="Q403" s="10" t="s">
        <v>5190</v>
      </c>
      <c r="R403" s="10" t="s">
        <v>5190</v>
      </c>
      <c r="S403" s="10" t="s">
        <v>5190</v>
      </c>
      <c r="T403" s="10" t="s">
        <v>5190</v>
      </c>
      <c r="U403" s="10" t="s">
        <v>5190</v>
      </c>
      <c r="V403" s="10" t="s">
        <v>5190</v>
      </c>
      <c r="W403" s="10" t="s">
        <v>5190</v>
      </c>
      <c r="X403" s="10" t="s">
        <v>5190</v>
      </c>
      <c r="Y403" s="10" t="s">
        <v>5190</v>
      </c>
      <c r="Z403" s="10" t="s">
        <v>5190</v>
      </c>
      <c r="AA403" s="10" t="s">
        <v>5190</v>
      </c>
      <c r="AB403" s="50" t="s">
        <v>5330</v>
      </c>
      <c r="AC403" s="8" t="s">
        <v>2904</v>
      </c>
      <c r="AD403" s="71" t="s">
        <v>4646</v>
      </c>
    </row>
    <row r="404" spans="1:30" s="27" customFormat="1" ht="15.75" customHeight="1">
      <c r="A404" s="8" t="s">
        <v>2665</v>
      </c>
      <c r="B404" s="12" t="s">
        <v>1118</v>
      </c>
      <c r="C404" s="12" t="s">
        <v>4018</v>
      </c>
      <c r="D404" s="12"/>
      <c r="E404" s="59" t="s">
        <v>718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 t="s">
        <v>5190</v>
      </c>
      <c r="AB404" s="50" t="s">
        <v>1119</v>
      </c>
      <c r="AC404" s="8" t="s">
        <v>2904</v>
      </c>
      <c r="AD404" s="71" t="s">
        <v>4650</v>
      </c>
    </row>
    <row r="405" spans="1:30" s="27" customFormat="1" ht="15.75" customHeight="1">
      <c r="A405" s="8" t="s">
        <v>2665</v>
      </c>
      <c r="B405" s="12" t="s">
        <v>1120</v>
      </c>
      <c r="C405" s="18" t="s">
        <v>4019</v>
      </c>
      <c r="D405" s="18"/>
      <c r="E405" s="59" t="s">
        <v>5007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 t="s">
        <v>5190</v>
      </c>
      <c r="AB405" s="50" t="s">
        <v>1121</v>
      </c>
      <c r="AC405" s="8" t="s">
        <v>2904</v>
      </c>
      <c r="AD405" s="71" t="s">
        <v>4647</v>
      </c>
    </row>
    <row r="406" spans="1:30" s="27" customFormat="1" ht="15.75" customHeight="1">
      <c r="A406" s="8" t="s">
        <v>2665</v>
      </c>
      <c r="B406" s="12" t="s">
        <v>1122</v>
      </c>
      <c r="C406" s="18" t="s">
        <v>4020</v>
      </c>
      <c r="D406" s="18"/>
      <c r="E406" s="59" t="s">
        <v>4992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 t="s">
        <v>5190</v>
      </c>
      <c r="AB406" s="50" t="s">
        <v>1123</v>
      </c>
      <c r="AC406" s="8" t="s">
        <v>2904</v>
      </c>
      <c r="AD406" s="71" t="s">
        <v>4647</v>
      </c>
    </row>
    <row r="407" spans="1:30" s="27" customFormat="1" ht="15.75" customHeight="1">
      <c r="A407" s="8" t="s">
        <v>2665</v>
      </c>
      <c r="B407" s="12" t="s">
        <v>1124</v>
      </c>
      <c r="C407" s="18" t="s">
        <v>4021</v>
      </c>
      <c r="D407" s="18"/>
      <c r="E407" s="59" t="s">
        <v>4994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 t="s">
        <v>5190</v>
      </c>
      <c r="AB407" s="50" t="s">
        <v>1123</v>
      </c>
      <c r="AC407" s="8" t="s">
        <v>2904</v>
      </c>
      <c r="AD407" s="71" t="s">
        <v>4647</v>
      </c>
    </row>
    <row r="408" spans="1:30" s="27" customFormat="1" ht="15.75" customHeight="1">
      <c r="A408" s="8" t="s">
        <v>2665</v>
      </c>
      <c r="B408" s="12" t="s">
        <v>1125</v>
      </c>
      <c r="C408" s="18" t="s">
        <v>4022</v>
      </c>
      <c r="D408" s="18"/>
      <c r="E408" s="59" t="s">
        <v>4995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 t="s">
        <v>5190</v>
      </c>
      <c r="AB408" s="50" t="s">
        <v>1123</v>
      </c>
      <c r="AC408" s="8" t="s">
        <v>2904</v>
      </c>
      <c r="AD408" s="71" t="s">
        <v>4647</v>
      </c>
    </row>
    <row r="409" spans="1:30" s="27" customFormat="1" ht="15.75" customHeight="1">
      <c r="A409" s="8" t="s">
        <v>2665</v>
      </c>
      <c r="B409" s="12" t="s">
        <v>1126</v>
      </c>
      <c r="C409" s="18" t="s">
        <v>4023</v>
      </c>
      <c r="D409" s="18"/>
      <c r="E409" s="59" t="s">
        <v>99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 t="s">
        <v>5190</v>
      </c>
      <c r="AB409" s="50" t="s">
        <v>1127</v>
      </c>
      <c r="AC409" s="8" t="s">
        <v>2904</v>
      </c>
      <c r="AD409" s="71" t="s">
        <v>4647</v>
      </c>
    </row>
    <row r="410" spans="1:30" s="27" customFormat="1" ht="15.75" customHeight="1">
      <c r="A410" s="8" t="s">
        <v>2665</v>
      </c>
      <c r="B410" s="12" t="s">
        <v>1128</v>
      </c>
      <c r="C410" s="18" t="s">
        <v>4024</v>
      </c>
      <c r="D410" s="18"/>
      <c r="E410" s="59" t="s">
        <v>4993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 t="s">
        <v>5190</v>
      </c>
      <c r="AB410" s="50" t="s">
        <v>1129</v>
      </c>
      <c r="AC410" s="8" t="s">
        <v>2904</v>
      </c>
      <c r="AD410" s="71" t="s">
        <v>4647</v>
      </c>
    </row>
    <row r="411" spans="1:30" s="27" customFormat="1" ht="15.75" customHeight="1">
      <c r="A411" s="8" t="s">
        <v>2665</v>
      </c>
      <c r="B411" s="12" t="s">
        <v>1130</v>
      </c>
      <c r="C411" s="18" t="s">
        <v>4025</v>
      </c>
      <c r="D411" s="18"/>
      <c r="E411" s="60" t="s">
        <v>5009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 t="s">
        <v>5190</v>
      </c>
      <c r="AB411" s="50" t="s">
        <v>1127</v>
      </c>
      <c r="AC411" s="8" t="s">
        <v>2904</v>
      </c>
      <c r="AD411" s="71" t="s">
        <v>4647</v>
      </c>
    </row>
    <row r="412" spans="1:30" s="27" customFormat="1" ht="15.75" customHeight="1">
      <c r="A412" s="8" t="s">
        <v>2665</v>
      </c>
      <c r="B412" s="12" t="s">
        <v>1131</v>
      </c>
      <c r="C412" s="18" t="s">
        <v>4026</v>
      </c>
      <c r="D412" s="18"/>
      <c r="E412" s="59" t="s">
        <v>967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 t="s">
        <v>5190</v>
      </c>
      <c r="AB412" s="50" t="s">
        <v>1127</v>
      </c>
      <c r="AC412" s="8" t="s">
        <v>2904</v>
      </c>
      <c r="AD412" s="71" t="s">
        <v>4647</v>
      </c>
    </row>
    <row r="413" spans="1:30" s="27" customFormat="1" ht="15.75" customHeight="1">
      <c r="A413" s="8" t="s">
        <v>2665</v>
      </c>
      <c r="B413" s="12" t="s">
        <v>1132</v>
      </c>
      <c r="C413" s="18" t="s">
        <v>4027</v>
      </c>
      <c r="D413" s="18"/>
      <c r="E413" s="59" t="s">
        <v>970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 t="s">
        <v>5190</v>
      </c>
      <c r="AB413" s="50" t="s">
        <v>1127</v>
      </c>
      <c r="AC413" s="8" t="s">
        <v>2904</v>
      </c>
      <c r="AD413" s="71" t="s">
        <v>4647</v>
      </c>
    </row>
    <row r="414" spans="1:30" s="85" customFormat="1" ht="15.75" customHeight="1">
      <c r="A414" s="8" t="s">
        <v>2665</v>
      </c>
      <c r="B414" s="12" t="s">
        <v>1133</v>
      </c>
      <c r="C414" s="18" t="s">
        <v>4028</v>
      </c>
      <c r="D414" s="18"/>
      <c r="E414" s="59" t="s">
        <v>4999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 t="s">
        <v>5190</v>
      </c>
      <c r="AB414" s="50" t="s">
        <v>1127</v>
      </c>
      <c r="AC414" s="8" t="s">
        <v>2904</v>
      </c>
      <c r="AD414" s="71" t="s">
        <v>4647</v>
      </c>
    </row>
    <row r="415" spans="1:30" s="27" customFormat="1" ht="15.75" customHeight="1">
      <c r="A415" s="8" t="s">
        <v>2665</v>
      </c>
      <c r="B415" s="12" t="s">
        <v>1083</v>
      </c>
      <c r="C415" s="12" t="s">
        <v>4905</v>
      </c>
      <c r="D415" s="12"/>
      <c r="E415" s="59" t="s">
        <v>718</v>
      </c>
      <c r="F415" s="10" t="s">
        <v>5190</v>
      </c>
      <c r="G415" s="10" t="s">
        <v>5190</v>
      </c>
      <c r="H415" s="10" t="s">
        <v>5190</v>
      </c>
      <c r="I415" s="10" t="s">
        <v>5190</v>
      </c>
      <c r="J415" s="10" t="s">
        <v>5190</v>
      </c>
      <c r="K415" s="10" t="s">
        <v>5190</v>
      </c>
      <c r="L415" s="10" t="s">
        <v>5190</v>
      </c>
      <c r="M415" s="10" t="s">
        <v>5190</v>
      </c>
      <c r="N415" s="10" t="s">
        <v>5190</v>
      </c>
      <c r="O415" s="10" t="s">
        <v>5190</v>
      </c>
      <c r="P415" s="10" t="s">
        <v>5190</v>
      </c>
      <c r="Q415" s="10" t="s">
        <v>5190</v>
      </c>
      <c r="R415" s="10" t="s">
        <v>5190</v>
      </c>
      <c r="S415" s="10" t="s">
        <v>5190</v>
      </c>
      <c r="T415" s="10" t="s">
        <v>5190</v>
      </c>
      <c r="U415" s="10" t="s">
        <v>5190</v>
      </c>
      <c r="V415" s="10" t="s">
        <v>5190</v>
      </c>
      <c r="W415" s="10" t="s">
        <v>5190</v>
      </c>
      <c r="X415" s="10" t="s">
        <v>5190</v>
      </c>
      <c r="Y415" s="10" t="s">
        <v>5190</v>
      </c>
      <c r="Z415" s="10" t="s">
        <v>5190</v>
      </c>
      <c r="AA415" s="10"/>
      <c r="AB415" s="50" t="s">
        <v>1839</v>
      </c>
      <c r="AC415" s="8" t="s">
        <v>2904</v>
      </c>
      <c r="AD415" s="71" t="s">
        <v>4650</v>
      </c>
    </row>
    <row r="416" spans="1:30" s="27" customFormat="1" ht="15.75" customHeight="1">
      <c r="A416" s="8" t="s">
        <v>2665</v>
      </c>
      <c r="B416" s="12" t="s">
        <v>1084</v>
      </c>
      <c r="C416" s="12" t="s">
        <v>4906</v>
      </c>
      <c r="D416" s="12"/>
      <c r="E416" s="59" t="s">
        <v>5007</v>
      </c>
      <c r="F416" s="10" t="s">
        <v>5190</v>
      </c>
      <c r="G416" s="10" t="s">
        <v>5190</v>
      </c>
      <c r="H416" s="10" t="s">
        <v>5190</v>
      </c>
      <c r="I416" s="10" t="s">
        <v>5190</v>
      </c>
      <c r="J416" s="10" t="s">
        <v>5190</v>
      </c>
      <c r="K416" s="10" t="s">
        <v>5190</v>
      </c>
      <c r="L416" s="10" t="s">
        <v>5190</v>
      </c>
      <c r="M416" s="10" t="s">
        <v>5190</v>
      </c>
      <c r="N416" s="10" t="s">
        <v>5190</v>
      </c>
      <c r="O416" s="10" t="s">
        <v>5190</v>
      </c>
      <c r="P416" s="10" t="s">
        <v>5190</v>
      </c>
      <c r="Q416" s="10" t="s">
        <v>5190</v>
      </c>
      <c r="R416" s="10" t="s">
        <v>5190</v>
      </c>
      <c r="S416" s="10" t="s">
        <v>5190</v>
      </c>
      <c r="T416" s="10" t="s">
        <v>5190</v>
      </c>
      <c r="U416" s="10" t="s">
        <v>5190</v>
      </c>
      <c r="V416" s="10" t="s">
        <v>5190</v>
      </c>
      <c r="W416" s="10" t="s">
        <v>5190</v>
      </c>
      <c r="X416" s="10" t="s">
        <v>5190</v>
      </c>
      <c r="Y416" s="10" t="s">
        <v>5190</v>
      </c>
      <c r="Z416" s="10" t="s">
        <v>5190</v>
      </c>
      <c r="AA416" s="10"/>
      <c r="AB416" s="50" t="s">
        <v>1085</v>
      </c>
      <c r="AC416" s="8" t="s">
        <v>2904</v>
      </c>
      <c r="AD416" s="71" t="s">
        <v>4647</v>
      </c>
    </row>
    <row r="417" spans="1:30" s="85" customFormat="1" ht="15.75" customHeight="1">
      <c r="A417" s="8" t="s">
        <v>2665</v>
      </c>
      <c r="B417" s="12" t="s">
        <v>1088</v>
      </c>
      <c r="C417" s="12" t="s">
        <v>4907</v>
      </c>
      <c r="D417" s="12"/>
      <c r="E417" s="59" t="s">
        <v>4992</v>
      </c>
      <c r="F417" s="10" t="s">
        <v>5190</v>
      </c>
      <c r="G417" s="10" t="s">
        <v>5190</v>
      </c>
      <c r="H417" s="10" t="s">
        <v>5190</v>
      </c>
      <c r="I417" s="10" t="s">
        <v>5190</v>
      </c>
      <c r="J417" s="10" t="s">
        <v>5190</v>
      </c>
      <c r="K417" s="10" t="s">
        <v>5190</v>
      </c>
      <c r="L417" s="10" t="s">
        <v>5190</v>
      </c>
      <c r="M417" s="10" t="s">
        <v>5190</v>
      </c>
      <c r="N417" s="10" t="s">
        <v>5190</v>
      </c>
      <c r="O417" s="10" t="s">
        <v>5190</v>
      </c>
      <c r="P417" s="10" t="s">
        <v>5190</v>
      </c>
      <c r="Q417" s="10" t="s">
        <v>5190</v>
      </c>
      <c r="R417" s="10" t="s">
        <v>5190</v>
      </c>
      <c r="S417" s="10" t="s">
        <v>5190</v>
      </c>
      <c r="T417" s="10" t="s">
        <v>5190</v>
      </c>
      <c r="U417" s="10" t="s">
        <v>5190</v>
      </c>
      <c r="V417" s="10" t="s">
        <v>5190</v>
      </c>
      <c r="W417" s="10" t="s">
        <v>5190</v>
      </c>
      <c r="X417" s="10" t="s">
        <v>5190</v>
      </c>
      <c r="Y417" s="10" t="s">
        <v>5190</v>
      </c>
      <c r="Z417" s="10" t="s">
        <v>5190</v>
      </c>
      <c r="AA417" s="10"/>
      <c r="AB417" s="50" t="s">
        <v>1085</v>
      </c>
      <c r="AC417" s="8" t="s">
        <v>2904</v>
      </c>
      <c r="AD417" s="71" t="s">
        <v>4647</v>
      </c>
    </row>
    <row r="418" spans="1:30" s="27" customFormat="1" ht="15.75" customHeight="1">
      <c r="A418" s="8" t="s">
        <v>2665</v>
      </c>
      <c r="B418" s="12" t="s">
        <v>1089</v>
      </c>
      <c r="C418" s="12" t="s">
        <v>4908</v>
      </c>
      <c r="D418" s="12"/>
      <c r="E418" s="59" t="s">
        <v>4994</v>
      </c>
      <c r="F418" s="10" t="s">
        <v>5190</v>
      </c>
      <c r="G418" s="10" t="s">
        <v>5190</v>
      </c>
      <c r="H418" s="10" t="s">
        <v>5190</v>
      </c>
      <c r="I418" s="10" t="s">
        <v>5190</v>
      </c>
      <c r="J418" s="10" t="s">
        <v>5190</v>
      </c>
      <c r="K418" s="10" t="s">
        <v>5190</v>
      </c>
      <c r="L418" s="10" t="s">
        <v>5190</v>
      </c>
      <c r="M418" s="10" t="s">
        <v>5190</v>
      </c>
      <c r="N418" s="10" t="s">
        <v>5190</v>
      </c>
      <c r="O418" s="10" t="s">
        <v>5190</v>
      </c>
      <c r="P418" s="10" t="s">
        <v>5190</v>
      </c>
      <c r="Q418" s="10" t="s">
        <v>5190</v>
      </c>
      <c r="R418" s="10" t="s">
        <v>5190</v>
      </c>
      <c r="S418" s="10" t="s">
        <v>5190</v>
      </c>
      <c r="T418" s="10" t="s">
        <v>5190</v>
      </c>
      <c r="U418" s="10" t="s">
        <v>5190</v>
      </c>
      <c r="V418" s="10" t="s">
        <v>5190</v>
      </c>
      <c r="W418" s="10" t="s">
        <v>5190</v>
      </c>
      <c r="X418" s="10" t="s">
        <v>5190</v>
      </c>
      <c r="Y418" s="10" t="s">
        <v>5190</v>
      </c>
      <c r="Z418" s="10" t="s">
        <v>5190</v>
      </c>
      <c r="AA418" s="10"/>
      <c r="AB418" s="50" t="s">
        <v>1085</v>
      </c>
      <c r="AC418" s="8" t="s">
        <v>2904</v>
      </c>
      <c r="AD418" s="71" t="s">
        <v>4647</v>
      </c>
    </row>
    <row r="419" spans="1:30" s="85" customFormat="1" ht="15.75" customHeight="1">
      <c r="A419" s="8" t="s">
        <v>2665</v>
      </c>
      <c r="B419" s="12" t="s">
        <v>1090</v>
      </c>
      <c r="C419" s="12" t="s">
        <v>4909</v>
      </c>
      <c r="D419" s="12"/>
      <c r="E419" s="59" t="s">
        <v>4995</v>
      </c>
      <c r="F419" s="10" t="s">
        <v>5190</v>
      </c>
      <c r="G419" s="10" t="s">
        <v>5190</v>
      </c>
      <c r="H419" s="10" t="s">
        <v>5190</v>
      </c>
      <c r="I419" s="10" t="s">
        <v>5190</v>
      </c>
      <c r="J419" s="10" t="s">
        <v>5190</v>
      </c>
      <c r="K419" s="10" t="s">
        <v>5190</v>
      </c>
      <c r="L419" s="10" t="s">
        <v>5190</v>
      </c>
      <c r="M419" s="10" t="s">
        <v>5190</v>
      </c>
      <c r="N419" s="10" t="s">
        <v>5190</v>
      </c>
      <c r="O419" s="10" t="s">
        <v>5190</v>
      </c>
      <c r="P419" s="10" t="s">
        <v>5190</v>
      </c>
      <c r="Q419" s="10" t="s">
        <v>5190</v>
      </c>
      <c r="R419" s="10" t="s">
        <v>5190</v>
      </c>
      <c r="S419" s="10" t="s">
        <v>5190</v>
      </c>
      <c r="T419" s="10" t="s">
        <v>5190</v>
      </c>
      <c r="U419" s="10" t="s">
        <v>5190</v>
      </c>
      <c r="V419" s="10" t="s">
        <v>5190</v>
      </c>
      <c r="W419" s="10" t="s">
        <v>5190</v>
      </c>
      <c r="X419" s="10" t="s">
        <v>5190</v>
      </c>
      <c r="Y419" s="10" t="s">
        <v>5190</v>
      </c>
      <c r="Z419" s="10" t="s">
        <v>5190</v>
      </c>
      <c r="AA419" s="10"/>
      <c r="AB419" s="50" t="s">
        <v>1085</v>
      </c>
      <c r="AC419" s="8" t="s">
        <v>2904</v>
      </c>
      <c r="AD419" s="71" t="s">
        <v>4647</v>
      </c>
    </row>
    <row r="420" spans="1:30" s="27" customFormat="1" ht="15.75" customHeight="1">
      <c r="A420" s="8" t="s">
        <v>2665</v>
      </c>
      <c r="B420" s="12" t="s">
        <v>1086</v>
      </c>
      <c r="C420" s="12" t="s">
        <v>4910</v>
      </c>
      <c r="D420" s="12"/>
      <c r="E420" s="59" t="s">
        <v>99</v>
      </c>
      <c r="F420" s="10" t="s">
        <v>5190</v>
      </c>
      <c r="G420" s="10" t="s">
        <v>5190</v>
      </c>
      <c r="H420" s="10" t="s">
        <v>5190</v>
      </c>
      <c r="I420" s="10" t="s">
        <v>5190</v>
      </c>
      <c r="J420" s="10" t="s">
        <v>5190</v>
      </c>
      <c r="K420" s="10" t="s">
        <v>5190</v>
      </c>
      <c r="L420" s="10" t="s">
        <v>5190</v>
      </c>
      <c r="M420" s="10" t="s">
        <v>5190</v>
      </c>
      <c r="N420" s="10" t="s">
        <v>5190</v>
      </c>
      <c r="O420" s="10" t="s">
        <v>5190</v>
      </c>
      <c r="P420" s="10" t="s">
        <v>5190</v>
      </c>
      <c r="Q420" s="10" t="s">
        <v>5190</v>
      </c>
      <c r="R420" s="10" t="s">
        <v>5190</v>
      </c>
      <c r="S420" s="10" t="s">
        <v>5190</v>
      </c>
      <c r="T420" s="10" t="s">
        <v>5190</v>
      </c>
      <c r="U420" s="10" t="s">
        <v>5190</v>
      </c>
      <c r="V420" s="10" t="s">
        <v>5190</v>
      </c>
      <c r="W420" s="10" t="s">
        <v>5190</v>
      </c>
      <c r="X420" s="10" t="s">
        <v>5190</v>
      </c>
      <c r="Y420" s="10" t="s">
        <v>5190</v>
      </c>
      <c r="Z420" s="10" t="s">
        <v>5190</v>
      </c>
      <c r="AA420" s="10"/>
      <c r="AB420" s="50" t="s">
        <v>1087</v>
      </c>
      <c r="AC420" s="8" t="s">
        <v>2904</v>
      </c>
      <c r="AD420" s="71" t="s">
        <v>4647</v>
      </c>
    </row>
    <row r="421" spans="1:30" s="85" customFormat="1" ht="15.75" customHeight="1">
      <c r="A421" s="8" t="s">
        <v>2665</v>
      </c>
      <c r="B421" s="12" t="s">
        <v>1091</v>
      </c>
      <c r="C421" s="12" t="s">
        <v>4911</v>
      </c>
      <c r="D421" s="12"/>
      <c r="E421" s="59" t="s">
        <v>4993</v>
      </c>
      <c r="F421" s="10" t="s">
        <v>5190</v>
      </c>
      <c r="G421" s="10" t="s">
        <v>5190</v>
      </c>
      <c r="H421" s="10" t="s">
        <v>5190</v>
      </c>
      <c r="I421" s="10" t="s">
        <v>5190</v>
      </c>
      <c r="J421" s="10" t="s">
        <v>5190</v>
      </c>
      <c r="K421" s="10" t="s">
        <v>5190</v>
      </c>
      <c r="L421" s="10" t="s">
        <v>5190</v>
      </c>
      <c r="M421" s="10" t="s">
        <v>5190</v>
      </c>
      <c r="N421" s="10" t="s">
        <v>5190</v>
      </c>
      <c r="O421" s="10" t="s">
        <v>5190</v>
      </c>
      <c r="P421" s="10" t="s">
        <v>5190</v>
      </c>
      <c r="Q421" s="10" t="s">
        <v>5190</v>
      </c>
      <c r="R421" s="10" t="s">
        <v>5190</v>
      </c>
      <c r="S421" s="10" t="s">
        <v>5190</v>
      </c>
      <c r="T421" s="10" t="s">
        <v>5190</v>
      </c>
      <c r="U421" s="10" t="s">
        <v>5190</v>
      </c>
      <c r="V421" s="10" t="s">
        <v>5190</v>
      </c>
      <c r="W421" s="10" t="s">
        <v>5190</v>
      </c>
      <c r="X421" s="10" t="s">
        <v>5190</v>
      </c>
      <c r="Y421" s="10" t="s">
        <v>5190</v>
      </c>
      <c r="Z421" s="10" t="s">
        <v>5190</v>
      </c>
      <c r="AA421" s="10"/>
      <c r="AB421" s="50" t="s">
        <v>1087</v>
      </c>
      <c r="AC421" s="8" t="s">
        <v>2904</v>
      </c>
      <c r="AD421" s="71" t="s">
        <v>4647</v>
      </c>
    </row>
    <row r="422" spans="1:30" s="27" customFormat="1" ht="15.75" customHeight="1">
      <c r="A422" s="8" t="s">
        <v>2665</v>
      </c>
      <c r="B422" s="12" t="s">
        <v>1092</v>
      </c>
      <c r="C422" s="12" t="s">
        <v>4912</v>
      </c>
      <c r="D422" s="12"/>
      <c r="E422" s="60" t="s">
        <v>5009</v>
      </c>
      <c r="F422" s="10" t="s">
        <v>5190</v>
      </c>
      <c r="G422" s="10" t="s">
        <v>5190</v>
      </c>
      <c r="H422" s="10" t="s">
        <v>5190</v>
      </c>
      <c r="I422" s="10" t="s">
        <v>5190</v>
      </c>
      <c r="J422" s="10" t="s">
        <v>5190</v>
      </c>
      <c r="K422" s="10" t="s">
        <v>5190</v>
      </c>
      <c r="L422" s="10" t="s">
        <v>5190</v>
      </c>
      <c r="M422" s="10" t="s">
        <v>5190</v>
      </c>
      <c r="N422" s="10" t="s">
        <v>5190</v>
      </c>
      <c r="O422" s="10" t="s">
        <v>5190</v>
      </c>
      <c r="P422" s="10" t="s">
        <v>5190</v>
      </c>
      <c r="Q422" s="10" t="s">
        <v>5190</v>
      </c>
      <c r="R422" s="10" t="s">
        <v>5190</v>
      </c>
      <c r="S422" s="10" t="s">
        <v>5190</v>
      </c>
      <c r="T422" s="10" t="s">
        <v>5190</v>
      </c>
      <c r="U422" s="10" t="s">
        <v>5190</v>
      </c>
      <c r="V422" s="10" t="s">
        <v>5190</v>
      </c>
      <c r="W422" s="10" t="s">
        <v>5190</v>
      </c>
      <c r="X422" s="10" t="s">
        <v>5190</v>
      </c>
      <c r="Y422" s="10" t="s">
        <v>5190</v>
      </c>
      <c r="Z422" s="10" t="s">
        <v>5190</v>
      </c>
      <c r="AA422" s="10"/>
      <c r="AB422" s="50" t="s">
        <v>1087</v>
      </c>
      <c r="AC422" s="8" t="s">
        <v>2904</v>
      </c>
      <c r="AD422" s="71" t="s">
        <v>4647</v>
      </c>
    </row>
    <row r="423" spans="1:30" s="85" customFormat="1" ht="15.75" customHeight="1">
      <c r="A423" s="8" t="s">
        <v>2665</v>
      </c>
      <c r="B423" s="12" t="s">
        <v>1094</v>
      </c>
      <c r="C423" s="12" t="s">
        <v>4913</v>
      </c>
      <c r="D423" s="12"/>
      <c r="E423" s="59" t="s">
        <v>970</v>
      </c>
      <c r="F423" s="10" t="s">
        <v>5190</v>
      </c>
      <c r="G423" s="10" t="s">
        <v>5190</v>
      </c>
      <c r="H423" s="10" t="s">
        <v>5190</v>
      </c>
      <c r="I423" s="10" t="s">
        <v>5190</v>
      </c>
      <c r="J423" s="10" t="s">
        <v>5190</v>
      </c>
      <c r="K423" s="10" t="s">
        <v>5190</v>
      </c>
      <c r="L423" s="10" t="s">
        <v>5190</v>
      </c>
      <c r="M423" s="10" t="s">
        <v>5190</v>
      </c>
      <c r="N423" s="10" t="s">
        <v>5190</v>
      </c>
      <c r="O423" s="10" t="s">
        <v>5190</v>
      </c>
      <c r="P423" s="10" t="s">
        <v>5190</v>
      </c>
      <c r="Q423" s="10" t="s">
        <v>5190</v>
      </c>
      <c r="R423" s="10" t="s">
        <v>5190</v>
      </c>
      <c r="S423" s="10" t="s">
        <v>5190</v>
      </c>
      <c r="T423" s="10" t="s">
        <v>5190</v>
      </c>
      <c r="U423" s="10" t="s">
        <v>5190</v>
      </c>
      <c r="V423" s="10" t="s">
        <v>5190</v>
      </c>
      <c r="W423" s="10" t="s">
        <v>5190</v>
      </c>
      <c r="X423" s="10" t="s">
        <v>5190</v>
      </c>
      <c r="Y423" s="10" t="s">
        <v>5190</v>
      </c>
      <c r="Z423" s="10" t="s">
        <v>5190</v>
      </c>
      <c r="AA423" s="10"/>
      <c r="AB423" s="50" t="s">
        <v>1087</v>
      </c>
      <c r="AC423" s="8" t="s">
        <v>2904</v>
      </c>
      <c r="AD423" s="71" t="s">
        <v>4647</v>
      </c>
    </row>
    <row r="424" spans="1:30" s="27" customFormat="1" ht="15.75" customHeight="1">
      <c r="A424" s="8" t="s">
        <v>2665</v>
      </c>
      <c r="B424" s="12" t="s">
        <v>1093</v>
      </c>
      <c r="C424" s="12" t="s">
        <v>4914</v>
      </c>
      <c r="D424" s="12"/>
      <c r="E424" s="59" t="s">
        <v>967</v>
      </c>
      <c r="F424" s="10" t="s">
        <v>5190</v>
      </c>
      <c r="G424" s="10" t="s">
        <v>5190</v>
      </c>
      <c r="H424" s="10" t="s">
        <v>5190</v>
      </c>
      <c r="I424" s="10" t="s">
        <v>5190</v>
      </c>
      <c r="J424" s="10" t="s">
        <v>5190</v>
      </c>
      <c r="K424" s="10" t="s">
        <v>5190</v>
      </c>
      <c r="L424" s="10" t="s">
        <v>5190</v>
      </c>
      <c r="M424" s="10" t="s">
        <v>5190</v>
      </c>
      <c r="N424" s="10" t="s">
        <v>5190</v>
      </c>
      <c r="O424" s="10" t="s">
        <v>5190</v>
      </c>
      <c r="P424" s="10" t="s">
        <v>5190</v>
      </c>
      <c r="Q424" s="10" t="s">
        <v>5190</v>
      </c>
      <c r="R424" s="10" t="s">
        <v>5190</v>
      </c>
      <c r="S424" s="10" t="s">
        <v>5190</v>
      </c>
      <c r="T424" s="10" t="s">
        <v>5190</v>
      </c>
      <c r="U424" s="10" t="s">
        <v>5190</v>
      </c>
      <c r="V424" s="10" t="s">
        <v>5190</v>
      </c>
      <c r="W424" s="10" t="s">
        <v>5190</v>
      </c>
      <c r="X424" s="10" t="s">
        <v>5190</v>
      </c>
      <c r="Y424" s="10" t="s">
        <v>5190</v>
      </c>
      <c r="Z424" s="10" t="s">
        <v>5190</v>
      </c>
      <c r="AA424" s="10"/>
      <c r="AB424" s="50" t="s">
        <v>1087</v>
      </c>
      <c r="AC424" s="8" t="s">
        <v>2904</v>
      </c>
      <c r="AD424" s="71" t="s">
        <v>4647</v>
      </c>
    </row>
    <row r="425" spans="1:30" s="85" customFormat="1" ht="15.75" customHeight="1">
      <c r="A425" s="8" t="s">
        <v>2665</v>
      </c>
      <c r="B425" s="12" t="s">
        <v>1095</v>
      </c>
      <c r="C425" s="12" t="s">
        <v>4915</v>
      </c>
      <c r="D425" s="12"/>
      <c r="E425" s="59" t="s">
        <v>4999</v>
      </c>
      <c r="F425" s="10" t="s">
        <v>5190</v>
      </c>
      <c r="G425" s="10" t="s">
        <v>5190</v>
      </c>
      <c r="H425" s="10" t="s">
        <v>5190</v>
      </c>
      <c r="I425" s="10" t="s">
        <v>5190</v>
      </c>
      <c r="J425" s="10" t="s">
        <v>5190</v>
      </c>
      <c r="K425" s="10" t="s">
        <v>5190</v>
      </c>
      <c r="L425" s="10" t="s">
        <v>5190</v>
      </c>
      <c r="M425" s="10" t="s">
        <v>5190</v>
      </c>
      <c r="N425" s="10" t="s">
        <v>5190</v>
      </c>
      <c r="O425" s="10" t="s">
        <v>5190</v>
      </c>
      <c r="P425" s="10" t="s">
        <v>5190</v>
      </c>
      <c r="Q425" s="10" t="s">
        <v>5190</v>
      </c>
      <c r="R425" s="10" t="s">
        <v>5190</v>
      </c>
      <c r="S425" s="10" t="s">
        <v>5190</v>
      </c>
      <c r="T425" s="10" t="s">
        <v>5190</v>
      </c>
      <c r="U425" s="10" t="s">
        <v>5190</v>
      </c>
      <c r="V425" s="10" t="s">
        <v>5190</v>
      </c>
      <c r="W425" s="10" t="s">
        <v>5190</v>
      </c>
      <c r="X425" s="10" t="s">
        <v>5190</v>
      </c>
      <c r="Y425" s="10" t="s">
        <v>5190</v>
      </c>
      <c r="Z425" s="10" t="s">
        <v>5190</v>
      </c>
      <c r="AA425" s="10"/>
      <c r="AB425" s="50" t="s">
        <v>1087</v>
      </c>
      <c r="AC425" s="8" t="s">
        <v>2904</v>
      </c>
      <c r="AD425" s="71" t="s">
        <v>4647</v>
      </c>
    </row>
    <row r="426" spans="1:30" s="85" customFormat="1" ht="15.75" customHeight="1">
      <c r="A426" s="8" t="s">
        <v>2665</v>
      </c>
      <c r="B426" s="12" t="s">
        <v>955</v>
      </c>
      <c r="C426" s="12" t="s">
        <v>4029</v>
      </c>
      <c r="D426" s="12"/>
      <c r="E426" s="59" t="s">
        <v>718</v>
      </c>
      <c r="F426" s="10" t="s">
        <v>5190</v>
      </c>
      <c r="G426" s="10" t="s">
        <v>5190</v>
      </c>
      <c r="H426" s="10" t="s">
        <v>5190</v>
      </c>
      <c r="I426" s="10" t="s">
        <v>5190</v>
      </c>
      <c r="J426" s="10" t="s">
        <v>5190</v>
      </c>
      <c r="K426" s="10" t="s">
        <v>5190</v>
      </c>
      <c r="L426" s="10" t="s">
        <v>5190</v>
      </c>
      <c r="M426" s="10" t="s">
        <v>5190</v>
      </c>
      <c r="N426" s="10" t="s">
        <v>5190</v>
      </c>
      <c r="O426" s="10" t="s">
        <v>5190</v>
      </c>
      <c r="P426" s="10" t="s">
        <v>5190</v>
      </c>
      <c r="Q426" s="10" t="s">
        <v>5190</v>
      </c>
      <c r="R426" s="10" t="s">
        <v>5190</v>
      </c>
      <c r="S426" s="10" t="s">
        <v>5190</v>
      </c>
      <c r="T426" s="10" t="s">
        <v>5190</v>
      </c>
      <c r="U426" s="10" t="s">
        <v>5190</v>
      </c>
      <c r="V426" s="10" t="s">
        <v>5190</v>
      </c>
      <c r="W426" s="10" t="s">
        <v>5190</v>
      </c>
      <c r="X426" s="10" t="s">
        <v>5190</v>
      </c>
      <c r="Y426" s="10" t="s">
        <v>5190</v>
      </c>
      <c r="Z426" s="10" t="s">
        <v>5190</v>
      </c>
      <c r="AA426" s="10" t="s">
        <v>5190</v>
      </c>
      <c r="AB426" s="50" t="s">
        <v>956</v>
      </c>
      <c r="AC426" s="8" t="s">
        <v>2904</v>
      </c>
      <c r="AD426" s="71" t="s">
        <v>4659</v>
      </c>
    </row>
    <row r="427" spans="1:30" s="27" customFormat="1" ht="15.75" customHeight="1">
      <c r="A427" s="8" t="s">
        <v>2665</v>
      </c>
      <c r="B427" s="12" t="s">
        <v>957</v>
      </c>
      <c r="C427" s="12" t="s">
        <v>4030</v>
      </c>
      <c r="D427" s="12"/>
      <c r="E427" s="59" t="s">
        <v>5</v>
      </c>
      <c r="F427" s="10" t="s">
        <v>5190</v>
      </c>
      <c r="G427" s="10" t="s">
        <v>5190</v>
      </c>
      <c r="H427" s="10" t="s">
        <v>5190</v>
      </c>
      <c r="I427" s="10" t="s">
        <v>5190</v>
      </c>
      <c r="J427" s="10" t="s">
        <v>5190</v>
      </c>
      <c r="K427" s="10" t="s">
        <v>5190</v>
      </c>
      <c r="L427" s="10" t="s">
        <v>5190</v>
      </c>
      <c r="M427" s="10" t="s">
        <v>5190</v>
      </c>
      <c r="N427" s="10" t="s">
        <v>5190</v>
      </c>
      <c r="O427" s="10" t="s">
        <v>5190</v>
      </c>
      <c r="P427" s="10" t="s">
        <v>5190</v>
      </c>
      <c r="Q427" s="10" t="s">
        <v>5190</v>
      </c>
      <c r="R427" s="10" t="s">
        <v>5190</v>
      </c>
      <c r="S427" s="10" t="s">
        <v>5190</v>
      </c>
      <c r="T427" s="10" t="s">
        <v>5190</v>
      </c>
      <c r="U427" s="10" t="s">
        <v>5190</v>
      </c>
      <c r="V427" s="10" t="s">
        <v>5190</v>
      </c>
      <c r="W427" s="10" t="s">
        <v>5190</v>
      </c>
      <c r="X427" s="10" t="s">
        <v>5190</v>
      </c>
      <c r="Y427" s="10" t="s">
        <v>5190</v>
      </c>
      <c r="Z427" s="10" t="s">
        <v>5190</v>
      </c>
      <c r="AA427" s="10" t="s">
        <v>5190</v>
      </c>
      <c r="AB427" s="50" t="s">
        <v>5331</v>
      </c>
      <c r="AC427" s="8" t="s">
        <v>2904</v>
      </c>
      <c r="AD427" s="71" t="s">
        <v>4660</v>
      </c>
    </row>
    <row r="428" spans="1:30" s="27" customFormat="1" ht="15.75" customHeight="1">
      <c r="A428" s="8" t="s">
        <v>2665</v>
      </c>
      <c r="B428" s="12" t="s">
        <v>952</v>
      </c>
      <c r="C428" s="12" t="s">
        <v>4031</v>
      </c>
      <c r="D428" s="12"/>
      <c r="E428" s="59" t="s">
        <v>718</v>
      </c>
      <c r="F428" s="10" t="s">
        <v>5190</v>
      </c>
      <c r="G428" s="10" t="s">
        <v>5190</v>
      </c>
      <c r="H428" s="10" t="s">
        <v>5190</v>
      </c>
      <c r="I428" s="10" t="s">
        <v>5190</v>
      </c>
      <c r="J428" s="10" t="s">
        <v>5190</v>
      </c>
      <c r="K428" s="10" t="s">
        <v>5190</v>
      </c>
      <c r="L428" s="10" t="s">
        <v>5190</v>
      </c>
      <c r="M428" s="10" t="s">
        <v>5190</v>
      </c>
      <c r="N428" s="10" t="s">
        <v>5190</v>
      </c>
      <c r="O428" s="10" t="s">
        <v>5190</v>
      </c>
      <c r="P428" s="10" t="s">
        <v>5190</v>
      </c>
      <c r="Q428" s="10" t="s">
        <v>5190</v>
      </c>
      <c r="R428" s="10" t="s">
        <v>5190</v>
      </c>
      <c r="S428" s="10" t="s">
        <v>5190</v>
      </c>
      <c r="T428" s="10" t="s">
        <v>5190</v>
      </c>
      <c r="U428" s="10" t="s">
        <v>5190</v>
      </c>
      <c r="V428" s="10" t="s">
        <v>5190</v>
      </c>
      <c r="W428" s="10" t="s">
        <v>5190</v>
      </c>
      <c r="X428" s="10" t="s">
        <v>5190</v>
      </c>
      <c r="Y428" s="10" t="s">
        <v>5190</v>
      </c>
      <c r="Z428" s="10" t="s">
        <v>5190</v>
      </c>
      <c r="AA428" s="10" t="s">
        <v>5190</v>
      </c>
      <c r="AB428" s="50" t="s">
        <v>953</v>
      </c>
      <c r="AC428" s="8" t="s">
        <v>2904</v>
      </c>
      <c r="AD428" s="71" t="s">
        <v>4661</v>
      </c>
    </row>
    <row r="429" spans="1:30" s="27" customFormat="1" ht="15.75" customHeight="1">
      <c r="A429" s="8" t="s">
        <v>2665</v>
      </c>
      <c r="B429" s="12" t="s">
        <v>954</v>
      </c>
      <c r="C429" s="12" t="s">
        <v>4032</v>
      </c>
      <c r="D429" s="12"/>
      <c r="E429" s="59" t="s">
        <v>5</v>
      </c>
      <c r="F429" s="10" t="s">
        <v>5190</v>
      </c>
      <c r="G429" s="10" t="s">
        <v>5190</v>
      </c>
      <c r="H429" s="10" t="s">
        <v>5190</v>
      </c>
      <c r="I429" s="10" t="s">
        <v>5190</v>
      </c>
      <c r="J429" s="10" t="s">
        <v>5190</v>
      </c>
      <c r="K429" s="10" t="s">
        <v>5190</v>
      </c>
      <c r="L429" s="10" t="s">
        <v>5190</v>
      </c>
      <c r="M429" s="10" t="s">
        <v>5190</v>
      </c>
      <c r="N429" s="10" t="s">
        <v>5190</v>
      </c>
      <c r="O429" s="10" t="s">
        <v>5190</v>
      </c>
      <c r="P429" s="10" t="s">
        <v>5190</v>
      </c>
      <c r="Q429" s="10" t="s">
        <v>5190</v>
      </c>
      <c r="R429" s="10" t="s">
        <v>5190</v>
      </c>
      <c r="S429" s="10" t="s">
        <v>5190</v>
      </c>
      <c r="T429" s="10" t="s">
        <v>5190</v>
      </c>
      <c r="U429" s="10" t="s">
        <v>5190</v>
      </c>
      <c r="V429" s="10" t="s">
        <v>5190</v>
      </c>
      <c r="W429" s="10" t="s">
        <v>5190</v>
      </c>
      <c r="X429" s="10" t="s">
        <v>5190</v>
      </c>
      <c r="Y429" s="10" t="s">
        <v>5190</v>
      </c>
      <c r="Z429" s="10" t="s">
        <v>5190</v>
      </c>
      <c r="AA429" s="10" t="s">
        <v>5190</v>
      </c>
      <c r="AB429" s="50" t="s">
        <v>4886</v>
      </c>
      <c r="AC429" s="8" t="s">
        <v>2904</v>
      </c>
      <c r="AD429" s="71" t="s">
        <v>4662</v>
      </c>
    </row>
    <row r="430" spans="1:30" s="27" customFormat="1" ht="15.75" customHeight="1">
      <c r="A430" s="8" t="s">
        <v>2665</v>
      </c>
      <c r="B430" s="12" t="s">
        <v>949</v>
      </c>
      <c r="C430" s="12" t="s">
        <v>4033</v>
      </c>
      <c r="D430" s="12"/>
      <c r="E430" s="59" t="s">
        <v>718</v>
      </c>
      <c r="F430" s="10" t="s">
        <v>5190</v>
      </c>
      <c r="G430" s="10" t="s">
        <v>5190</v>
      </c>
      <c r="H430" s="10" t="s">
        <v>5190</v>
      </c>
      <c r="I430" s="10" t="s">
        <v>5190</v>
      </c>
      <c r="J430" s="10" t="s">
        <v>5190</v>
      </c>
      <c r="K430" s="10" t="s">
        <v>5190</v>
      </c>
      <c r="L430" s="10" t="s">
        <v>5190</v>
      </c>
      <c r="M430" s="10" t="s">
        <v>5190</v>
      </c>
      <c r="N430" s="10" t="s">
        <v>5190</v>
      </c>
      <c r="O430" s="10" t="s">
        <v>5190</v>
      </c>
      <c r="P430" s="10" t="s">
        <v>5190</v>
      </c>
      <c r="Q430" s="10" t="s">
        <v>5190</v>
      </c>
      <c r="R430" s="10" t="s">
        <v>5190</v>
      </c>
      <c r="S430" s="10" t="s">
        <v>5190</v>
      </c>
      <c r="T430" s="10"/>
      <c r="U430" s="10" t="s">
        <v>5190</v>
      </c>
      <c r="V430" s="10"/>
      <c r="W430" s="10" t="s">
        <v>5190</v>
      </c>
      <c r="X430" s="10" t="s">
        <v>5190</v>
      </c>
      <c r="Y430" s="10" t="s">
        <v>5190</v>
      </c>
      <c r="Z430" s="10" t="s">
        <v>5190</v>
      </c>
      <c r="AA430" s="10" t="s">
        <v>5190</v>
      </c>
      <c r="AB430" s="50" t="s">
        <v>950</v>
      </c>
      <c r="AC430" s="8" t="s">
        <v>2904</v>
      </c>
      <c r="AD430" s="71" t="s">
        <v>4663</v>
      </c>
    </row>
    <row r="431" spans="1:30" s="27" customFormat="1" ht="15.75" customHeight="1">
      <c r="A431" s="8" t="s">
        <v>2665</v>
      </c>
      <c r="B431" s="12" t="s">
        <v>951</v>
      </c>
      <c r="C431" s="12" t="s">
        <v>4034</v>
      </c>
      <c r="D431" s="12"/>
      <c r="E431" s="59" t="s">
        <v>5</v>
      </c>
      <c r="F431" s="10" t="s">
        <v>5190</v>
      </c>
      <c r="G431" s="10" t="s">
        <v>5190</v>
      </c>
      <c r="H431" s="10" t="s">
        <v>5190</v>
      </c>
      <c r="I431" s="10" t="s">
        <v>5190</v>
      </c>
      <c r="J431" s="10" t="s">
        <v>5190</v>
      </c>
      <c r="K431" s="10" t="s">
        <v>5190</v>
      </c>
      <c r="L431" s="10" t="s">
        <v>5190</v>
      </c>
      <c r="M431" s="10" t="s">
        <v>5190</v>
      </c>
      <c r="N431" s="10" t="s">
        <v>5190</v>
      </c>
      <c r="O431" s="10" t="s">
        <v>5190</v>
      </c>
      <c r="P431" s="10" t="s">
        <v>5190</v>
      </c>
      <c r="Q431" s="10" t="s">
        <v>5190</v>
      </c>
      <c r="R431" s="10" t="s">
        <v>5190</v>
      </c>
      <c r="S431" s="10" t="s">
        <v>5190</v>
      </c>
      <c r="T431" s="10"/>
      <c r="U431" s="10" t="s">
        <v>5190</v>
      </c>
      <c r="V431" s="10"/>
      <c r="W431" s="10" t="s">
        <v>5190</v>
      </c>
      <c r="X431" s="10" t="s">
        <v>5190</v>
      </c>
      <c r="Y431" s="10" t="s">
        <v>5190</v>
      </c>
      <c r="Z431" s="10" t="s">
        <v>5190</v>
      </c>
      <c r="AA431" s="10" t="s">
        <v>5190</v>
      </c>
      <c r="AB431" s="50" t="s">
        <v>950</v>
      </c>
      <c r="AC431" s="8" t="s">
        <v>2904</v>
      </c>
      <c r="AD431" s="71" t="s">
        <v>4664</v>
      </c>
    </row>
    <row r="432" spans="1:30" s="27" customFormat="1" ht="15.75" customHeight="1">
      <c r="A432" s="8" t="s">
        <v>2665</v>
      </c>
      <c r="B432" s="12" t="s">
        <v>947</v>
      </c>
      <c r="C432" s="12" t="s">
        <v>4035</v>
      </c>
      <c r="D432" s="12"/>
      <c r="E432" s="59" t="s">
        <v>718</v>
      </c>
      <c r="F432" s="10" t="s">
        <v>5190</v>
      </c>
      <c r="G432" s="10" t="s">
        <v>5190</v>
      </c>
      <c r="H432" s="10" t="s">
        <v>5190</v>
      </c>
      <c r="I432" s="10" t="s">
        <v>5190</v>
      </c>
      <c r="J432" s="10" t="s">
        <v>5190</v>
      </c>
      <c r="K432" s="10" t="s">
        <v>5190</v>
      </c>
      <c r="L432" s="10" t="s">
        <v>5190</v>
      </c>
      <c r="M432" s="10" t="s">
        <v>5190</v>
      </c>
      <c r="N432" s="10" t="s">
        <v>5190</v>
      </c>
      <c r="O432" s="10" t="s">
        <v>5190</v>
      </c>
      <c r="P432" s="10" t="s">
        <v>5190</v>
      </c>
      <c r="Q432" s="10" t="s">
        <v>5190</v>
      </c>
      <c r="R432" s="10" t="s">
        <v>5190</v>
      </c>
      <c r="S432" s="10" t="s">
        <v>5190</v>
      </c>
      <c r="T432" s="10"/>
      <c r="U432" s="10" t="s">
        <v>5190</v>
      </c>
      <c r="V432" s="10" t="s">
        <v>5190</v>
      </c>
      <c r="W432" s="10" t="s">
        <v>5190</v>
      </c>
      <c r="X432" s="10" t="s">
        <v>5190</v>
      </c>
      <c r="Y432" s="10" t="s">
        <v>5190</v>
      </c>
      <c r="Z432" s="10" t="s">
        <v>5190</v>
      </c>
      <c r="AA432" s="10" t="s">
        <v>5190</v>
      </c>
      <c r="AB432" s="50" t="s">
        <v>948</v>
      </c>
      <c r="AC432" s="8" t="s">
        <v>2904</v>
      </c>
      <c r="AD432" s="71" t="s">
        <v>4665</v>
      </c>
    </row>
    <row r="433" spans="1:30" s="27" customFormat="1" ht="15.75" customHeight="1">
      <c r="A433" s="8" t="s">
        <v>2665</v>
      </c>
      <c r="B433" s="12" t="s">
        <v>5385</v>
      </c>
      <c r="C433" s="12" t="s">
        <v>5385</v>
      </c>
      <c r="D433" s="12"/>
      <c r="E433" s="59" t="s">
        <v>5395</v>
      </c>
      <c r="F433" s="10" t="s">
        <v>5190</v>
      </c>
      <c r="G433" s="10" t="s">
        <v>5190</v>
      </c>
      <c r="H433" s="10" t="s">
        <v>5190</v>
      </c>
      <c r="I433" s="10" t="s">
        <v>5190</v>
      </c>
      <c r="J433" s="10" t="s">
        <v>5190</v>
      </c>
      <c r="K433" s="10" t="s">
        <v>5190</v>
      </c>
      <c r="L433" s="10" t="s">
        <v>5190</v>
      </c>
      <c r="M433" s="10" t="s">
        <v>5190</v>
      </c>
      <c r="N433" s="10" t="s">
        <v>5190</v>
      </c>
      <c r="O433" s="10" t="s">
        <v>5190</v>
      </c>
      <c r="P433" s="10" t="s">
        <v>5190</v>
      </c>
      <c r="Q433" s="10" t="s">
        <v>5190</v>
      </c>
      <c r="R433" s="10" t="s">
        <v>5190</v>
      </c>
      <c r="S433" s="10" t="s">
        <v>5190</v>
      </c>
      <c r="T433" s="10" t="s">
        <v>5190</v>
      </c>
      <c r="U433" s="10" t="s">
        <v>5190</v>
      </c>
      <c r="V433" s="10" t="s">
        <v>5190</v>
      </c>
      <c r="W433" s="10" t="s">
        <v>5190</v>
      </c>
      <c r="X433" s="10" t="s">
        <v>5190</v>
      </c>
      <c r="Y433" s="10" t="s">
        <v>5190</v>
      </c>
      <c r="Z433" s="10" t="s">
        <v>5190</v>
      </c>
      <c r="AA433" s="10" t="s">
        <v>5190</v>
      </c>
      <c r="AB433" s="50" t="s">
        <v>5399</v>
      </c>
      <c r="AC433" s="8" t="s">
        <v>5401</v>
      </c>
      <c r="AD433" s="71">
        <v>130</v>
      </c>
    </row>
    <row r="434" spans="1:30" s="27" customFormat="1" ht="15.75" customHeight="1">
      <c r="A434" s="8" t="s">
        <v>2665</v>
      </c>
      <c r="B434" s="12" t="s">
        <v>5386</v>
      </c>
      <c r="C434" s="12" t="s">
        <v>5386</v>
      </c>
      <c r="D434" s="12"/>
      <c r="E434" s="59" t="s">
        <v>99</v>
      </c>
      <c r="F434" s="10" t="s">
        <v>5190</v>
      </c>
      <c r="G434" s="10" t="s">
        <v>5190</v>
      </c>
      <c r="H434" s="10" t="s">
        <v>5190</v>
      </c>
      <c r="I434" s="10" t="s">
        <v>5190</v>
      </c>
      <c r="J434" s="10" t="s">
        <v>5190</v>
      </c>
      <c r="K434" s="10" t="s">
        <v>5190</v>
      </c>
      <c r="L434" s="10" t="s">
        <v>5190</v>
      </c>
      <c r="M434" s="10" t="s">
        <v>5190</v>
      </c>
      <c r="N434" s="10" t="s">
        <v>5190</v>
      </c>
      <c r="O434" s="10" t="s">
        <v>5190</v>
      </c>
      <c r="P434" s="10" t="s">
        <v>5190</v>
      </c>
      <c r="Q434" s="10" t="s">
        <v>5190</v>
      </c>
      <c r="R434" s="10" t="s">
        <v>5190</v>
      </c>
      <c r="S434" s="10" t="s">
        <v>5190</v>
      </c>
      <c r="T434" s="10" t="s">
        <v>5190</v>
      </c>
      <c r="U434" s="10" t="s">
        <v>5190</v>
      </c>
      <c r="V434" s="10" t="s">
        <v>5190</v>
      </c>
      <c r="W434" s="10" t="s">
        <v>5190</v>
      </c>
      <c r="X434" s="10" t="s">
        <v>5190</v>
      </c>
      <c r="Y434" s="10" t="s">
        <v>5190</v>
      </c>
      <c r="Z434" s="10" t="s">
        <v>5190</v>
      </c>
      <c r="AA434" s="10" t="s">
        <v>5190</v>
      </c>
      <c r="AB434" s="50" t="s">
        <v>5399</v>
      </c>
      <c r="AC434" s="8" t="s">
        <v>5401</v>
      </c>
      <c r="AD434" s="71">
        <v>130</v>
      </c>
    </row>
    <row r="435" spans="1:30" s="27" customFormat="1" ht="15.75" customHeight="1">
      <c r="A435" s="8" t="s">
        <v>2665</v>
      </c>
      <c r="B435" s="12" t="s">
        <v>5387</v>
      </c>
      <c r="C435" s="12" t="s">
        <v>5387</v>
      </c>
      <c r="D435" s="12"/>
      <c r="E435" s="59" t="s">
        <v>5396</v>
      </c>
      <c r="F435" s="10" t="s">
        <v>5190</v>
      </c>
      <c r="G435" s="10" t="s">
        <v>5190</v>
      </c>
      <c r="H435" s="10" t="s">
        <v>5190</v>
      </c>
      <c r="I435" s="10" t="s">
        <v>5190</v>
      </c>
      <c r="J435" s="10" t="s">
        <v>5190</v>
      </c>
      <c r="K435" s="10" t="s">
        <v>5190</v>
      </c>
      <c r="L435" s="10" t="s">
        <v>5190</v>
      </c>
      <c r="M435" s="10" t="s">
        <v>5190</v>
      </c>
      <c r="N435" s="10" t="s">
        <v>5190</v>
      </c>
      <c r="O435" s="10" t="s">
        <v>5190</v>
      </c>
      <c r="P435" s="10" t="s">
        <v>5190</v>
      </c>
      <c r="Q435" s="10" t="s">
        <v>5190</v>
      </c>
      <c r="R435" s="10" t="s">
        <v>5190</v>
      </c>
      <c r="S435" s="10" t="s">
        <v>5190</v>
      </c>
      <c r="T435" s="10" t="s">
        <v>5190</v>
      </c>
      <c r="U435" s="10" t="s">
        <v>5190</v>
      </c>
      <c r="V435" s="10" t="s">
        <v>5190</v>
      </c>
      <c r="W435" s="10" t="s">
        <v>5190</v>
      </c>
      <c r="X435" s="10" t="s">
        <v>5190</v>
      </c>
      <c r="Y435" s="10" t="s">
        <v>5190</v>
      </c>
      <c r="Z435" s="10" t="s">
        <v>5190</v>
      </c>
      <c r="AA435" s="10" t="s">
        <v>5190</v>
      </c>
      <c r="AB435" s="50" t="s">
        <v>5399</v>
      </c>
      <c r="AC435" s="8" t="s">
        <v>5401</v>
      </c>
      <c r="AD435" s="71">
        <v>130</v>
      </c>
    </row>
    <row r="436" spans="1:30" s="27" customFormat="1" ht="15.75" customHeight="1">
      <c r="A436" s="8" t="s">
        <v>2665</v>
      </c>
      <c r="B436" s="12" t="s">
        <v>5388</v>
      </c>
      <c r="C436" s="12" t="s">
        <v>5388</v>
      </c>
      <c r="D436" s="12"/>
      <c r="E436" s="59" t="s">
        <v>5397</v>
      </c>
      <c r="F436" s="10" t="s">
        <v>5190</v>
      </c>
      <c r="G436" s="10" t="s">
        <v>5190</v>
      </c>
      <c r="H436" s="10" t="s">
        <v>5190</v>
      </c>
      <c r="I436" s="10" t="s">
        <v>5190</v>
      </c>
      <c r="J436" s="10" t="s">
        <v>5190</v>
      </c>
      <c r="K436" s="10" t="s">
        <v>5190</v>
      </c>
      <c r="L436" s="10" t="s">
        <v>5190</v>
      </c>
      <c r="M436" s="10" t="s">
        <v>5190</v>
      </c>
      <c r="N436" s="10" t="s">
        <v>5190</v>
      </c>
      <c r="O436" s="10" t="s">
        <v>5190</v>
      </c>
      <c r="P436" s="10" t="s">
        <v>5190</v>
      </c>
      <c r="Q436" s="10" t="s">
        <v>5190</v>
      </c>
      <c r="R436" s="10" t="s">
        <v>5190</v>
      </c>
      <c r="S436" s="10" t="s">
        <v>5190</v>
      </c>
      <c r="T436" s="10" t="s">
        <v>5190</v>
      </c>
      <c r="U436" s="10" t="s">
        <v>5190</v>
      </c>
      <c r="V436" s="10" t="s">
        <v>5190</v>
      </c>
      <c r="W436" s="10" t="s">
        <v>5190</v>
      </c>
      <c r="X436" s="10" t="s">
        <v>5190</v>
      </c>
      <c r="Y436" s="10" t="s">
        <v>5190</v>
      </c>
      <c r="Z436" s="10" t="s">
        <v>5190</v>
      </c>
      <c r="AA436" s="10" t="s">
        <v>5190</v>
      </c>
      <c r="AB436" s="50" t="s">
        <v>5399</v>
      </c>
      <c r="AC436" s="8" t="s">
        <v>5401</v>
      </c>
      <c r="AD436" s="71">
        <v>130</v>
      </c>
    </row>
    <row r="437" spans="1:30" s="27" customFormat="1" ht="15.75" customHeight="1">
      <c r="A437" s="8" t="s">
        <v>2665</v>
      </c>
      <c r="B437" s="12" t="s">
        <v>5389</v>
      </c>
      <c r="C437" s="12" t="s">
        <v>5389</v>
      </c>
      <c r="D437" s="12"/>
      <c r="E437" s="59" t="s">
        <v>5398</v>
      </c>
      <c r="F437" s="10" t="s">
        <v>5190</v>
      </c>
      <c r="G437" s="10" t="s">
        <v>5190</v>
      </c>
      <c r="H437" s="10" t="s">
        <v>5190</v>
      </c>
      <c r="I437" s="10" t="s">
        <v>5190</v>
      </c>
      <c r="J437" s="10" t="s">
        <v>5190</v>
      </c>
      <c r="K437" s="10" t="s">
        <v>5190</v>
      </c>
      <c r="L437" s="10" t="s">
        <v>5190</v>
      </c>
      <c r="M437" s="10" t="s">
        <v>5190</v>
      </c>
      <c r="N437" s="10" t="s">
        <v>5190</v>
      </c>
      <c r="O437" s="10" t="s">
        <v>5190</v>
      </c>
      <c r="P437" s="10" t="s">
        <v>5190</v>
      </c>
      <c r="Q437" s="10" t="s">
        <v>5190</v>
      </c>
      <c r="R437" s="10" t="s">
        <v>5190</v>
      </c>
      <c r="S437" s="10" t="s">
        <v>5190</v>
      </c>
      <c r="T437" s="10" t="s">
        <v>5190</v>
      </c>
      <c r="U437" s="10" t="s">
        <v>5190</v>
      </c>
      <c r="V437" s="10" t="s">
        <v>5190</v>
      </c>
      <c r="W437" s="10" t="s">
        <v>5190</v>
      </c>
      <c r="X437" s="10" t="s">
        <v>5190</v>
      </c>
      <c r="Y437" s="10" t="s">
        <v>5190</v>
      </c>
      <c r="Z437" s="10" t="s">
        <v>5190</v>
      </c>
      <c r="AA437" s="10" t="s">
        <v>5190</v>
      </c>
      <c r="AB437" s="50" t="s">
        <v>5399</v>
      </c>
      <c r="AC437" s="8" t="s">
        <v>5401</v>
      </c>
      <c r="AD437" s="71">
        <v>130</v>
      </c>
    </row>
    <row r="438" spans="1:30" s="27" customFormat="1" ht="15.75" customHeight="1">
      <c r="A438" s="8" t="s">
        <v>2665</v>
      </c>
      <c r="B438" s="12" t="s">
        <v>5390</v>
      </c>
      <c r="C438" s="12" t="s">
        <v>5390</v>
      </c>
      <c r="D438" s="12"/>
      <c r="E438" s="59" t="s">
        <v>5395</v>
      </c>
      <c r="F438" s="10" t="s">
        <v>5190</v>
      </c>
      <c r="G438" s="10" t="s">
        <v>5190</v>
      </c>
      <c r="H438" s="10" t="s">
        <v>5190</v>
      </c>
      <c r="I438" s="10" t="s">
        <v>5190</v>
      </c>
      <c r="J438" s="10" t="s">
        <v>5190</v>
      </c>
      <c r="K438" s="10" t="s">
        <v>5190</v>
      </c>
      <c r="L438" s="10" t="s">
        <v>5190</v>
      </c>
      <c r="M438" s="10" t="s">
        <v>5190</v>
      </c>
      <c r="N438" s="10" t="s">
        <v>5190</v>
      </c>
      <c r="O438" s="10" t="s">
        <v>5190</v>
      </c>
      <c r="P438" s="10" t="s">
        <v>5190</v>
      </c>
      <c r="Q438" s="10" t="s">
        <v>5190</v>
      </c>
      <c r="R438" s="10" t="s">
        <v>5190</v>
      </c>
      <c r="S438" s="10" t="s">
        <v>5190</v>
      </c>
      <c r="T438" s="10" t="s">
        <v>5190</v>
      </c>
      <c r="U438" s="10" t="s">
        <v>5190</v>
      </c>
      <c r="V438" s="10" t="s">
        <v>5190</v>
      </c>
      <c r="W438" s="10" t="s">
        <v>5190</v>
      </c>
      <c r="X438" s="10" t="s">
        <v>5190</v>
      </c>
      <c r="Y438" s="10" t="s">
        <v>5190</v>
      </c>
      <c r="Z438" s="10" t="s">
        <v>5190</v>
      </c>
      <c r="AA438" s="10" t="s">
        <v>5190</v>
      </c>
      <c r="AB438" s="50" t="s">
        <v>5400</v>
      </c>
      <c r="AC438" s="8" t="s">
        <v>5401</v>
      </c>
      <c r="AD438" s="71">
        <v>130</v>
      </c>
    </row>
    <row r="439" spans="1:30" s="27" customFormat="1" ht="15.75" customHeight="1">
      <c r="A439" s="8" t="s">
        <v>2665</v>
      </c>
      <c r="B439" s="12" t="s">
        <v>5391</v>
      </c>
      <c r="C439" s="12" t="s">
        <v>5391</v>
      </c>
      <c r="D439" s="12"/>
      <c r="E439" s="59" t="s">
        <v>99</v>
      </c>
      <c r="F439" s="10" t="s">
        <v>5190</v>
      </c>
      <c r="G439" s="10" t="s">
        <v>5190</v>
      </c>
      <c r="H439" s="10" t="s">
        <v>5190</v>
      </c>
      <c r="I439" s="10" t="s">
        <v>5190</v>
      </c>
      <c r="J439" s="10" t="s">
        <v>5190</v>
      </c>
      <c r="K439" s="10" t="s">
        <v>5190</v>
      </c>
      <c r="L439" s="10" t="s">
        <v>5190</v>
      </c>
      <c r="M439" s="10" t="s">
        <v>5190</v>
      </c>
      <c r="N439" s="10" t="s">
        <v>5190</v>
      </c>
      <c r="O439" s="10" t="s">
        <v>5190</v>
      </c>
      <c r="P439" s="10" t="s">
        <v>5190</v>
      </c>
      <c r="Q439" s="10" t="s">
        <v>5190</v>
      </c>
      <c r="R439" s="10" t="s">
        <v>5190</v>
      </c>
      <c r="S439" s="10" t="s">
        <v>5190</v>
      </c>
      <c r="T439" s="10" t="s">
        <v>5190</v>
      </c>
      <c r="U439" s="10" t="s">
        <v>5190</v>
      </c>
      <c r="V439" s="10" t="s">
        <v>5190</v>
      </c>
      <c r="W439" s="10" t="s">
        <v>5190</v>
      </c>
      <c r="X439" s="10" t="s">
        <v>5190</v>
      </c>
      <c r="Y439" s="10" t="s">
        <v>5190</v>
      </c>
      <c r="Z439" s="10" t="s">
        <v>5190</v>
      </c>
      <c r="AA439" s="10" t="s">
        <v>5190</v>
      </c>
      <c r="AB439" s="50" t="s">
        <v>5400</v>
      </c>
      <c r="AC439" s="8" t="s">
        <v>5401</v>
      </c>
      <c r="AD439" s="71">
        <v>130</v>
      </c>
    </row>
    <row r="440" spans="1:30" s="27" customFormat="1" ht="15.75" customHeight="1">
      <c r="A440" s="8" t="s">
        <v>2665</v>
      </c>
      <c r="B440" s="12" t="s">
        <v>5392</v>
      </c>
      <c r="C440" s="12" t="s">
        <v>5392</v>
      </c>
      <c r="D440" s="12"/>
      <c r="E440" s="59" t="s">
        <v>5396</v>
      </c>
      <c r="F440" s="10" t="s">
        <v>5190</v>
      </c>
      <c r="G440" s="10" t="s">
        <v>5190</v>
      </c>
      <c r="H440" s="10" t="s">
        <v>5190</v>
      </c>
      <c r="I440" s="10" t="s">
        <v>5190</v>
      </c>
      <c r="J440" s="10" t="s">
        <v>5190</v>
      </c>
      <c r="K440" s="10" t="s">
        <v>5190</v>
      </c>
      <c r="L440" s="10" t="s">
        <v>5190</v>
      </c>
      <c r="M440" s="10" t="s">
        <v>5190</v>
      </c>
      <c r="N440" s="10" t="s">
        <v>5190</v>
      </c>
      <c r="O440" s="10" t="s">
        <v>5190</v>
      </c>
      <c r="P440" s="10" t="s">
        <v>5190</v>
      </c>
      <c r="Q440" s="10" t="s">
        <v>5190</v>
      </c>
      <c r="R440" s="10" t="s">
        <v>5190</v>
      </c>
      <c r="S440" s="10" t="s">
        <v>5190</v>
      </c>
      <c r="T440" s="10" t="s">
        <v>5190</v>
      </c>
      <c r="U440" s="10" t="s">
        <v>5190</v>
      </c>
      <c r="V440" s="10" t="s">
        <v>5190</v>
      </c>
      <c r="W440" s="10" t="s">
        <v>5190</v>
      </c>
      <c r="X440" s="10" t="s">
        <v>5190</v>
      </c>
      <c r="Y440" s="10" t="s">
        <v>5190</v>
      </c>
      <c r="Z440" s="10" t="s">
        <v>5190</v>
      </c>
      <c r="AA440" s="10" t="s">
        <v>5190</v>
      </c>
      <c r="AB440" s="50" t="s">
        <v>5400</v>
      </c>
      <c r="AC440" s="8" t="s">
        <v>5401</v>
      </c>
      <c r="AD440" s="71">
        <v>130</v>
      </c>
    </row>
    <row r="441" spans="1:30" s="27" customFormat="1" ht="15.75" customHeight="1">
      <c r="A441" s="8" t="s">
        <v>2665</v>
      </c>
      <c r="B441" s="12" t="s">
        <v>5393</v>
      </c>
      <c r="C441" s="12" t="s">
        <v>5393</v>
      </c>
      <c r="D441" s="12"/>
      <c r="E441" s="59" t="s">
        <v>5397</v>
      </c>
      <c r="F441" s="10" t="s">
        <v>5190</v>
      </c>
      <c r="G441" s="10" t="s">
        <v>5190</v>
      </c>
      <c r="H441" s="10" t="s">
        <v>5190</v>
      </c>
      <c r="I441" s="10" t="s">
        <v>5190</v>
      </c>
      <c r="J441" s="10" t="s">
        <v>5190</v>
      </c>
      <c r="K441" s="10" t="s">
        <v>5190</v>
      </c>
      <c r="L441" s="10" t="s">
        <v>5190</v>
      </c>
      <c r="M441" s="10" t="s">
        <v>5190</v>
      </c>
      <c r="N441" s="10" t="s">
        <v>5190</v>
      </c>
      <c r="O441" s="10" t="s">
        <v>5190</v>
      </c>
      <c r="P441" s="10" t="s">
        <v>5190</v>
      </c>
      <c r="Q441" s="10" t="s">
        <v>5190</v>
      </c>
      <c r="R441" s="10" t="s">
        <v>5190</v>
      </c>
      <c r="S441" s="10" t="s">
        <v>5190</v>
      </c>
      <c r="T441" s="10" t="s">
        <v>5190</v>
      </c>
      <c r="U441" s="10" t="s">
        <v>5190</v>
      </c>
      <c r="V441" s="10" t="s">
        <v>5190</v>
      </c>
      <c r="W441" s="10" t="s">
        <v>5190</v>
      </c>
      <c r="X441" s="10" t="s">
        <v>5190</v>
      </c>
      <c r="Y441" s="10" t="s">
        <v>5190</v>
      </c>
      <c r="Z441" s="10" t="s">
        <v>5190</v>
      </c>
      <c r="AA441" s="10" t="s">
        <v>5190</v>
      </c>
      <c r="AB441" s="50" t="s">
        <v>5400</v>
      </c>
      <c r="AC441" s="8" t="s">
        <v>5401</v>
      </c>
      <c r="AD441" s="71">
        <v>130</v>
      </c>
    </row>
    <row r="442" spans="1:30" s="27" customFormat="1" ht="15.75" customHeight="1">
      <c r="A442" s="8" t="s">
        <v>2665</v>
      </c>
      <c r="B442" s="12" t="s">
        <v>5394</v>
      </c>
      <c r="C442" s="12" t="s">
        <v>5394</v>
      </c>
      <c r="D442" s="12"/>
      <c r="E442" s="59" t="s">
        <v>5398</v>
      </c>
      <c r="F442" s="10" t="s">
        <v>5190</v>
      </c>
      <c r="G442" s="10" t="s">
        <v>5190</v>
      </c>
      <c r="H442" s="10" t="s">
        <v>5190</v>
      </c>
      <c r="I442" s="10" t="s">
        <v>5190</v>
      </c>
      <c r="J442" s="10" t="s">
        <v>5190</v>
      </c>
      <c r="K442" s="10" t="s">
        <v>5190</v>
      </c>
      <c r="L442" s="10" t="s">
        <v>5190</v>
      </c>
      <c r="M442" s="10" t="s">
        <v>5190</v>
      </c>
      <c r="N442" s="10" t="s">
        <v>5190</v>
      </c>
      <c r="O442" s="10" t="s">
        <v>5190</v>
      </c>
      <c r="P442" s="10" t="s">
        <v>5190</v>
      </c>
      <c r="Q442" s="10" t="s">
        <v>5190</v>
      </c>
      <c r="R442" s="10" t="s">
        <v>5190</v>
      </c>
      <c r="S442" s="10" t="s">
        <v>5190</v>
      </c>
      <c r="T442" s="10" t="s">
        <v>5190</v>
      </c>
      <c r="U442" s="10" t="s">
        <v>5190</v>
      </c>
      <c r="V442" s="10" t="s">
        <v>5190</v>
      </c>
      <c r="W442" s="10" t="s">
        <v>5190</v>
      </c>
      <c r="X442" s="10" t="s">
        <v>5190</v>
      </c>
      <c r="Y442" s="10" t="s">
        <v>5190</v>
      </c>
      <c r="Z442" s="10" t="s">
        <v>5190</v>
      </c>
      <c r="AA442" s="10" t="s">
        <v>5190</v>
      </c>
      <c r="AB442" s="50" t="s">
        <v>5400</v>
      </c>
      <c r="AC442" s="8" t="s">
        <v>5401</v>
      </c>
      <c r="AD442" s="71">
        <v>130</v>
      </c>
    </row>
    <row r="443" spans="1:30" s="27" customFormat="1" ht="15.75" customHeight="1">
      <c r="A443" s="8" t="s">
        <v>2665</v>
      </c>
      <c r="B443" s="19" t="s">
        <v>2505</v>
      </c>
      <c r="C443" s="19" t="s">
        <v>5249</v>
      </c>
      <c r="D443" s="19"/>
      <c r="E443" s="59" t="s">
        <v>4838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 t="s">
        <v>5190</v>
      </c>
      <c r="AB443" s="73" t="s">
        <v>2832</v>
      </c>
      <c r="AC443" s="73" t="s">
        <v>5332</v>
      </c>
      <c r="AD443" s="71" t="s">
        <v>4643</v>
      </c>
    </row>
    <row r="444" spans="1:30" s="27" customFormat="1" ht="15.75" customHeight="1">
      <c r="A444" s="8" t="s">
        <v>2665</v>
      </c>
      <c r="B444" s="19" t="s">
        <v>2506</v>
      </c>
      <c r="C444" s="19" t="s">
        <v>5250</v>
      </c>
      <c r="D444" s="19"/>
      <c r="E444" s="59" t="s">
        <v>4838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 t="s">
        <v>5190</v>
      </c>
      <c r="AB444" s="73" t="s">
        <v>2832</v>
      </c>
      <c r="AC444" s="73" t="s">
        <v>5332</v>
      </c>
      <c r="AD444" s="71" t="s">
        <v>4644</v>
      </c>
    </row>
    <row r="445" spans="1:30" s="27" customFormat="1" ht="15.75" customHeight="1">
      <c r="A445" s="8" t="s">
        <v>2665</v>
      </c>
      <c r="B445" s="19" t="s">
        <v>2507</v>
      </c>
      <c r="C445" s="19" t="s">
        <v>5251</v>
      </c>
      <c r="D445" s="19"/>
      <c r="E445" s="59" t="s">
        <v>4838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 t="s">
        <v>5190</v>
      </c>
      <c r="AB445" s="73" t="s">
        <v>2832</v>
      </c>
      <c r="AC445" s="73" t="s">
        <v>5332</v>
      </c>
      <c r="AD445" s="71" t="s">
        <v>4644</v>
      </c>
    </row>
    <row r="446" spans="1:30" s="27" customFormat="1" ht="15.75" customHeight="1">
      <c r="A446" s="8" t="s">
        <v>2665</v>
      </c>
      <c r="B446" s="19" t="s">
        <v>2508</v>
      </c>
      <c r="C446" s="19" t="s">
        <v>5252</v>
      </c>
      <c r="D446" s="19"/>
      <c r="E446" s="59" t="s">
        <v>4838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 t="s">
        <v>5190</v>
      </c>
      <c r="AB446" s="73" t="s">
        <v>2832</v>
      </c>
      <c r="AC446" s="73" t="s">
        <v>5332</v>
      </c>
      <c r="AD446" s="71" t="s">
        <v>4644</v>
      </c>
    </row>
    <row r="447" spans="1:30" s="27" customFormat="1" ht="15.75" customHeight="1">
      <c r="A447" s="8" t="s">
        <v>2665</v>
      </c>
      <c r="B447" s="19" t="s">
        <v>2509</v>
      </c>
      <c r="C447" s="19" t="s">
        <v>5253</v>
      </c>
      <c r="D447" s="19"/>
      <c r="E447" s="59" t="s">
        <v>4838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 t="s">
        <v>5190</v>
      </c>
      <c r="AB447" s="73" t="s">
        <v>2832</v>
      </c>
      <c r="AC447" s="73" t="s">
        <v>5332</v>
      </c>
      <c r="AD447" s="71" t="s">
        <v>4644</v>
      </c>
    </row>
    <row r="448" spans="1:30" s="27" customFormat="1" ht="15.75" customHeight="1">
      <c r="A448" s="8" t="s">
        <v>2665</v>
      </c>
      <c r="B448" s="19" t="s">
        <v>2510</v>
      </c>
      <c r="C448" s="19" t="s">
        <v>5254</v>
      </c>
      <c r="D448" s="19"/>
      <c r="E448" s="59" t="s">
        <v>4838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 t="s">
        <v>5190</v>
      </c>
      <c r="AB448" s="73" t="s">
        <v>2833</v>
      </c>
      <c r="AC448" s="73" t="s">
        <v>5332</v>
      </c>
      <c r="AD448" s="71" t="s">
        <v>4644</v>
      </c>
    </row>
    <row r="449" spans="1:30" s="27" customFormat="1" ht="15.75" customHeight="1">
      <c r="A449" s="8" t="s">
        <v>2665</v>
      </c>
      <c r="B449" s="19" t="s">
        <v>2060</v>
      </c>
      <c r="C449" s="19" t="s">
        <v>3143</v>
      </c>
      <c r="D449" s="19"/>
      <c r="E449" s="59" t="s">
        <v>4838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 t="s">
        <v>5190</v>
      </c>
      <c r="AB449" s="50" t="s">
        <v>2840</v>
      </c>
      <c r="AC449" s="73" t="s">
        <v>5332</v>
      </c>
      <c r="AD449" s="71" t="s">
        <v>4643</v>
      </c>
    </row>
    <row r="450" spans="1:30" s="27" customFormat="1" ht="15.75" customHeight="1">
      <c r="A450" s="8" t="s">
        <v>2665</v>
      </c>
      <c r="B450" s="19" t="s">
        <v>1210</v>
      </c>
      <c r="C450" s="19" t="s">
        <v>3144</v>
      </c>
      <c r="D450" s="19"/>
      <c r="E450" s="59" t="s">
        <v>4838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 t="s">
        <v>5190</v>
      </c>
      <c r="AB450" s="50" t="s">
        <v>2840</v>
      </c>
      <c r="AC450" s="73" t="s">
        <v>5332</v>
      </c>
      <c r="AD450" s="71" t="s">
        <v>4637</v>
      </c>
    </row>
    <row r="451" spans="1:30" s="27" customFormat="1" ht="15.75" customHeight="1">
      <c r="A451" s="8" t="s">
        <v>2665</v>
      </c>
      <c r="B451" s="19" t="s">
        <v>1211</v>
      </c>
      <c r="C451" s="19" t="s">
        <v>3145</v>
      </c>
      <c r="D451" s="19"/>
      <c r="E451" s="59" t="s">
        <v>4838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 t="s">
        <v>5190</v>
      </c>
      <c r="AB451" s="50" t="s">
        <v>2840</v>
      </c>
      <c r="AC451" s="73" t="s">
        <v>5332</v>
      </c>
      <c r="AD451" s="71" t="s">
        <v>4637</v>
      </c>
    </row>
    <row r="452" spans="1:30" s="27" customFormat="1" ht="15.75" customHeight="1">
      <c r="A452" s="8" t="s">
        <v>2665</v>
      </c>
      <c r="B452" s="19" t="s">
        <v>1212</v>
      </c>
      <c r="C452" s="19" t="s">
        <v>3146</v>
      </c>
      <c r="D452" s="19"/>
      <c r="E452" s="59" t="s">
        <v>4838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 t="s">
        <v>5190</v>
      </c>
      <c r="AB452" s="50" t="s">
        <v>2840</v>
      </c>
      <c r="AC452" s="73" t="s">
        <v>5332</v>
      </c>
      <c r="AD452" s="71" t="s">
        <v>4637</v>
      </c>
    </row>
    <row r="453" spans="1:30" s="27" customFormat="1" ht="15.75" customHeight="1">
      <c r="A453" s="8" t="s">
        <v>2665</v>
      </c>
      <c r="B453" s="19" t="s">
        <v>1213</v>
      </c>
      <c r="C453" s="19" t="s">
        <v>3147</v>
      </c>
      <c r="D453" s="19"/>
      <c r="E453" s="59" t="s">
        <v>4838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 t="s">
        <v>5190</v>
      </c>
      <c r="AB453" s="50" t="s">
        <v>2840</v>
      </c>
      <c r="AC453" s="73" t="s">
        <v>5332</v>
      </c>
      <c r="AD453" s="71" t="s">
        <v>4637</v>
      </c>
    </row>
    <row r="454" spans="1:30" s="27" customFormat="1" ht="15.75" customHeight="1">
      <c r="A454" s="8" t="s">
        <v>2665</v>
      </c>
      <c r="B454" s="19" t="s">
        <v>1214</v>
      </c>
      <c r="C454" s="19" t="s">
        <v>3148</v>
      </c>
      <c r="D454" s="19"/>
      <c r="E454" s="59" t="s">
        <v>4838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 t="s">
        <v>5190</v>
      </c>
      <c r="AB454" s="50" t="s">
        <v>2575</v>
      </c>
      <c r="AC454" s="73" t="s">
        <v>5332</v>
      </c>
      <c r="AD454" s="71" t="s">
        <v>4637</v>
      </c>
    </row>
    <row r="455" spans="1:30" s="27" customFormat="1" ht="15.75" customHeight="1">
      <c r="A455" s="8" t="s">
        <v>2665</v>
      </c>
      <c r="B455" s="16" t="str">
        <f>"BCI-350XLBK"</f>
        <v>BCI-350XLBK</v>
      </c>
      <c r="C455" s="16" t="s">
        <v>1142</v>
      </c>
      <c r="D455" s="16"/>
      <c r="E455" s="59" t="s">
        <v>4838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 t="s">
        <v>5190</v>
      </c>
      <c r="AB455" s="50" t="s">
        <v>5333</v>
      </c>
      <c r="AC455" s="73" t="s">
        <v>5332</v>
      </c>
      <c r="AD455" s="71" t="s">
        <v>4643</v>
      </c>
    </row>
    <row r="456" spans="1:30" s="27" customFormat="1" ht="15.75" customHeight="1">
      <c r="A456" s="8" t="s">
        <v>2665</v>
      </c>
      <c r="B456" s="16" t="str">
        <f>"BCI-351XLBK"</f>
        <v>BCI-351XLBK</v>
      </c>
      <c r="C456" s="16" t="str">
        <f>"C-351XLBK"</f>
        <v>C-351XLBK</v>
      </c>
      <c r="D456" s="16"/>
      <c r="E456" s="59" t="s">
        <v>4838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 t="s">
        <v>5190</v>
      </c>
      <c r="AB456" s="50" t="s">
        <v>5333</v>
      </c>
      <c r="AC456" s="73" t="s">
        <v>5332</v>
      </c>
      <c r="AD456" s="71" t="s">
        <v>4637</v>
      </c>
    </row>
    <row r="457" spans="1:30" s="27" customFormat="1" ht="15.75" customHeight="1">
      <c r="A457" s="8" t="s">
        <v>2665</v>
      </c>
      <c r="B457" s="16" t="str">
        <f>"BCI-351XLC"</f>
        <v>BCI-351XLC</v>
      </c>
      <c r="C457" s="16" t="s">
        <v>1144</v>
      </c>
      <c r="D457" s="16"/>
      <c r="E457" s="59" t="s">
        <v>4838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 t="s">
        <v>5190</v>
      </c>
      <c r="AB457" s="50" t="s">
        <v>5333</v>
      </c>
      <c r="AC457" s="73" t="s">
        <v>5332</v>
      </c>
      <c r="AD457" s="71" t="s">
        <v>4637</v>
      </c>
    </row>
    <row r="458" spans="1:30" s="27" customFormat="1" ht="15.75" customHeight="1">
      <c r="A458" s="8" t="s">
        <v>2665</v>
      </c>
      <c r="B458" s="16" t="str">
        <f>"BCI-351XLM"</f>
        <v>BCI-351XLM</v>
      </c>
      <c r="C458" s="16" t="s">
        <v>1145</v>
      </c>
      <c r="D458" s="16"/>
      <c r="E458" s="59" t="s">
        <v>4838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 t="s">
        <v>5190</v>
      </c>
      <c r="AB458" s="50" t="s">
        <v>5333</v>
      </c>
      <c r="AC458" s="73" t="s">
        <v>5332</v>
      </c>
      <c r="AD458" s="71" t="s">
        <v>4637</v>
      </c>
    </row>
    <row r="459" spans="1:30" s="27" customFormat="1" ht="15.75" customHeight="1">
      <c r="A459" s="8" t="s">
        <v>2665</v>
      </c>
      <c r="B459" s="16" t="str">
        <f>"BCI-351XLY"</f>
        <v>BCI-351XLY</v>
      </c>
      <c r="C459" s="16" t="s">
        <v>1146</v>
      </c>
      <c r="D459" s="16"/>
      <c r="E459" s="59" t="s">
        <v>4838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 t="s">
        <v>5190</v>
      </c>
      <c r="AB459" s="50" t="s">
        <v>5333</v>
      </c>
      <c r="AC459" s="73" t="s">
        <v>5332</v>
      </c>
      <c r="AD459" s="71" t="s">
        <v>4637</v>
      </c>
    </row>
    <row r="460" spans="1:30" s="27" customFormat="1" ht="15.75" customHeight="1">
      <c r="A460" s="8" t="s">
        <v>2665</v>
      </c>
      <c r="B460" s="16" t="str">
        <f>"BCI-351XLGY"</f>
        <v>BCI-351XLGY</v>
      </c>
      <c r="C460" s="16" t="str">
        <f>"C-351XLGY"</f>
        <v>C-351XLGY</v>
      </c>
      <c r="D460" s="16"/>
      <c r="E460" s="59" t="s">
        <v>4838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 t="s">
        <v>5190</v>
      </c>
      <c r="AB460" s="50" t="s">
        <v>5334</v>
      </c>
      <c r="AC460" s="73" t="s">
        <v>5332</v>
      </c>
      <c r="AD460" s="71" t="s">
        <v>4637</v>
      </c>
    </row>
    <row r="461" spans="1:30" s="27" customFormat="1" ht="15.75" customHeight="1">
      <c r="A461" s="8" t="s">
        <v>2665</v>
      </c>
      <c r="B461" s="16" t="str">
        <f>"BCI-325BK"</f>
        <v>BCI-325BK</v>
      </c>
      <c r="C461" s="16" t="str">
        <f>"BCI-325BK"</f>
        <v>BCI-325BK</v>
      </c>
      <c r="D461" s="16"/>
      <c r="E461" s="59" t="s">
        <v>4838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 t="s">
        <v>5190</v>
      </c>
      <c r="AB461" s="50" t="s">
        <v>2067</v>
      </c>
      <c r="AC461" s="73" t="s">
        <v>5332</v>
      </c>
      <c r="AD461" s="71" t="s">
        <v>4666</v>
      </c>
    </row>
    <row r="462" spans="1:30" s="27" customFormat="1" ht="15.75" customHeight="1">
      <c r="A462" s="8" t="s">
        <v>2665</v>
      </c>
      <c r="B462" s="16" t="str">
        <f>"BCI-326BK"</f>
        <v>BCI-326BK</v>
      </c>
      <c r="C462" s="16" t="str">
        <f>"BCI-326BK"</f>
        <v>BCI-326BK</v>
      </c>
      <c r="D462" s="16"/>
      <c r="E462" s="59" t="s">
        <v>4838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 t="s">
        <v>5190</v>
      </c>
      <c r="AB462" s="50" t="s">
        <v>2067</v>
      </c>
      <c r="AC462" s="73" t="s">
        <v>5332</v>
      </c>
      <c r="AD462" s="71" t="s">
        <v>4659</v>
      </c>
    </row>
    <row r="463" spans="1:30" s="27" customFormat="1" ht="15.75" customHeight="1">
      <c r="A463" s="8" t="s">
        <v>2665</v>
      </c>
      <c r="B463" s="16" t="str">
        <f>"BCI-326C"</f>
        <v>BCI-326C</v>
      </c>
      <c r="C463" s="16" t="str">
        <f>"BCI-326C"</f>
        <v>BCI-326C</v>
      </c>
      <c r="D463" s="16"/>
      <c r="E463" s="59" t="s">
        <v>4838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 t="s">
        <v>5190</v>
      </c>
      <c r="AB463" s="50" t="s">
        <v>2067</v>
      </c>
      <c r="AC463" s="73" t="s">
        <v>5332</v>
      </c>
      <c r="AD463" s="71" t="s">
        <v>4659</v>
      </c>
    </row>
    <row r="464" spans="1:30" s="27" customFormat="1" ht="15.75" customHeight="1">
      <c r="A464" s="8" t="s">
        <v>2665</v>
      </c>
      <c r="B464" s="16" t="str">
        <f>"BCI-326M"</f>
        <v>BCI-326M</v>
      </c>
      <c r="C464" s="16" t="str">
        <f>"BCI-326M"</f>
        <v>BCI-326M</v>
      </c>
      <c r="D464" s="16"/>
      <c r="E464" s="59" t="s">
        <v>4838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 t="s">
        <v>5190</v>
      </c>
      <c r="AB464" s="50" t="s">
        <v>2067</v>
      </c>
      <c r="AC464" s="73" t="s">
        <v>5332</v>
      </c>
      <c r="AD464" s="71" t="s">
        <v>4659</v>
      </c>
    </row>
    <row r="465" spans="1:30" s="27" customFormat="1" ht="15.75" customHeight="1">
      <c r="A465" s="8" t="s">
        <v>2665</v>
      </c>
      <c r="B465" s="16" t="str">
        <f>"BCI-326Y"</f>
        <v>BCI-326Y</v>
      </c>
      <c r="C465" s="16" t="str">
        <f>"BCI-326Y"</f>
        <v>BCI-326Y</v>
      </c>
      <c r="D465" s="16"/>
      <c r="E465" s="59" t="s">
        <v>4838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 t="s">
        <v>5190</v>
      </c>
      <c r="AB465" s="50" t="s">
        <v>2067</v>
      </c>
      <c r="AC465" s="73" t="s">
        <v>5332</v>
      </c>
      <c r="AD465" s="71" t="s">
        <v>4659</v>
      </c>
    </row>
    <row r="466" spans="1:30" s="27" customFormat="1" ht="15.75" customHeight="1">
      <c r="A466" s="8" t="s">
        <v>2665</v>
      </c>
      <c r="B466" s="16" t="str">
        <f>"BCI-326GY"</f>
        <v>BCI-326GY</v>
      </c>
      <c r="C466" s="16" t="str">
        <f>"BCI-326GY"</f>
        <v>BCI-326GY</v>
      </c>
      <c r="D466" s="16"/>
      <c r="E466" s="59" t="s">
        <v>4838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 t="s">
        <v>5190</v>
      </c>
      <c r="AB466" s="50" t="s">
        <v>5335</v>
      </c>
      <c r="AC466" s="73" t="s">
        <v>5332</v>
      </c>
      <c r="AD466" s="71" t="s">
        <v>4659</v>
      </c>
    </row>
    <row r="467" spans="1:30" s="27" customFormat="1" ht="15.75" customHeight="1">
      <c r="A467" s="8" t="s">
        <v>2665</v>
      </c>
      <c r="B467" s="19" t="s">
        <v>1809</v>
      </c>
      <c r="C467" s="19" t="s">
        <v>0</v>
      </c>
      <c r="D467" s="19"/>
      <c r="E467" s="59" t="s">
        <v>4838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 t="s">
        <v>5190</v>
      </c>
      <c r="AB467" s="50" t="s">
        <v>4887</v>
      </c>
      <c r="AC467" s="73" t="s">
        <v>5332</v>
      </c>
      <c r="AD467" s="71" t="s">
        <v>4666</v>
      </c>
    </row>
    <row r="468" spans="1:30" s="27" customFormat="1" ht="15.75" customHeight="1">
      <c r="A468" s="8" t="s">
        <v>2665</v>
      </c>
      <c r="B468" s="19" t="s">
        <v>2055</v>
      </c>
      <c r="C468" s="19" t="s">
        <v>1749</v>
      </c>
      <c r="D468" s="19"/>
      <c r="E468" s="59" t="s">
        <v>4838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 t="s">
        <v>5190</v>
      </c>
      <c r="AB468" s="50" t="s">
        <v>4887</v>
      </c>
      <c r="AC468" s="73" t="s">
        <v>5332</v>
      </c>
      <c r="AD468" s="71" t="s">
        <v>4659</v>
      </c>
    </row>
    <row r="469" spans="1:30" s="27" customFormat="1" ht="15.75" customHeight="1">
      <c r="A469" s="8" t="s">
        <v>2665</v>
      </c>
      <c r="B469" s="19" t="s">
        <v>2056</v>
      </c>
      <c r="C469" s="19" t="s">
        <v>2379</v>
      </c>
      <c r="D469" s="19"/>
      <c r="E469" s="59" t="s">
        <v>4838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 t="s">
        <v>5190</v>
      </c>
      <c r="AB469" s="50" t="s">
        <v>4887</v>
      </c>
      <c r="AC469" s="73" t="s">
        <v>5332</v>
      </c>
      <c r="AD469" s="71" t="s">
        <v>4659</v>
      </c>
    </row>
    <row r="470" spans="1:30" s="27" customFormat="1" ht="15.75" customHeight="1">
      <c r="A470" s="8" t="s">
        <v>2665</v>
      </c>
      <c r="B470" s="19" t="s">
        <v>2057</v>
      </c>
      <c r="C470" s="19" t="s">
        <v>2381</v>
      </c>
      <c r="D470" s="19"/>
      <c r="E470" s="59" t="s">
        <v>4838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 t="s">
        <v>5190</v>
      </c>
      <c r="AB470" s="50" t="s">
        <v>4887</v>
      </c>
      <c r="AC470" s="73" t="s">
        <v>5332</v>
      </c>
      <c r="AD470" s="71" t="s">
        <v>4659</v>
      </c>
    </row>
    <row r="471" spans="1:30" s="27" customFormat="1" ht="15.75" customHeight="1">
      <c r="A471" s="8" t="s">
        <v>2665</v>
      </c>
      <c r="B471" s="19" t="s">
        <v>2058</v>
      </c>
      <c r="C471" s="19" t="s">
        <v>2382</v>
      </c>
      <c r="D471" s="19"/>
      <c r="E471" s="59" t="s">
        <v>4838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 t="s">
        <v>5190</v>
      </c>
      <c r="AB471" s="50" t="s">
        <v>4887</v>
      </c>
      <c r="AC471" s="73" t="s">
        <v>5332</v>
      </c>
      <c r="AD471" s="71" t="s">
        <v>4659</v>
      </c>
    </row>
    <row r="472" spans="1:30" s="27" customFormat="1" ht="15.75" customHeight="1">
      <c r="A472" s="8" t="s">
        <v>2665</v>
      </c>
      <c r="B472" s="19" t="s">
        <v>2059</v>
      </c>
      <c r="C472" s="19" t="s">
        <v>2380</v>
      </c>
      <c r="D472" s="19"/>
      <c r="E472" s="59" t="s">
        <v>4838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 t="s">
        <v>5190</v>
      </c>
      <c r="AB472" s="50" t="s">
        <v>1023</v>
      </c>
      <c r="AC472" s="73" t="s">
        <v>5332</v>
      </c>
      <c r="AD472" s="71" t="s">
        <v>4659</v>
      </c>
    </row>
    <row r="473" spans="1:30" s="27" customFormat="1" ht="15.75" customHeight="1">
      <c r="A473" s="50" t="s">
        <v>4834</v>
      </c>
      <c r="B473" s="19" t="s">
        <v>5175</v>
      </c>
      <c r="C473" s="19" t="s">
        <v>5175</v>
      </c>
      <c r="D473" s="19" t="s">
        <v>5448</v>
      </c>
      <c r="E473" s="59" t="s">
        <v>718</v>
      </c>
      <c r="F473" s="10" t="s">
        <v>5434</v>
      </c>
      <c r="G473" s="10" t="s">
        <v>5434</v>
      </c>
      <c r="H473" s="10" t="s">
        <v>5434</v>
      </c>
      <c r="I473" s="10"/>
      <c r="J473" s="10" t="s">
        <v>5434</v>
      </c>
      <c r="K473" s="10" t="s">
        <v>5434</v>
      </c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50" t="s">
        <v>5179</v>
      </c>
      <c r="AC473" s="73" t="s">
        <v>2908</v>
      </c>
      <c r="AD473" s="71" t="s">
        <v>5447</v>
      </c>
    </row>
    <row r="474" spans="1:30" s="27" customFormat="1" ht="15.75" customHeight="1">
      <c r="A474" s="50" t="s">
        <v>4834</v>
      </c>
      <c r="B474" s="19" t="s">
        <v>5176</v>
      </c>
      <c r="C474" s="19" t="s">
        <v>5176</v>
      </c>
      <c r="D474" s="19" t="s">
        <v>5448</v>
      </c>
      <c r="E474" s="59" t="s">
        <v>4992</v>
      </c>
      <c r="F474" s="10" t="s">
        <v>5434</v>
      </c>
      <c r="G474" s="10" t="s">
        <v>5434</v>
      </c>
      <c r="H474" s="10" t="s">
        <v>5434</v>
      </c>
      <c r="I474" s="10"/>
      <c r="J474" s="10" t="s">
        <v>5434</v>
      </c>
      <c r="K474" s="10" t="s">
        <v>5434</v>
      </c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50" t="s">
        <v>5180</v>
      </c>
      <c r="AC474" s="73" t="s">
        <v>5181</v>
      </c>
      <c r="AD474" s="71" t="s">
        <v>4667</v>
      </c>
    </row>
    <row r="475" spans="1:30" s="27" customFormat="1" ht="15.75" customHeight="1">
      <c r="A475" s="50" t="s">
        <v>4834</v>
      </c>
      <c r="B475" s="19" t="s">
        <v>5177</v>
      </c>
      <c r="C475" s="19" t="s">
        <v>5177</v>
      </c>
      <c r="D475" s="19" t="s">
        <v>5448</v>
      </c>
      <c r="E475" s="59" t="s">
        <v>4994</v>
      </c>
      <c r="F475" s="10" t="s">
        <v>5434</v>
      </c>
      <c r="G475" s="10" t="s">
        <v>5434</v>
      </c>
      <c r="H475" s="10" t="s">
        <v>5434</v>
      </c>
      <c r="I475" s="10"/>
      <c r="J475" s="10" t="s">
        <v>5434</v>
      </c>
      <c r="K475" s="10" t="s">
        <v>5434</v>
      </c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50" t="s">
        <v>5180</v>
      </c>
      <c r="AC475" s="73" t="s">
        <v>5181</v>
      </c>
      <c r="AD475" s="71" t="s">
        <v>4667</v>
      </c>
    </row>
    <row r="476" spans="1:30" s="27" customFormat="1" ht="15.75" customHeight="1">
      <c r="A476" s="50" t="s">
        <v>4834</v>
      </c>
      <c r="B476" s="19" t="s">
        <v>5178</v>
      </c>
      <c r="C476" s="19" t="s">
        <v>5178</v>
      </c>
      <c r="D476" s="19" t="s">
        <v>5448</v>
      </c>
      <c r="E476" s="59" t="s">
        <v>4995</v>
      </c>
      <c r="F476" s="10" t="s">
        <v>5434</v>
      </c>
      <c r="G476" s="10" t="s">
        <v>5434</v>
      </c>
      <c r="H476" s="10" t="s">
        <v>5434</v>
      </c>
      <c r="I476" s="10"/>
      <c r="J476" s="10" t="s">
        <v>5434</v>
      </c>
      <c r="K476" s="10" t="s">
        <v>5434</v>
      </c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50" t="s">
        <v>5180</v>
      </c>
      <c r="AC476" s="73" t="s">
        <v>5181</v>
      </c>
      <c r="AD476" s="71" t="s">
        <v>4667</v>
      </c>
    </row>
    <row r="477" spans="1:30" s="27" customFormat="1" ht="15.75" customHeight="1">
      <c r="A477" s="50" t="s">
        <v>4834</v>
      </c>
      <c r="B477" s="19" t="s">
        <v>5402</v>
      </c>
      <c r="C477" s="19" t="s">
        <v>5402</v>
      </c>
      <c r="D477" s="19" t="s">
        <v>5448</v>
      </c>
      <c r="E477" s="59" t="s">
        <v>718</v>
      </c>
      <c r="F477" s="10"/>
      <c r="G477" s="10"/>
      <c r="H477" s="10"/>
      <c r="I477" s="10"/>
      <c r="J477" s="10"/>
      <c r="K477" s="10"/>
      <c r="L477" s="10" t="s">
        <v>5434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50" t="s">
        <v>5435</v>
      </c>
      <c r="AC477" s="73" t="s">
        <v>2908</v>
      </c>
      <c r="AD477" s="71" t="s">
        <v>5447</v>
      </c>
    </row>
    <row r="478" spans="1:30" s="27" customFormat="1" ht="15.75" customHeight="1">
      <c r="A478" s="50" t="s">
        <v>4834</v>
      </c>
      <c r="B478" s="19" t="s">
        <v>5403</v>
      </c>
      <c r="C478" s="19" t="s">
        <v>5403</v>
      </c>
      <c r="D478" s="19" t="s">
        <v>5448</v>
      </c>
      <c r="E478" s="59" t="s">
        <v>4992</v>
      </c>
      <c r="F478" s="10"/>
      <c r="G478" s="10"/>
      <c r="H478" s="10"/>
      <c r="I478" s="10"/>
      <c r="J478" s="10"/>
      <c r="K478" s="10"/>
      <c r="L478" s="10" t="s">
        <v>5434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50" t="s">
        <v>5435</v>
      </c>
      <c r="AC478" s="73" t="s">
        <v>5181</v>
      </c>
      <c r="AD478" s="71" t="s">
        <v>4667</v>
      </c>
    </row>
    <row r="479" spans="1:30" s="27" customFormat="1" ht="15.75" customHeight="1">
      <c r="A479" s="50" t="s">
        <v>4834</v>
      </c>
      <c r="B479" s="19" t="s">
        <v>5404</v>
      </c>
      <c r="C479" s="19" t="s">
        <v>5404</v>
      </c>
      <c r="D479" s="19" t="s">
        <v>5448</v>
      </c>
      <c r="E479" s="59" t="s">
        <v>4994</v>
      </c>
      <c r="F479" s="10"/>
      <c r="G479" s="10"/>
      <c r="H479" s="10"/>
      <c r="I479" s="10"/>
      <c r="J479" s="10"/>
      <c r="K479" s="10"/>
      <c r="L479" s="10" t="s">
        <v>5434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50" t="s">
        <v>5435</v>
      </c>
      <c r="AC479" s="73" t="s">
        <v>5181</v>
      </c>
      <c r="AD479" s="71" t="s">
        <v>4667</v>
      </c>
    </row>
    <row r="480" spans="1:30" s="27" customFormat="1" ht="15.75" customHeight="1">
      <c r="A480" s="50" t="s">
        <v>4834</v>
      </c>
      <c r="B480" s="19" t="s">
        <v>5405</v>
      </c>
      <c r="C480" s="19" t="s">
        <v>5405</v>
      </c>
      <c r="D480" s="19" t="s">
        <v>5448</v>
      </c>
      <c r="E480" s="59" t="s">
        <v>4995</v>
      </c>
      <c r="F480" s="10"/>
      <c r="G480" s="10"/>
      <c r="H480" s="10"/>
      <c r="I480" s="10"/>
      <c r="J480" s="10"/>
      <c r="K480" s="10"/>
      <c r="L480" s="10" t="s">
        <v>5434</v>
      </c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50" t="s">
        <v>5435</v>
      </c>
      <c r="AC480" s="73" t="s">
        <v>5181</v>
      </c>
      <c r="AD480" s="71" t="s">
        <v>4667</v>
      </c>
    </row>
    <row r="481" spans="1:30" s="27" customFormat="1" ht="15.75" customHeight="1">
      <c r="A481" s="50" t="s">
        <v>4834</v>
      </c>
      <c r="B481" s="19" t="s">
        <v>5406</v>
      </c>
      <c r="C481" s="19" t="s">
        <v>5406</v>
      </c>
      <c r="D481" s="19" t="s">
        <v>5448</v>
      </c>
      <c r="E481" s="59" t="s">
        <v>718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 t="s">
        <v>5434</v>
      </c>
      <c r="AB481" s="50" t="s">
        <v>5436</v>
      </c>
      <c r="AC481" s="73" t="s">
        <v>2908</v>
      </c>
      <c r="AD481" s="71" t="s">
        <v>5447</v>
      </c>
    </row>
    <row r="482" spans="1:30" s="27" customFormat="1" ht="15.75" customHeight="1">
      <c r="A482" s="50" t="s">
        <v>4834</v>
      </c>
      <c r="B482" s="19" t="s">
        <v>5407</v>
      </c>
      <c r="C482" s="19" t="s">
        <v>5407</v>
      </c>
      <c r="D482" s="19" t="s">
        <v>5448</v>
      </c>
      <c r="E482" s="59" t="s">
        <v>4992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 t="s">
        <v>5434</v>
      </c>
      <c r="AB482" s="50" t="s">
        <v>5437</v>
      </c>
      <c r="AC482" s="73" t="s">
        <v>5181</v>
      </c>
      <c r="AD482" s="71" t="s">
        <v>4667</v>
      </c>
    </row>
    <row r="483" spans="1:30" s="27" customFormat="1" ht="15.75" customHeight="1">
      <c r="A483" s="50" t="s">
        <v>4834</v>
      </c>
      <c r="B483" s="19" t="s">
        <v>5408</v>
      </c>
      <c r="C483" s="19" t="s">
        <v>5408</v>
      </c>
      <c r="D483" s="19" t="s">
        <v>5448</v>
      </c>
      <c r="E483" s="59" t="s">
        <v>4994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 t="s">
        <v>5434</v>
      </c>
      <c r="AB483" s="50" t="s">
        <v>5437</v>
      </c>
      <c r="AC483" s="73" t="s">
        <v>5181</v>
      </c>
      <c r="AD483" s="71" t="s">
        <v>4667</v>
      </c>
    </row>
    <row r="484" spans="1:30" s="27" customFormat="1" ht="15.75" customHeight="1">
      <c r="A484" s="50" t="s">
        <v>4834</v>
      </c>
      <c r="B484" s="19" t="s">
        <v>5409</v>
      </c>
      <c r="C484" s="19" t="s">
        <v>5409</v>
      </c>
      <c r="D484" s="19" t="s">
        <v>5448</v>
      </c>
      <c r="E484" s="59" t="s">
        <v>4995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 t="s">
        <v>5434</v>
      </c>
      <c r="AB484" s="50" t="s">
        <v>5437</v>
      </c>
      <c r="AC484" s="73" t="s">
        <v>5181</v>
      </c>
      <c r="AD484" s="71" t="s">
        <v>4667</v>
      </c>
    </row>
    <row r="485" spans="1:30" s="27" customFormat="1" ht="15.75" customHeight="1">
      <c r="A485" s="50" t="s">
        <v>4834</v>
      </c>
      <c r="B485" s="19" t="s">
        <v>5410</v>
      </c>
      <c r="C485" s="19" t="s">
        <v>5410</v>
      </c>
      <c r="D485" s="19" t="s">
        <v>5448</v>
      </c>
      <c r="E485" s="59" t="s">
        <v>718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 t="s">
        <v>5434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50" t="s">
        <v>5438</v>
      </c>
      <c r="AC485" s="73" t="s">
        <v>2905</v>
      </c>
      <c r="AD485" s="71" t="s">
        <v>5447</v>
      </c>
    </row>
    <row r="486" spans="1:30" s="27" customFormat="1" ht="15.75" customHeight="1">
      <c r="A486" s="50" t="s">
        <v>4834</v>
      </c>
      <c r="B486" s="19" t="s">
        <v>5411</v>
      </c>
      <c r="C486" s="19" t="s">
        <v>5411</v>
      </c>
      <c r="D486" s="19" t="s">
        <v>5448</v>
      </c>
      <c r="E486" s="59" t="s">
        <v>4992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 t="s">
        <v>5434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50" t="s">
        <v>5438</v>
      </c>
      <c r="AC486" s="73" t="s">
        <v>5181</v>
      </c>
      <c r="AD486" s="71" t="s">
        <v>4667</v>
      </c>
    </row>
    <row r="487" spans="1:30" s="27" customFormat="1" ht="15.75" customHeight="1">
      <c r="A487" s="50" t="s">
        <v>4834</v>
      </c>
      <c r="B487" s="19" t="s">
        <v>5412</v>
      </c>
      <c r="C487" s="19" t="s">
        <v>5412</v>
      </c>
      <c r="D487" s="19" t="s">
        <v>5448</v>
      </c>
      <c r="E487" s="59" t="s">
        <v>4994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 t="s">
        <v>5434</v>
      </c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50" t="s">
        <v>5438</v>
      </c>
      <c r="AC487" s="73" t="s">
        <v>5181</v>
      </c>
      <c r="AD487" s="71" t="s">
        <v>4667</v>
      </c>
    </row>
    <row r="488" spans="1:30" s="27" customFormat="1" ht="15.75" customHeight="1">
      <c r="A488" s="50" t="s">
        <v>4834</v>
      </c>
      <c r="B488" s="19" t="s">
        <v>5413</v>
      </c>
      <c r="C488" s="19" t="s">
        <v>5413</v>
      </c>
      <c r="D488" s="19" t="s">
        <v>5448</v>
      </c>
      <c r="E488" s="59" t="s">
        <v>4995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 t="s">
        <v>5434</v>
      </c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50" t="s">
        <v>5438</v>
      </c>
      <c r="AC488" s="73" t="s">
        <v>5181</v>
      </c>
      <c r="AD488" s="71" t="s">
        <v>4667</v>
      </c>
    </row>
    <row r="489" spans="1:30" s="27" customFormat="1" ht="15.75" customHeight="1">
      <c r="A489" s="50" t="s">
        <v>4834</v>
      </c>
      <c r="B489" s="19" t="s">
        <v>5414</v>
      </c>
      <c r="C489" s="19" t="s">
        <v>5414</v>
      </c>
      <c r="D489" s="19" t="s">
        <v>5448</v>
      </c>
      <c r="E489" s="59" t="s">
        <v>718</v>
      </c>
      <c r="F489" s="10"/>
      <c r="G489" s="10"/>
      <c r="H489" s="10"/>
      <c r="I489" s="10"/>
      <c r="J489" s="10"/>
      <c r="K489" s="10"/>
      <c r="L489" s="10"/>
      <c r="M489" s="10" t="s">
        <v>5434</v>
      </c>
      <c r="N489" s="10" t="s">
        <v>5434</v>
      </c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50" t="s">
        <v>5439</v>
      </c>
      <c r="AC489" s="73" t="s">
        <v>2908</v>
      </c>
      <c r="AD489" s="71" t="s">
        <v>5447</v>
      </c>
    </row>
    <row r="490" spans="1:30" s="27" customFormat="1" ht="15.75" customHeight="1">
      <c r="A490" s="50" t="s">
        <v>4834</v>
      </c>
      <c r="B490" s="19" t="s">
        <v>5415</v>
      </c>
      <c r="C490" s="19" t="s">
        <v>5415</v>
      </c>
      <c r="D490" s="19" t="s">
        <v>5448</v>
      </c>
      <c r="E490" s="59" t="s">
        <v>4992</v>
      </c>
      <c r="F490" s="10"/>
      <c r="G490" s="10"/>
      <c r="H490" s="10"/>
      <c r="I490" s="10"/>
      <c r="J490" s="10"/>
      <c r="K490" s="10"/>
      <c r="L490" s="10"/>
      <c r="M490" s="10" t="s">
        <v>5434</v>
      </c>
      <c r="N490" s="10" t="s">
        <v>5434</v>
      </c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50" t="s">
        <v>5439</v>
      </c>
      <c r="AC490" s="73" t="s">
        <v>5181</v>
      </c>
      <c r="AD490" s="71" t="s">
        <v>4667</v>
      </c>
    </row>
    <row r="491" spans="1:30" s="27" customFormat="1" ht="15.75" customHeight="1">
      <c r="A491" s="50" t="s">
        <v>4834</v>
      </c>
      <c r="B491" s="19" t="s">
        <v>5416</v>
      </c>
      <c r="C491" s="19" t="s">
        <v>5416</v>
      </c>
      <c r="D491" s="19" t="s">
        <v>5448</v>
      </c>
      <c r="E491" s="59" t="s">
        <v>4994</v>
      </c>
      <c r="F491" s="10"/>
      <c r="G491" s="10"/>
      <c r="H491" s="10"/>
      <c r="I491" s="10"/>
      <c r="J491" s="10"/>
      <c r="K491" s="10"/>
      <c r="L491" s="10"/>
      <c r="M491" s="10" t="s">
        <v>5434</v>
      </c>
      <c r="N491" s="10" t="s">
        <v>5434</v>
      </c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50" t="s">
        <v>5439</v>
      </c>
      <c r="AC491" s="73" t="s">
        <v>5181</v>
      </c>
      <c r="AD491" s="71" t="s">
        <v>4667</v>
      </c>
    </row>
    <row r="492" spans="1:30" s="27" customFormat="1" ht="15.75" customHeight="1">
      <c r="A492" s="50" t="s">
        <v>4834</v>
      </c>
      <c r="B492" s="19" t="s">
        <v>5417</v>
      </c>
      <c r="C492" s="19" t="s">
        <v>5417</v>
      </c>
      <c r="D492" s="19" t="s">
        <v>5448</v>
      </c>
      <c r="E492" s="59" t="s">
        <v>4995</v>
      </c>
      <c r="F492" s="10"/>
      <c r="G492" s="10"/>
      <c r="H492" s="10"/>
      <c r="I492" s="10"/>
      <c r="J492" s="10"/>
      <c r="K492" s="10"/>
      <c r="L492" s="10"/>
      <c r="M492" s="10" t="s">
        <v>5434</v>
      </c>
      <c r="N492" s="10" t="s">
        <v>5434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50" t="s">
        <v>5439</v>
      </c>
      <c r="AC492" s="73" t="s">
        <v>5181</v>
      </c>
      <c r="AD492" s="71" t="s">
        <v>4667</v>
      </c>
    </row>
    <row r="493" spans="1:30" s="27" customFormat="1" ht="15.75" customHeight="1">
      <c r="A493" s="50" t="s">
        <v>4834</v>
      </c>
      <c r="B493" s="19" t="s">
        <v>5418</v>
      </c>
      <c r="C493" s="19" t="s">
        <v>5418</v>
      </c>
      <c r="D493" s="19" t="s">
        <v>5448</v>
      </c>
      <c r="E493" s="59" t="s">
        <v>718</v>
      </c>
      <c r="F493" s="10"/>
      <c r="G493" s="10"/>
      <c r="H493" s="10"/>
      <c r="I493" s="10" t="s">
        <v>5434</v>
      </c>
      <c r="J493" s="10"/>
      <c r="K493" s="10"/>
      <c r="L493" s="10"/>
      <c r="M493" s="10"/>
      <c r="N493" s="10"/>
      <c r="O493" s="10" t="s">
        <v>5434</v>
      </c>
      <c r="P493" s="10"/>
      <c r="Q493" s="10" t="s">
        <v>5434</v>
      </c>
      <c r="R493" s="10" t="s">
        <v>5434</v>
      </c>
      <c r="S493" s="10" t="s">
        <v>5434</v>
      </c>
      <c r="T493" s="10" t="s">
        <v>5434</v>
      </c>
      <c r="U493" s="10"/>
      <c r="V493" s="10"/>
      <c r="W493" s="10"/>
      <c r="X493" s="10"/>
      <c r="Y493" s="10"/>
      <c r="Z493" s="10"/>
      <c r="AA493" s="10"/>
      <c r="AB493" s="50" t="s">
        <v>5440</v>
      </c>
      <c r="AC493" s="73" t="s">
        <v>2908</v>
      </c>
      <c r="AD493" s="71" t="s">
        <v>5447</v>
      </c>
    </row>
    <row r="494" spans="1:30" s="27" customFormat="1" ht="15.75" customHeight="1">
      <c r="A494" s="50" t="s">
        <v>4834</v>
      </c>
      <c r="B494" s="19" t="s">
        <v>5419</v>
      </c>
      <c r="C494" s="19" t="s">
        <v>5419</v>
      </c>
      <c r="D494" s="19" t="s">
        <v>5448</v>
      </c>
      <c r="E494" s="59" t="s">
        <v>4992</v>
      </c>
      <c r="F494" s="10"/>
      <c r="G494" s="10"/>
      <c r="H494" s="10"/>
      <c r="I494" s="10" t="s">
        <v>5434</v>
      </c>
      <c r="J494" s="10"/>
      <c r="K494" s="10"/>
      <c r="L494" s="10"/>
      <c r="M494" s="10"/>
      <c r="N494" s="10"/>
      <c r="O494" s="10" t="s">
        <v>5434</v>
      </c>
      <c r="P494" s="10"/>
      <c r="Q494" s="10" t="s">
        <v>5434</v>
      </c>
      <c r="R494" s="10" t="s">
        <v>5434</v>
      </c>
      <c r="S494" s="10" t="s">
        <v>5434</v>
      </c>
      <c r="T494" s="10" t="s">
        <v>5434</v>
      </c>
      <c r="U494" s="10"/>
      <c r="V494" s="10"/>
      <c r="W494" s="10"/>
      <c r="X494" s="10"/>
      <c r="Y494" s="10"/>
      <c r="Z494" s="10"/>
      <c r="AA494" s="10"/>
      <c r="AB494" s="50" t="s">
        <v>5441</v>
      </c>
      <c r="AC494" s="73" t="s">
        <v>5181</v>
      </c>
      <c r="AD494" s="71" t="s">
        <v>4667</v>
      </c>
    </row>
    <row r="495" spans="1:30" s="27" customFormat="1" ht="15.75" customHeight="1">
      <c r="A495" s="50" t="s">
        <v>4834</v>
      </c>
      <c r="B495" s="19" t="s">
        <v>5420</v>
      </c>
      <c r="C495" s="19" t="s">
        <v>5420</v>
      </c>
      <c r="D495" s="19" t="s">
        <v>5448</v>
      </c>
      <c r="E495" s="59" t="s">
        <v>4994</v>
      </c>
      <c r="F495" s="10"/>
      <c r="G495" s="10"/>
      <c r="H495" s="10"/>
      <c r="I495" s="10" t="s">
        <v>5434</v>
      </c>
      <c r="J495" s="10"/>
      <c r="K495" s="10"/>
      <c r="L495" s="10"/>
      <c r="M495" s="10"/>
      <c r="N495" s="10"/>
      <c r="O495" s="10" t="s">
        <v>5434</v>
      </c>
      <c r="P495" s="10"/>
      <c r="Q495" s="10" t="s">
        <v>5434</v>
      </c>
      <c r="R495" s="10" t="s">
        <v>5434</v>
      </c>
      <c r="S495" s="10" t="s">
        <v>5434</v>
      </c>
      <c r="T495" s="10" t="s">
        <v>5434</v>
      </c>
      <c r="U495" s="10"/>
      <c r="V495" s="10"/>
      <c r="W495" s="10"/>
      <c r="X495" s="10"/>
      <c r="Y495" s="10"/>
      <c r="Z495" s="10"/>
      <c r="AA495" s="10"/>
      <c r="AB495" s="50" t="s">
        <v>5441</v>
      </c>
      <c r="AC495" s="73" t="s">
        <v>5181</v>
      </c>
      <c r="AD495" s="71" t="s">
        <v>4667</v>
      </c>
    </row>
    <row r="496" spans="1:30" s="27" customFormat="1" ht="15.75" customHeight="1">
      <c r="A496" s="50" t="s">
        <v>4834</v>
      </c>
      <c r="B496" s="19" t="s">
        <v>5421</v>
      </c>
      <c r="C496" s="19" t="s">
        <v>5421</v>
      </c>
      <c r="D496" s="19" t="s">
        <v>5448</v>
      </c>
      <c r="E496" s="59" t="s">
        <v>4995</v>
      </c>
      <c r="F496" s="10"/>
      <c r="G496" s="10"/>
      <c r="H496" s="10"/>
      <c r="I496" s="10" t="s">
        <v>5434</v>
      </c>
      <c r="J496" s="10"/>
      <c r="K496" s="10"/>
      <c r="L496" s="10"/>
      <c r="M496" s="10"/>
      <c r="N496" s="10"/>
      <c r="O496" s="10" t="s">
        <v>5434</v>
      </c>
      <c r="P496" s="10"/>
      <c r="Q496" s="10" t="s">
        <v>5434</v>
      </c>
      <c r="R496" s="10" t="s">
        <v>5434</v>
      </c>
      <c r="S496" s="10" t="s">
        <v>5434</v>
      </c>
      <c r="T496" s="10" t="s">
        <v>5434</v>
      </c>
      <c r="U496" s="10"/>
      <c r="V496" s="10"/>
      <c r="W496" s="10"/>
      <c r="X496" s="10"/>
      <c r="Y496" s="10"/>
      <c r="Z496" s="10"/>
      <c r="AA496" s="10"/>
      <c r="AB496" s="50" t="s">
        <v>5441</v>
      </c>
      <c r="AC496" s="73" t="s">
        <v>5181</v>
      </c>
      <c r="AD496" s="71" t="s">
        <v>4667</v>
      </c>
    </row>
    <row r="497" spans="1:30" s="27" customFormat="1" ht="15.75" customHeight="1">
      <c r="A497" s="50" t="s">
        <v>4834</v>
      </c>
      <c r="B497" s="19" t="s">
        <v>5422</v>
      </c>
      <c r="C497" s="19" t="s">
        <v>5422</v>
      </c>
      <c r="D497" s="19" t="s">
        <v>5448</v>
      </c>
      <c r="E497" s="59" t="s">
        <v>718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 t="s">
        <v>5434</v>
      </c>
      <c r="W497" s="10" t="s">
        <v>5434</v>
      </c>
      <c r="X497" s="10" t="s">
        <v>5434</v>
      </c>
      <c r="Y497" s="10" t="s">
        <v>5434</v>
      </c>
      <c r="Z497" s="10"/>
      <c r="AA497" s="10"/>
      <c r="AB497" s="50" t="s">
        <v>5442</v>
      </c>
      <c r="AC497" s="73" t="s">
        <v>2908</v>
      </c>
      <c r="AD497" s="71" t="s">
        <v>5447</v>
      </c>
    </row>
    <row r="498" spans="1:30" s="27" customFormat="1" ht="15.75" customHeight="1">
      <c r="A498" s="50" t="s">
        <v>4834</v>
      </c>
      <c r="B498" s="19" t="s">
        <v>5423</v>
      </c>
      <c r="C498" s="19" t="s">
        <v>5423</v>
      </c>
      <c r="D498" s="19" t="s">
        <v>5448</v>
      </c>
      <c r="E498" s="59" t="s">
        <v>4992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 t="s">
        <v>5434</v>
      </c>
      <c r="W498" s="10" t="s">
        <v>5434</v>
      </c>
      <c r="X498" s="10" t="s">
        <v>5434</v>
      </c>
      <c r="Y498" s="10" t="s">
        <v>5434</v>
      </c>
      <c r="Z498" s="10"/>
      <c r="AA498" s="10"/>
      <c r="AB498" s="50" t="s">
        <v>5442</v>
      </c>
      <c r="AC498" s="73" t="s">
        <v>5181</v>
      </c>
      <c r="AD498" s="71" t="s">
        <v>4667</v>
      </c>
    </row>
    <row r="499" spans="1:30" s="27" customFormat="1" ht="15.75" customHeight="1">
      <c r="A499" s="50" t="s">
        <v>4834</v>
      </c>
      <c r="B499" s="19" t="s">
        <v>5424</v>
      </c>
      <c r="C499" s="19" t="s">
        <v>5424</v>
      </c>
      <c r="D499" s="19" t="s">
        <v>5448</v>
      </c>
      <c r="E499" s="59" t="s">
        <v>4994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 t="s">
        <v>5434</v>
      </c>
      <c r="W499" s="10" t="s">
        <v>5434</v>
      </c>
      <c r="X499" s="10" t="s">
        <v>5434</v>
      </c>
      <c r="Y499" s="10" t="s">
        <v>5434</v>
      </c>
      <c r="Z499" s="10"/>
      <c r="AA499" s="10"/>
      <c r="AB499" s="50" t="s">
        <v>5442</v>
      </c>
      <c r="AC499" s="73" t="s">
        <v>5181</v>
      </c>
      <c r="AD499" s="71" t="s">
        <v>4667</v>
      </c>
    </row>
    <row r="500" spans="1:30" s="27" customFormat="1" ht="15.75" customHeight="1">
      <c r="A500" s="50" t="s">
        <v>4834</v>
      </c>
      <c r="B500" s="19" t="s">
        <v>5425</v>
      </c>
      <c r="C500" s="19" t="s">
        <v>5425</v>
      </c>
      <c r="D500" s="19" t="s">
        <v>5448</v>
      </c>
      <c r="E500" s="59" t="s">
        <v>4995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 t="s">
        <v>5434</v>
      </c>
      <c r="W500" s="10" t="s">
        <v>5434</v>
      </c>
      <c r="X500" s="10" t="s">
        <v>5434</v>
      </c>
      <c r="Y500" s="10" t="s">
        <v>5434</v>
      </c>
      <c r="Z500" s="10"/>
      <c r="AA500" s="10"/>
      <c r="AB500" s="50" t="s">
        <v>5442</v>
      </c>
      <c r="AC500" s="73" t="s">
        <v>5181</v>
      </c>
      <c r="AD500" s="71" t="s">
        <v>4667</v>
      </c>
    </row>
    <row r="501" spans="1:30" s="27" customFormat="1" ht="15.75" customHeight="1">
      <c r="A501" s="50" t="s">
        <v>4834</v>
      </c>
      <c r="B501" s="19" t="s">
        <v>5426</v>
      </c>
      <c r="C501" s="19" t="s">
        <v>5426</v>
      </c>
      <c r="D501" s="19" t="s">
        <v>5448</v>
      </c>
      <c r="E501" s="59" t="s">
        <v>718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 t="s">
        <v>5434</v>
      </c>
      <c r="V501" s="10"/>
      <c r="W501" s="10"/>
      <c r="X501" s="10"/>
      <c r="Y501" s="10"/>
      <c r="Z501" s="10"/>
      <c r="AA501" s="10"/>
      <c r="AB501" s="50" t="s">
        <v>5443</v>
      </c>
      <c r="AC501" s="73" t="s">
        <v>2908</v>
      </c>
      <c r="AD501" s="71" t="s">
        <v>5447</v>
      </c>
    </row>
    <row r="502" spans="1:30" s="27" customFormat="1" ht="15.75" customHeight="1">
      <c r="A502" s="50" t="s">
        <v>4834</v>
      </c>
      <c r="B502" s="19" t="s">
        <v>5427</v>
      </c>
      <c r="C502" s="19" t="s">
        <v>5427</v>
      </c>
      <c r="D502" s="19" t="s">
        <v>5448</v>
      </c>
      <c r="E502" s="59" t="s">
        <v>4992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 t="s">
        <v>5434</v>
      </c>
      <c r="V502" s="10"/>
      <c r="W502" s="10"/>
      <c r="X502" s="10"/>
      <c r="Y502" s="10"/>
      <c r="Z502" s="10"/>
      <c r="AA502" s="10"/>
      <c r="AB502" s="50" t="s">
        <v>5444</v>
      </c>
      <c r="AC502" s="73" t="s">
        <v>5181</v>
      </c>
      <c r="AD502" s="71" t="s">
        <v>4667</v>
      </c>
    </row>
    <row r="503" spans="1:30" s="27" customFormat="1" ht="15.75" customHeight="1">
      <c r="A503" s="50" t="s">
        <v>4834</v>
      </c>
      <c r="B503" s="19" t="s">
        <v>5428</v>
      </c>
      <c r="C503" s="19" t="s">
        <v>5428</v>
      </c>
      <c r="D503" s="19" t="s">
        <v>5448</v>
      </c>
      <c r="E503" s="59" t="s">
        <v>4994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 t="s">
        <v>5434</v>
      </c>
      <c r="V503" s="10"/>
      <c r="W503" s="10"/>
      <c r="X503" s="10"/>
      <c r="Y503" s="10"/>
      <c r="Z503" s="10"/>
      <c r="AA503" s="10"/>
      <c r="AB503" s="50" t="s">
        <v>5444</v>
      </c>
      <c r="AC503" s="73" t="s">
        <v>5181</v>
      </c>
      <c r="AD503" s="71" t="s">
        <v>4667</v>
      </c>
    </row>
    <row r="504" spans="1:30" s="27" customFormat="1" ht="15.75" customHeight="1">
      <c r="A504" s="50" t="s">
        <v>4834</v>
      </c>
      <c r="B504" s="19" t="s">
        <v>5429</v>
      </c>
      <c r="C504" s="19" t="s">
        <v>5429</v>
      </c>
      <c r="D504" s="19" t="s">
        <v>5448</v>
      </c>
      <c r="E504" s="59" t="s">
        <v>4995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 t="s">
        <v>5434</v>
      </c>
      <c r="V504" s="10"/>
      <c r="W504" s="10"/>
      <c r="X504" s="10"/>
      <c r="Y504" s="10"/>
      <c r="Z504" s="10"/>
      <c r="AA504" s="10"/>
      <c r="AB504" s="50" t="s">
        <v>5444</v>
      </c>
      <c r="AC504" s="73" t="s">
        <v>5181</v>
      </c>
      <c r="AD504" s="71" t="s">
        <v>4667</v>
      </c>
    </row>
    <row r="505" spans="1:30" s="27" customFormat="1" ht="15.75" customHeight="1">
      <c r="A505" s="50" t="s">
        <v>4834</v>
      </c>
      <c r="B505" s="19" t="s">
        <v>5430</v>
      </c>
      <c r="C505" s="19" t="s">
        <v>5430</v>
      </c>
      <c r="D505" s="19" t="s">
        <v>5448</v>
      </c>
      <c r="E505" s="59" t="s">
        <v>718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 t="s">
        <v>5434</v>
      </c>
      <c r="AA505" s="10"/>
      <c r="AB505" s="50" t="s">
        <v>5445</v>
      </c>
      <c r="AC505" s="73" t="s">
        <v>2908</v>
      </c>
      <c r="AD505" s="71" t="s">
        <v>5447</v>
      </c>
    </row>
    <row r="506" spans="1:30" s="27" customFormat="1" ht="15.75" customHeight="1">
      <c r="A506" s="50" t="s">
        <v>4834</v>
      </c>
      <c r="B506" s="19" t="s">
        <v>5431</v>
      </c>
      <c r="C506" s="19" t="s">
        <v>5431</v>
      </c>
      <c r="D506" s="19" t="s">
        <v>5448</v>
      </c>
      <c r="E506" s="59" t="s">
        <v>4992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 t="s">
        <v>5434</v>
      </c>
      <c r="AA506" s="10"/>
      <c r="AB506" s="50" t="s">
        <v>5446</v>
      </c>
      <c r="AC506" s="73" t="s">
        <v>5181</v>
      </c>
      <c r="AD506" s="71" t="s">
        <v>4667</v>
      </c>
    </row>
    <row r="507" spans="1:30" s="27" customFormat="1" ht="15.75" customHeight="1">
      <c r="A507" s="50" t="s">
        <v>4834</v>
      </c>
      <c r="B507" s="19" t="s">
        <v>5432</v>
      </c>
      <c r="C507" s="19" t="s">
        <v>5432</v>
      </c>
      <c r="D507" s="19" t="s">
        <v>5448</v>
      </c>
      <c r="E507" s="59" t="s">
        <v>4994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 t="s">
        <v>5434</v>
      </c>
      <c r="AA507" s="10"/>
      <c r="AB507" s="50" t="s">
        <v>5446</v>
      </c>
      <c r="AC507" s="73" t="s">
        <v>5181</v>
      </c>
      <c r="AD507" s="71" t="s">
        <v>4667</v>
      </c>
    </row>
    <row r="508" spans="1:30" s="27" customFormat="1" ht="15.75" customHeight="1">
      <c r="A508" s="50" t="s">
        <v>4834</v>
      </c>
      <c r="B508" s="19" t="s">
        <v>5433</v>
      </c>
      <c r="C508" s="19" t="s">
        <v>5433</v>
      </c>
      <c r="D508" s="19" t="s">
        <v>5448</v>
      </c>
      <c r="E508" s="59" t="s">
        <v>4995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 t="s">
        <v>5434</v>
      </c>
      <c r="AA508" s="10"/>
      <c r="AB508" s="50" t="s">
        <v>5446</v>
      </c>
      <c r="AC508" s="73" t="s">
        <v>5181</v>
      </c>
      <c r="AD508" s="71" t="s">
        <v>4667</v>
      </c>
    </row>
    <row r="509" spans="1:30" s="27" customFormat="1" ht="15.75" customHeight="1">
      <c r="A509" s="50" t="s">
        <v>4834</v>
      </c>
      <c r="B509" s="16" t="s">
        <v>2299</v>
      </c>
      <c r="C509" s="16" t="s">
        <v>2299</v>
      </c>
      <c r="D509" s="19"/>
      <c r="E509" s="61" t="s">
        <v>718</v>
      </c>
      <c r="F509" s="10" t="s">
        <v>5255</v>
      </c>
      <c r="G509" s="10" t="s">
        <v>5255</v>
      </c>
      <c r="H509" s="10" t="s">
        <v>5256</v>
      </c>
      <c r="I509" s="10" t="s">
        <v>5256</v>
      </c>
      <c r="J509" s="10" t="s">
        <v>5255</v>
      </c>
      <c r="K509" s="10" t="s">
        <v>5255</v>
      </c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73" t="s">
        <v>2523</v>
      </c>
      <c r="AC509" s="73" t="s">
        <v>2906</v>
      </c>
      <c r="AD509" s="71" t="s">
        <v>4668</v>
      </c>
    </row>
    <row r="510" spans="1:30" s="27" customFormat="1" ht="15.75" customHeight="1">
      <c r="A510" s="50" t="s">
        <v>4834</v>
      </c>
      <c r="B510" s="16" t="s">
        <v>2300</v>
      </c>
      <c r="C510" s="16" t="s">
        <v>2300</v>
      </c>
      <c r="D510" s="16"/>
      <c r="E510" s="61" t="s">
        <v>4992</v>
      </c>
      <c r="F510" s="10" t="s">
        <v>5255</v>
      </c>
      <c r="G510" s="10" t="s">
        <v>5256</v>
      </c>
      <c r="H510" s="10" t="s">
        <v>5255</v>
      </c>
      <c r="I510" s="10" t="s">
        <v>5255</v>
      </c>
      <c r="J510" s="10" t="s">
        <v>5255</v>
      </c>
      <c r="K510" s="10" t="s">
        <v>5255</v>
      </c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73" t="s">
        <v>2523</v>
      </c>
      <c r="AC510" s="8" t="s">
        <v>2904</v>
      </c>
      <c r="AD510" s="71" t="s">
        <v>4667</v>
      </c>
    </row>
    <row r="511" spans="1:30" s="27" customFormat="1" ht="15.75" customHeight="1">
      <c r="A511" s="50" t="s">
        <v>4834</v>
      </c>
      <c r="B511" s="16" t="s">
        <v>2301</v>
      </c>
      <c r="C511" s="16" t="s">
        <v>2301</v>
      </c>
      <c r="D511" s="16"/>
      <c r="E511" s="61" t="s">
        <v>4994</v>
      </c>
      <c r="F511" s="10" t="s">
        <v>5255</v>
      </c>
      <c r="G511" s="10" t="s">
        <v>5256</v>
      </c>
      <c r="H511" s="10" t="s">
        <v>5255</v>
      </c>
      <c r="I511" s="10" t="s">
        <v>5255</v>
      </c>
      <c r="J511" s="10" t="s">
        <v>5257</v>
      </c>
      <c r="K511" s="10" t="s">
        <v>5256</v>
      </c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73" t="s">
        <v>2523</v>
      </c>
      <c r="AC511" s="8" t="s">
        <v>2904</v>
      </c>
      <c r="AD511" s="71" t="s">
        <v>4667</v>
      </c>
    </row>
    <row r="512" spans="1:30" s="27" customFormat="1" ht="15.75" customHeight="1">
      <c r="A512" s="50" t="s">
        <v>4834</v>
      </c>
      <c r="B512" s="16" t="s">
        <v>2302</v>
      </c>
      <c r="C512" s="16" t="s">
        <v>2302</v>
      </c>
      <c r="D512" s="16"/>
      <c r="E512" s="61" t="s">
        <v>4995</v>
      </c>
      <c r="F512" s="10" t="s">
        <v>5255</v>
      </c>
      <c r="G512" s="10" t="s">
        <v>5255</v>
      </c>
      <c r="H512" s="10" t="s">
        <v>5256</v>
      </c>
      <c r="I512" s="10" t="s">
        <v>5255</v>
      </c>
      <c r="J512" s="10" t="s">
        <v>5255</v>
      </c>
      <c r="K512" s="10" t="s">
        <v>5255</v>
      </c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73" t="s">
        <v>2523</v>
      </c>
      <c r="AC512" s="8" t="s">
        <v>2904</v>
      </c>
      <c r="AD512" s="71" t="s">
        <v>4667</v>
      </c>
    </row>
    <row r="513" spans="1:30" s="27" customFormat="1" ht="15.75" customHeight="1">
      <c r="A513" s="50" t="s">
        <v>4834</v>
      </c>
      <c r="B513" s="16" t="s">
        <v>2287</v>
      </c>
      <c r="C513" s="16" t="s">
        <v>2287</v>
      </c>
      <c r="D513" s="16"/>
      <c r="E513" s="61" t="s">
        <v>718</v>
      </c>
      <c r="F513" s="10"/>
      <c r="G513" s="10"/>
      <c r="H513" s="10"/>
      <c r="I513" s="10"/>
      <c r="J513" s="10"/>
      <c r="K513" s="10"/>
      <c r="L513" s="10" t="s">
        <v>5256</v>
      </c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73" t="s">
        <v>2331</v>
      </c>
      <c r="AC513" s="73" t="s">
        <v>2906</v>
      </c>
      <c r="AD513" s="71" t="s">
        <v>4668</v>
      </c>
    </row>
    <row r="514" spans="1:30" s="85" customFormat="1" ht="15.75" customHeight="1">
      <c r="A514" s="50" t="s">
        <v>4834</v>
      </c>
      <c r="B514" s="16" t="s">
        <v>2288</v>
      </c>
      <c r="C514" s="16" t="s">
        <v>2288</v>
      </c>
      <c r="D514" s="16"/>
      <c r="E514" s="61" t="s">
        <v>4992</v>
      </c>
      <c r="F514" s="10"/>
      <c r="G514" s="10"/>
      <c r="H514" s="10"/>
      <c r="I514" s="10"/>
      <c r="J514" s="10"/>
      <c r="K514" s="10"/>
      <c r="L514" s="10" t="s">
        <v>5255</v>
      </c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73" t="s">
        <v>2319</v>
      </c>
      <c r="AC514" s="8" t="s">
        <v>2904</v>
      </c>
      <c r="AD514" s="71" t="s">
        <v>4667</v>
      </c>
    </row>
    <row r="515" spans="1:30" s="85" customFormat="1" ht="15.75" customHeight="1">
      <c r="A515" s="50" t="s">
        <v>4834</v>
      </c>
      <c r="B515" s="16" t="s">
        <v>2289</v>
      </c>
      <c r="C515" s="16" t="s">
        <v>2289</v>
      </c>
      <c r="D515" s="16"/>
      <c r="E515" s="61" t="s">
        <v>4994</v>
      </c>
      <c r="F515" s="10"/>
      <c r="G515" s="10"/>
      <c r="H515" s="10"/>
      <c r="I515" s="10"/>
      <c r="J515" s="10"/>
      <c r="K515" s="10"/>
      <c r="L515" s="10" t="s">
        <v>5255</v>
      </c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73" t="s">
        <v>2319</v>
      </c>
      <c r="AC515" s="8" t="s">
        <v>2904</v>
      </c>
      <c r="AD515" s="71" t="s">
        <v>4667</v>
      </c>
    </row>
    <row r="516" spans="1:30" s="85" customFormat="1" ht="15.75" customHeight="1">
      <c r="A516" s="50" t="s">
        <v>4834</v>
      </c>
      <c r="B516" s="16" t="s">
        <v>2290</v>
      </c>
      <c r="C516" s="16" t="s">
        <v>2290</v>
      </c>
      <c r="D516" s="16"/>
      <c r="E516" s="61" t="s">
        <v>4995</v>
      </c>
      <c r="F516" s="10"/>
      <c r="G516" s="10"/>
      <c r="H516" s="10"/>
      <c r="I516" s="10"/>
      <c r="J516" s="10"/>
      <c r="K516" s="10"/>
      <c r="L516" s="10" t="s">
        <v>5256</v>
      </c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73" t="s">
        <v>2319</v>
      </c>
      <c r="AC516" s="8" t="s">
        <v>2904</v>
      </c>
      <c r="AD516" s="71" t="s">
        <v>4667</v>
      </c>
    </row>
    <row r="517" spans="1:30" s="85" customFormat="1" ht="15.75" customHeight="1">
      <c r="A517" s="50" t="s">
        <v>4834</v>
      </c>
      <c r="B517" s="16" t="s">
        <v>2291</v>
      </c>
      <c r="C517" s="16" t="s">
        <v>2291</v>
      </c>
      <c r="D517" s="16"/>
      <c r="E517" s="61" t="s">
        <v>718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 t="s">
        <v>5256</v>
      </c>
      <c r="AB517" s="73" t="s">
        <v>2320</v>
      </c>
      <c r="AC517" s="73" t="s">
        <v>2906</v>
      </c>
      <c r="AD517" s="71" t="s">
        <v>4668</v>
      </c>
    </row>
    <row r="518" spans="1:30" s="85" customFormat="1" ht="15.75" customHeight="1">
      <c r="A518" s="50" t="s">
        <v>4834</v>
      </c>
      <c r="B518" s="16" t="s">
        <v>2292</v>
      </c>
      <c r="C518" s="16" t="s">
        <v>2292</v>
      </c>
      <c r="D518" s="16"/>
      <c r="E518" s="61" t="s">
        <v>4992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 t="s">
        <v>5255</v>
      </c>
      <c r="AB518" s="73" t="s">
        <v>2320</v>
      </c>
      <c r="AC518" s="8" t="s">
        <v>2904</v>
      </c>
      <c r="AD518" s="71" t="s">
        <v>4667</v>
      </c>
    </row>
    <row r="519" spans="1:30" s="85" customFormat="1" ht="15.75" customHeight="1">
      <c r="A519" s="50" t="s">
        <v>4834</v>
      </c>
      <c r="B519" s="16" t="s">
        <v>2293</v>
      </c>
      <c r="C519" s="16" t="s">
        <v>2293</v>
      </c>
      <c r="D519" s="16"/>
      <c r="E519" s="61" t="s">
        <v>4994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 t="s">
        <v>5255</v>
      </c>
      <c r="AB519" s="73" t="s">
        <v>2320</v>
      </c>
      <c r="AC519" s="8" t="s">
        <v>2904</v>
      </c>
      <c r="AD519" s="71" t="s">
        <v>4667</v>
      </c>
    </row>
    <row r="520" spans="1:30" s="85" customFormat="1" ht="15.75" customHeight="1">
      <c r="A520" s="50" t="s">
        <v>4834</v>
      </c>
      <c r="B520" s="16" t="s">
        <v>2294</v>
      </c>
      <c r="C520" s="16" t="s">
        <v>2294</v>
      </c>
      <c r="D520" s="16"/>
      <c r="E520" s="61" t="s">
        <v>4995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 t="s">
        <v>5255</v>
      </c>
      <c r="AB520" s="73" t="s">
        <v>2320</v>
      </c>
      <c r="AC520" s="8" t="s">
        <v>2904</v>
      </c>
      <c r="AD520" s="71" t="s">
        <v>4667</v>
      </c>
    </row>
    <row r="521" spans="1:30" s="27" customFormat="1" ht="15.75" customHeight="1">
      <c r="A521" s="50" t="s">
        <v>4834</v>
      </c>
      <c r="B521" s="16" t="s">
        <v>2303</v>
      </c>
      <c r="C521" s="16" t="s">
        <v>2303</v>
      </c>
      <c r="D521" s="16"/>
      <c r="E521" s="61" t="s">
        <v>718</v>
      </c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 t="s">
        <v>5255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73" t="s">
        <v>2321</v>
      </c>
      <c r="AC521" s="73" t="s">
        <v>2906</v>
      </c>
      <c r="AD521" s="71" t="s">
        <v>4668</v>
      </c>
    </row>
    <row r="522" spans="1:30" s="27" customFormat="1" ht="15.75" customHeight="1">
      <c r="A522" s="50" t="s">
        <v>4834</v>
      </c>
      <c r="B522" s="16" t="s">
        <v>2304</v>
      </c>
      <c r="C522" s="16" t="s">
        <v>2304</v>
      </c>
      <c r="D522" s="16"/>
      <c r="E522" s="61" t="s">
        <v>4992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 t="s">
        <v>5255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73" t="s">
        <v>2321</v>
      </c>
      <c r="AC522" s="8" t="s">
        <v>2904</v>
      </c>
      <c r="AD522" s="71" t="s">
        <v>4667</v>
      </c>
    </row>
    <row r="523" spans="1:30" s="27" customFormat="1" ht="15.75" customHeight="1">
      <c r="A523" s="50" t="s">
        <v>4834</v>
      </c>
      <c r="B523" s="16" t="s">
        <v>2305</v>
      </c>
      <c r="C523" s="16" t="s">
        <v>2305</v>
      </c>
      <c r="D523" s="16"/>
      <c r="E523" s="61" t="s">
        <v>4994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 t="s">
        <v>5255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73" t="s">
        <v>2321</v>
      </c>
      <c r="AC523" s="8" t="s">
        <v>2904</v>
      </c>
      <c r="AD523" s="71" t="s">
        <v>4667</v>
      </c>
    </row>
    <row r="524" spans="1:30" s="27" customFormat="1" ht="15.75" customHeight="1">
      <c r="A524" s="50" t="s">
        <v>4834</v>
      </c>
      <c r="B524" s="16" t="s">
        <v>2306</v>
      </c>
      <c r="C524" s="16" t="s">
        <v>2306</v>
      </c>
      <c r="D524" s="16"/>
      <c r="E524" s="61" t="s">
        <v>4995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 t="s">
        <v>5255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73" t="s">
        <v>2321</v>
      </c>
      <c r="AC524" s="8" t="s">
        <v>2904</v>
      </c>
      <c r="AD524" s="71" t="s">
        <v>4667</v>
      </c>
    </row>
    <row r="525" spans="1:30" s="85" customFormat="1" ht="15.75" customHeight="1">
      <c r="A525" s="50" t="s">
        <v>4834</v>
      </c>
      <c r="B525" s="16" t="s">
        <v>2283</v>
      </c>
      <c r="C525" s="16" t="s">
        <v>5449</v>
      </c>
      <c r="D525" s="16"/>
      <c r="E525" s="61" t="s">
        <v>718</v>
      </c>
      <c r="F525" s="10"/>
      <c r="G525" s="10"/>
      <c r="H525" s="10"/>
      <c r="I525" s="10"/>
      <c r="J525" s="10"/>
      <c r="K525" s="10"/>
      <c r="L525" s="10"/>
      <c r="M525" s="10" t="s">
        <v>5255</v>
      </c>
      <c r="N525" s="10" t="s">
        <v>5255</v>
      </c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73" t="s">
        <v>2520</v>
      </c>
      <c r="AC525" s="73" t="s">
        <v>2906</v>
      </c>
      <c r="AD525" s="71" t="s">
        <v>4668</v>
      </c>
    </row>
    <row r="526" spans="1:30" s="85" customFormat="1" ht="15.75" customHeight="1">
      <c r="A526" s="50" t="s">
        <v>4834</v>
      </c>
      <c r="B526" s="16" t="s">
        <v>2284</v>
      </c>
      <c r="C526" s="16" t="s">
        <v>5450</v>
      </c>
      <c r="D526" s="16"/>
      <c r="E526" s="61" t="s">
        <v>4992</v>
      </c>
      <c r="F526" s="10"/>
      <c r="G526" s="10"/>
      <c r="H526" s="10"/>
      <c r="I526" s="10"/>
      <c r="J526" s="10"/>
      <c r="K526" s="10"/>
      <c r="L526" s="10"/>
      <c r="M526" s="10" t="s">
        <v>5255</v>
      </c>
      <c r="N526" s="10" t="s">
        <v>5256</v>
      </c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73" t="s">
        <v>2521</v>
      </c>
      <c r="AC526" s="8" t="s">
        <v>2904</v>
      </c>
      <c r="AD526" s="71" t="s">
        <v>4667</v>
      </c>
    </row>
    <row r="527" spans="1:30" s="27" customFormat="1" ht="15.75" customHeight="1">
      <c r="A527" s="50" t="s">
        <v>4834</v>
      </c>
      <c r="B527" s="16" t="s">
        <v>2285</v>
      </c>
      <c r="C527" s="16" t="s">
        <v>5451</v>
      </c>
      <c r="D527" s="16"/>
      <c r="E527" s="61" t="s">
        <v>4994</v>
      </c>
      <c r="F527" s="10"/>
      <c r="G527" s="10"/>
      <c r="H527" s="10"/>
      <c r="I527" s="10"/>
      <c r="J527" s="10"/>
      <c r="K527" s="10"/>
      <c r="L527" s="10"/>
      <c r="M527" s="10" t="s">
        <v>5256</v>
      </c>
      <c r="N527" s="10" t="s">
        <v>5256</v>
      </c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73" t="s">
        <v>2519</v>
      </c>
      <c r="AC527" s="8" t="s">
        <v>2904</v>
      </c>
      <c r="AD527" s="71" t="s">
        <v>4667</v>
      </c>
    </row>
    <row r="528" spans="1:30" s="27" customFormat="1" ht="15.75" customHeight="1">
      <c r="A528" s="50" t="s">
        <v>4834</v>
      </c>
      <c r="B528" s="16" t="s">
        <v>2286</v>
      </c>
      <c r="C528" s="16" t="s">
        <v>5452</v>
      </c>
      <c r="D528" s="16"/>
      <c r="E528" s="61" t="s">
        <v>4995</v>
      </c>
      <c r="F528" s="10"/>
      <c r="G528" s="10"/>
      <c r="H528" s="10"/>
      <c r="I528" s="10"/>
      <c r="J528" s="10"/>
      <c r="K528" s="10"/>
      <c r="L528" s="10"/>
      <c r="M528" s="10" t="s">
        <v>5256</v>
      </c>
      <c r="N528" s="10" t="s">
        <v>5255</v>
      </c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73" t="s">
        <v>2519</v>
      </c>
      <c r="AC528" s="8" t="s">
        <v>2904</v>
      </c>
      <c r="AD528" s="71" t="s">
        <v>4667</v>
      </c>
    </row>
    <row r="529" spans="1:30" s="27" customFormat="1" ht="15.75" customHeight="1">
      <c r="A529" s="50" t="s">
        <v>4834</v>
      </c>
      <c r="B529" s="16" t="s">
        <v>2295</v>
      </c>
      <c r="C529" s="16" t="s">
        <v>2295</v>
      </c>
      <c r="D529" s="16"/>
      <c r="E529" s="61" t="s">
        <v>718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 t="s">
        <v>5255</v>
      </c>
      <c r="P529" s="10"/>
      <c r="Q529" s="10" t="s">
        <v>5255</v>
      </c>
      <c r="R529" s="10" t="s">
        <v>5255</v>
      </c>
      <c r="S529" s="10" t="s">
        <v>5255</v>
      </c>
      <c r="T529" s="10" t="s">
        <v>5255</v>
      </c>
      <c r="U529" s="10"/>
      <c r="V529" s="10"/>
      <c r="W529" s="10"/>
      <c r="X529" s="10"/>
      <c r="Y529" s="10"/>
      <c r="Z529" s="10"/>
      <c r="AA529" s="10"/>
      <c r="AB529" s="73" t="s">
        <v>2522</v>
      </c>
      <c r="AC529" s="73" t="s">
        <v>2906</v>
      </c>
      <c r="AD529" s="71" t="s">
        <v>4668</v>
      </c>
    </row>
    <row r="530" spans="1:30" s="27" customFormat="1" ht="15.75" customHeight="1">
      <c r="A530" s="50" t="s">
        <v>4834</v>
      </c>
      <c r="B530" s="16" t="s">
        <v>2296</v>
      </c>
      <c r="C530" s="16" t="s">
        <v>2296</v>
      </c>
      <c r="D530" s="16"/>
      <c r="E530" s="61" t="s">
        <v>4992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 t="s">
        <v>5255</v>
      </c>
      <c r="P530" s="10"/>
      <c r="Q530" s="10" t="s">
        <v>5256</v>
      </c>
      <c r="R530" s="10" t="s">
        <v>5255</v>
      </c>
      <c r="S530" s="10" t="s">
        <v>5255</v>
      </c>
      <c r="T530" s="10" t="s">
        <v>5255</v>
      </c>
      <c r="U530" s="10"/>
      <c r="V530" s="10"/>
      <c r="W530" s="10"/>
      <c r="X530" s="10"/>
      <c r="Y530" s="10"/>
      <c r="Z530" s="10"/>
      <c r="AA530" s="10"/>
      <c r="AB530" s="73" t="s">
        <v>2522</v>
      </c>
      <c r="AC530" s="8" t="s">
        <v>2904</v>
      </c>
      <c r="AD530" s="71" t="s">
        <v>4667</v>
      </c>
    </row>
    <row r="531" spans="1:30" s="27" customFormat="1" ht="15.75" customHeight="1">
      <c r="A531" s="50" t="s">
        <v>4834</v>
      </c>
      <c r="B531" s="16" t="s">
        <v>2297</v>
      </c>
      <c r="C531" s="16" t="s">
        <v>2297</v>
      </c>
      <c r="D531" s="16"/>
      <c r="E531" s="61" t="s">
        <v>4994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 t="s">
        <v>5255</v>
      </c>
      <c r="P531" s="10"/>
      <c r="Q531" s="10" t="s">
        <v>5255</v>
      </c>
      <c r="R531" s="10" t="s">
        <v>5255</v>
      </c>
      <c r="S531" s="10" t="s">
        <v>5255</v>
      </c>
      <c r="T531" s="10" t="s">
        <v>5255</v>
      </c>
      <c r="U531" s="10"/>
      <c r="V531" s="10"/>
      <c r="W531" s="10"/>
      <c r="X531" s="10"/>
      <c r="Y531" s="10"/>
      <c r="Z531" s="10"/>
      <c r="AA531" s="10"/>
      <c r="AB531" s="73" t="s">
        <v>2522</v>
      </c>
      <c r="AC531" s="8" t="s">
        <v>2904</v>
      </c>
      <c r="AD531" s="71" t="s">
        <v>4667</v>
      </c>
    </row>
    <row r="532" spans="1:30" s="27" customFormat="1" ht="15.75" customHeight="1">
      <c r="A532" s="50" t="s">
        <v>4834</v>
      </c>
      <c r="B532" s="16" t="s">
        <v>2298</v>
      </c>
      <c r="C532" s="16" t="s">
        <v>2298</v>
      </c>
      <c r="D532" s="16"/>
      <c r="E532" s="61" t="s">
        <v>4995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 t="s">
        <v>5256</v>
      </c>
      <c r="P532" s="10"/>
      <c r="Q532" s="10" t="s">
        <v>5255</v>
      </c>
      <c r="R532" s="10" t="s">
        <v>5256</v>
      </c>
      <c r="S532" s="10" t="s">
        <v>5256</v>
      </c>
      <c r="T532" s="10" t="s">
        <v>5255</v>
      </c>
      <c r="U532" s="10"/>
      <c r="V532" s="10"/>
      <c r="W532" s="10"/>
      <c r="X532" s="10"/>
      <c r="Y532" s="10"/>
      <c r="Z532" s="10"/>
      <c r="AA532" s="10"/>
      <c r="AB532" s="73" t="s">
        <v>2522</v>
      </c>
      <c r="AC532" s="8" t="s">
        <v>2904</v>
      </c>
      <c r="AD532" s="71" t="s">
        <v>4667</v>
      </c>
    </row>
    <row r="533" spans="1:30" s="27" customFormat="1" ht="15.75" customHeight="1">
      <c r="A533" s="50" t="s">
        <v>4834</v>
      </c>
      <c r="B533" s="16" t="s">
        <v>2307</v>
      </c>
      <c r="C533" s="16" t="s">
        <v>2307</v>
      </c>
      <c r="D533" s="16"/>
      <c r="E533" s="61" t="s">
        <v>718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 t="s">
        <v>5256</v>
      </c>
      <c r="W533" s="10" t="s">
        <v>5256</v>
      </c>
      <c r="X533" s="10" t="s">
        <v>5256</v>
      </c>
      <c r="Y533" s="10" t="s">
        <v>5255</v>
      </c>
      <c r="Z533" s="10"/>
      <c r="AA533" s="10"/>
      <c r="AB533" s="73" t="s">
        <v>2322</v>
      </c>
      <c r="AC533" s="73" t="s">
        <v>2906</v>
      </c>
      <c r="AD533" s="71" t="s">
        <v>4668</v>
      </c>
    </row>
    <row r="534" spans="1:30" s="27" customFormat="1" ht="15.75" customHeight="1">
      <c r="A534" s="50" t="s">
        <v>4834</v>
      </c>
      <c r="B534" s="16" t="s">
        <v>2308</v>
      </c>
      <c r="C534" s="16" t="s">
        <v>2308</v>
      </c>
      <c r="D534" s="16"/>
      <c r="E534" s="61" t="s">
        <v>4992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 t="s">
        <v>5256</v>
      </c>
      <c r="W534" s="10" t="s">
        <v>5255</v>
      </c>
      <c r="X534" s="10" t="s">
        <v>5256</v>
      </c>
      <c r="Y534" s="10" t="s">
        <v>5255</v>
      </c>
      <c r="Z534" s="10"/>
      <c r="AA534" s="10"/>
      <c r="AB534" s="73" t="s">
        <v>2322</v>
      </c>
      <c r="AC534" s="8" t="s">
        <v>2904</v>
      </c>
      <c r="AD534" s="71" t="s">
        <v>4667</v>
      </c>
    </row>
    <row r="535" spans="1:30" s="27" customFormat="1" ht="15.75" customHeight="1">
      <c r="A535" s="50" t="s">
        <v>4834</v>
      </c>
      <c r="B535" s="16" t="s">
        <v>2309</v>
      </c>
      <c r="C535" s="16" t="s">
        <v>2309</v>
      </c>
      <c r="D535" s="16"/>
      <c r="E535" s="61" t="s">
        <v>4994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 t="s">
        <v>5256</v>
      </c>
      <c r="W535" s="10" t="s">
        <v>5255</v>
      </c>
      <c r="X535" s="10" t="s">
        <v>5255</v>
      </c>
      <c r="Y535" s="10" t="s">
        <v>5256</v>
      </c>
      <c r="Z535" s="10"/>
      <c r="AA535" s="10"/>
      <c r="AB535" s="73" t="s">
        <v>2322</v>
      </c>
      <c r="AC535" s="8" t="s">
        <v>2904</v>
      </c>
      <c r="AD535" s="71" t="s">
        <v>4667</v>
      </c>
    </row>
    <row r="536" spans="1:30" s="27" customFormat="1" ht="15.75" customHeight="1">
      <c r="A536" s="50" t="s">
        <v>4834</v>
      </c>
      <c r="B536" s="16" t="s">
        <v>2310</v>
      </c>
      <c r="C536" s="16" t="s">
        <v>2310</v>
      </c>
      <c r="D536" s="16"/>
      <c r="E536" s="61" t="s">
        <v>4995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 t="s">
        <v>5256</v>
      </c>
      <c r="W536" s="10" t="s">
        <v>5256</v>
      </c>
      <c r="X536" s="10" t="s">
        <v>5256</v>
      </c>
      <c r="Y536" s="10" t="s">
        <v>5256</v>
      </c>
      <c r="Z536" s="10"/>
      <c r="AA536" s="10"/>
      <c r="AB536" s="73" t="s">
        <v>2322</v>
      </c>
      <c r="AC536" s="8" t="s">
        <v>2904</v>
      </c>
      <c r="AD536" s="71" t="s">
        <v>4667</v>
      </c>
    </row>
    <row r="537" spans="1:30" s="27" customFormat="1" ht="15.75" customHeight="1">
      <c r="A537" s="50" t="s">
        <v>4834</v>
      </c>
      <c r="B537" s="16" t="s">
        <v>2311</v>
      </c>
      <c r="C537" s="16" t="s">
        <v>2311</v>
      </c>
      <c r="D537" s="16"/>
      <c r="E537" s="61" t="s">
        <v>718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 t="s">
        <v>5256</v>
      </c>
      <c r="V537" s="10"/>
      <c r="W537" s="10"/>
      <c r="X537" s="10"/>
      <c r="Y537" s="10"/>
      <c r="Z537" s="10"/>
      <c r="AA537" s="10"/>
      <c r="AB537" s="73" t="s">
        <v>2323</v>
      </c>
      <c r="AC537" s="73" t="s">
        <v>2906</v>
      </c>
      <c r="AD537" s="71" t="s">
        <v>4668</v>
      </c>
    </row>
    <row r="538" spans="1:30" s="27" customFormat="1" ht="15.75" customHeight="1">
      <c r="A538" s="50" t="s">
        <v>4834</v>
      </c>
      <c r="B538" s="16" t="s">
        <v>2312</v>
      </c>
      <c r="C538" s="16" t="s">
        <v>2312</v>
      </c>
      <c r="D538" s="16"/>
      <c r="E538" s="61" t="s">
        <v>4992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 t="s">
        <v>5255</v>
      </c>
      <c r="V538" s="10"/>
      <c r="W538" s="10"/>
      <c r="X538" s="10"/>
      <c r="Y538" s="10"/>
      <c r="Z538" s="10"/>
      <c r="AA538" s="10"/>
      <c r="AB538" s="73" t="s">
        <v>2323</v>
      </c>
      <c r="AC538" s="8" t="s">
        <v>2904</v>
      </c>
      <c r="AD538" s="71" t="s">
        <v>4667</v>
      </c>
    </row>
    <row r="539" spans="1:30" s="27" customFormat="1" ht="15.75" customHeight="1">
      <c r="A539" s="50" t="s">
        <v>4834</v>
      </c>
      <c r="B539" s="16" t="s">
        <v>2313</v>
      </c>
      <c r="C539" s="16" t="s">
        <v>2313</v>
      </c>
      <c r="D539" s="16"/>
      <c r="E539" s="61" t="s">
        <v>4994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 t="s">
        <v>5255</v>
      </c>
      <c r="V539" s="10"/>
      <c r="W539" s="10"/>
      <c r="X539" s="10"/>
      <c r="Y539" s="10"/>
      <c r="Z539" s="10"/>
      <c r="AA539" s="10"/>
      <c r="AB539" s="73" t="s">
        <v>2323</v>
      </c>
      <c r="AC539" s="8" t="s">
        <v>2904</v>
      </c>
      <c r="AD539" s="71" t="s">
        <v>4667</v>
      </c>
    </row>
    <row r="540" spans="1:30" s="27" customFormat="1" ht="15.75" customHeight="1">
      <c r="A540" s="50" t="s">
        <v>4834</v>
      </c>
      <c r="B540" s="16" t="s">
        <v>2314</v>
      </c>
      <c r="C540" s="16" t="s">
        <v>2314</v>
      </c>
      <c r="D540" s="16"/>
      <c r="E540" s="61" t="s">
        <v>4995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 t="s">
        <v>5255</v>
      </c>
      <c r="V540" s="10"/>
      <c r="W540" s="10"/>
      <c r="X540" s="10"/>
      <c r="Y540" s="10"/>
      <c r="Z540" s="10"/>
      <c r="AA540" s="10"/>
      <c r="AB540" s="73" t="s">
        <v>2323</v>
      </c>
      <c r="AC540" s="8" t="s">
        <v>2904</v>
      </c>
      <c r="AD540" s="71" t="s">
        <v>4667</v>
      </c>
    </row>
    <row r="541" spans="1:30" s="27" customFormat="1" ht="15.75" customHeight="1">
      <c r="A541" s="50" t="s">
        <v>4834</v>
      </c>
      <c r="B541" s="16" t="s">
        <v>2315</v>
      </c>
      <c r="C541" s="16" t="s">
        <v>2315</v>
      </c>
      <c r="D541" s="16"/>
      <c r="E541" s="61" t="s">
        <v>718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 t="s">
        <v>5255</v>
      </c>
      <c r="AA541" s="10"/>
      <c r="AB541" s="73" t="s">
        <v>2324</v>
      </c>
      <c r="AC541" s="73" t="s">
        <v>2906</v>
      </c>
      <c r="AD541" s="71" t="s">
        <v>4668</v>
      </c>
    </row>
    <row r="542" spans="1:30" s="27" customFormat="1" ht="15.75" customHeight="1">
      <c r="A542" s="50" t="s">
        <v>4834</v>
      </c>
      <c r="B542" s="16" t="s">
        <v>2316</v>
      </c>
      <c r="C542" s="16" t="s">
        <v>2316</v>
      </c>
      <c r="D542" s="16"/>
      <c r="E542" s="61" t="s">
        <v>4992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 t="s">
        <v>5255</v>
      </c>
      <c r="AA542" s="10"/>
      <c r="AB542" s="73" t="s">
        <v>2324</v>
      </c>
      <c r="AC542" s="8" t="s">
        <v>2904</v>
      </c>
      <c r="AD542" s="71" t="s">
        <v>4667</v>
      </c>
    </row>
    <row r="543" spans="1:30" s="27" customFormat="1" ht="15.75" customHeight="1">
      <c r="A543" s="50" t="s">
        <v>4834</v>
      </c>
      <c r="B543" s="16" t="s">
        <v>2317</v>
      </c>
      <c r="C543" s="16" t="s">
        <v>2317</v>
      </c>
      <c r="D543" s="16"/>
      <c r="E543" s="61" t="s">
        <v>4994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 t="s">
        <v>5255</v>
      </c>
      <c r="AA543" s="10"/>
      <c r="AB543" s="73" t="s">
        <v>2324</v>
      </c>
      <c r="AC543" s="8" t="s">
        <v>2904</v>
      </c>
      <c r="AD543" s="71" t="s">
        <v>4667</v>
      </c>
    </row>
    <row r="544" spans="1:30" s="27" customFormat="1" ht="15.75" customHeight="1">
      <c r="A544" s="50" t="s">
        <v>4834</v>
      </c>
      <c r="B544" s="16" t="s">
        <v>2318</v>
      </c>
      <c r="C544" s="16" t="s">
        <v>2318</v>
      </c>
      <c r="D544" s="16"/>
      <c r="E544" s="61" t="s">
        <v>4995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 t="s">
        <v>5255</v>
      </c>
      <c r="AA544" s="10"/>
      <c r="AB544" s="73" t="s">
        <v>2324</v>
      </c>
      <c r="AC544" s="8" t="s">
        <v>2904</v>
      </c>
      <c r="AD544" s="71" t="s">
        <v>4667</v>
      </c>
    </row>
    <row r="545" spans="1:30" s="27" customFormat="1" ht="15.75" customHeight="1">
      <c r="A545" s="8" t="s">
        <v>2663</v>
      </c>
      <c r="B545" s="16" t="s">
        <v>2871</v>
      </c>
      <c r="C545" s="16" t="s">
        <v>4889</v>
      </c>
      <c r="D545" s="13" t="s">
        <v>5182</v>
      </c>
      <c r="E545" s="59" t="s">
        <v>718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 t="s">
        <v>5190</v>
      </c>
      <c r="AB545" s="73" t="s">
        <v>5125</v>
      </c>
      <c r="AC545" s="8" t="s">
        <v>2904</v>
      </c>
      <c r="AD545" s="71" t="s">
        <v>5519</v>
      </c>
    </row>
    <row r="546" spans="1:30" s="27" customFormat="1" ht="15.75" customHeight="1">
      <c r="A546" s="8" t="s">
        <v>2663</v>
      </c>
      <c r="B546" s="16" t="s">
        <v>2872</v>
      </c>
      <c r="C546" s="16" t="s">
        <v>4890</v>
      </c>
      <c r="D546" s="13" t="s">
        <v>5182</v>
      </c>
      <c r="E546" s="59" t="s">
        <v>4992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 t="s">
        <v>5190</v>
      </c>
      <c r="AB546" s="73" t="s">
        <v>5125</v>
      </c>
      <c r="AC546" s="8" t="s">
        <v>2904</v>
      </c>
      <c r="AD546" s="71" t="s">
        <v>5520</v>
      </c>
    </row>
    <row r="547" spans="1:30" s="27" customFormat="1" ht="15.75" customHeight="1">
      <c r="A547" s="8" t="s">
        <v>2663</v>
      </c>
      <c r="B547" s="16" t="s">
        <v>2873</v>
      </c>
      <c r="C547" s="16" t="s">
        <v>4891</v>
      </c>
      <c r="D547" s="13" t="s">
        <v>5182</v>
      </c>
      <c r="E547" s="59" t="s">
        <v>4994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 t="s">
        <v>5190</v>
      </c>
      <c r="AB547" s="73" t="s">
        <v>5125</v>
      </c>
      <c r="AC547" s="8" t="s">
        <v>2904</v>
      </c>
      <c r="AD547" s="71" t="s">
        <v>5520</v>
      </c>
    </row>
    <row r="548" spans="1:30" s="27" customFormat="1" ht="15.75" customHeight="1">
      <c r="A548" s="8" t="s">
        <v>2663</v>
      </c>
      <c r="B548" s="16" t="s">
        <v>2874</v>
      </c>
      <c r="C548" s="16" t="s">
        <v>4892</v>
      </c>
      <c r="D548" s="13" t="s">
        <v>5182</v>
      </c>
      <c r="E548" s="59" t="s">
        <v>4995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 t="s">
        <v>5190</v>
      </c>
      <c r="AB548" s="73" t="s">
        <v>5125</v>
      </c>
      <c r="AC548" s="8" t="s">
        <v>2904</v>
      </c>
      <c r="AD548" s="71" t="s">
        <v>5521</v>
      </c>
    </row>
    <row r="549" spans="1:30" s="27" customFormat="1" ht="15.75" customHeight="1">
      <c r="A549" s="8" t="s">
        <v>2663</v>
      </c>
      <c r="B549" s="16" t="s">
        <v>2875</v>
      </c>
      <c r="C549" s="16" t="s">
        <v>4893</v>
      </c>
      <c r="D549" s="13" t="s">
        <v>5182</v>
      </c>
      <c r="E549" s="59" t="s">
        <v>4996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 t="s">
        <v>5190</v>
      </c>
      <c r="AB549" s="73" t="s">
        <v>5125</v>
      </c>
      <c r="AC549" s="8" t="s">
        <v>2904</v>
      </c>
      <c r="AD549" s="71" t="s">
        <v>5522</v>
      </c>
    </row>
    <row r="550" spans="1:30" s="27" customFormat="1" ht="15.75" customHeight="1">
      <c r="A550" s="8" t="s">
        <v>2663</v>
      </c>
      <c r="B550" s="16" t="s">
        <v>2876</v>
      </c>
      <c r="C550" s="16" t="s">
        <v>4894</v>
      </c>
      <c r="D550" s="13" t="s">
        <v>5182</v>
      </c>
      <c r="E550" s="60" t="s">
        <v>4997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 t="s">
        <v>5190</v>
      </c>
      <c r="AB550" s="73" t="s">
        <v>5125</v>
      </c>
      <c r="AC550" s="8" t="s">
        <v>2904</v>
      </c>
      <c r="AD550" s="71" t="s">
        <v>5522</v>
      </c>
    </row>
    <row r="551" spans="1:30" s="27" customFormat="1" ht="15.75" customHeight="1">
      <c r="A551" s="8" t="s">
        <v>2663</v>
      </c>
      <c r="B551" s="16" t="s">
        <v>5453</v>
      </c>
      <c r="C551" s="12" t="s">
        <v>3234</v>
      </c>
      <c r="D551" s="13" t="s">
        <v>5182</v>
      </c>
      <c r="E551" s="60" t="s">
        <v>5395</v>
      </c>
      <c r="F551" s="10" t="s">
        <v>5434</v>
      </c>
      <c r="G551" s="10" t="s">
        <v>5434</v>
      </c>
      <c r="H551" s="10" t="s">
        <v>5434</v>
      </c>
      <c r="I551" s="10"/>
      <c r="J551" s="10" t="s">
        <v>5434</v>
      </c>
      <c r="K551" s="10" t="s">
        <v>5434</v>
      </c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73" t="s">
        <v>5488</v>
      </c>
      <c r="AC551" s="8" t="s">
        <v>2904</v>
      </c>
      <c r="AD551" s="71" t="s">
        <v>4669</v>
      </c>
    </row>
    <row r="552" spans="1:30" s="27" customFormat="1" ht="15.75" customHeight="1">
      <c r="A552" s="8" t="s">
        <v>2663</v>
      </c>
      <c r="B552" s="16" t="s">
        <v>5454</v>
      </c>
      <c r="C552" s="12" t="s">
        <v>3235</v>
      </c>
      <c r="D552" s="13" t="s">
        <v>5182</v>
      </c>
      <c r="E552" s="60" t="s">
        <v>5396</v>
      </c>
      <c r="F552" s="10" t="s">
        <v>5434</v>
      </c>
      <c r="G552" s="10" t="s">
        <v>5434</v>
      </c>
      <c r="H552" s="10" t="s">
        <v>5434</v>
      </c>
      <c r="I552" s="10"/>
      <c r="J552" s="10" t="s">
        <v>5434</v>
      </c>
      <c r="K552" s="10" t="s">
        <v>5434</v>
      </c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73" t="s">
        <v>5488</v>
      </c>
      <c r="AC552" s="8" t="s">
        <v>2904</v>
      </c>
      <c r="AD552" s="71" t="s">
        <v>4646</v>
      </c>
    </row>
    <row r="553" spans="1:30" s="27" customFormat="1" ht="15.75" customHeight="1">
      <c r="A553" s="8" t="s">
        <v>2663</v>
      </c>
      <c r="B553" s="16" t="s">
        <v>5455</v>
      </c>
      <c r="C553" s="12" t="s">
        <v>3236</v>
      </c>
      <c r="D553" s="13" t="s">
        <v>5182</v>
      </c>
      <c r="E553" s="60" t="s">
        <v>5397</v>
      </c>
      <c r="F553" s="10" t="s">
        <v>5434</v>
      </c>
      <c r="G553" s="10" t="s">
        <v>5434</v>
      </c>
      <c r="H553" s="10" t="s">
        <v>5434</v>
      </c>
      <c r="I553" s="10"/>
      <c r="J553" s="10" t="s">
        <v>5434</v>
      </c>
      <c r="K553" s="10" t="s">
        <v>5434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73" t="s">
        <v>5488</v>
      </c>
      <c r="AC553" s="8" t="s">
        <v>2904</v>
      </c>
      <c r="AD553" s="71" t="s">
        <v>4646</v>
      </c>
    </row>
    <row r="554" spans="1:30" s="27" customFormat="1" ht="15.75" customHeight="1">
      <c r="A554" s="8" t="s">
        <v>2663</v>
      </c>
      <c r="B554" s="16" t="s">
        <v>5456</v>
      </c>
      <c r="C554" s="12" t="s">
        <v>3237</v>
      </c>
      <c r="D554" s="13" t="s">
        <v>5182</v>
      </c>
      <c r="E554" s="60" t="s">
        <v>5398</v>
      </c>
      <c r="F554" s="10" t="s">
        <v>5434</v>
      </c>
      <c r="G554" s="10" t="s">
        <v>5434</v>
      </c>
      <c r="H554" s="10" t="s">
        <v>5434</v>
      </c>
      <c r="I554" s="10"/>
      <c r="J554" s="10" t="s">
        <v>5434</v>
      </c>
      <c r="K554" s="10" t="s">
        <v>5434</v>
      </c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73" t="s">
        <v>5488</v>
      </c>
      <c r="AC554" s="8" t="s">
        <v>2904</v>
      </c>
      <c r="AD554" s="71" t="s">
        <v>4646</v>
      </c>
    </row>
    <row r="555" spans="1:30" s="27" customFormat="1" ht="15.75" customHeight="1">
      <c r="A555" s="8" t="s">
        <v>2663</v>
      </c>
      <c r="B555" s="16" t="s">
        <v>5457</v>
      </c>
      <c r="C555" s="12" t="s">
        <v>3247</v>
      </c>
      <c r="D555" s="13" t="s">
        <v>5182</v>
      </c>
      <c r="E555" s="60" t="s">
        <v>5395</v>
      </c>
      <c r="F555" s="10" t="s">
        <v>5434</v>
      </c>
      <c r="G555" s="10" t="s">
        <v>5434</v>
      </c>
      <c r="H555" s="10" t="s">
        <v>5434</v>
      </c>
      <c r="I555" s="10"/>
      <c r="J555" s="10" t="s">
        <v>5434</v>
      </c>
      <c r="K555" s="10" t="s">
        <v>5434</v>
      </c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73" t="s">
        <v>5489</v>
      </c>
      <c r="AC555" s="8" t="s">
        <v>2904</v>
      </c>
      <c r="AD555" s="71" t="s">
        <v>4669</v>
      </c>
    </row>
    <row r="556" spans="1:30" s="27" customFormat="1" ht="15.75" customHeight="1">
      <c r="A556" s="8" t="s">
        <v>2663</v>
      </c>
      <c r="B556" s="16" t="s">
        <v>5458</v>
      </c>
      <c r="C556" s="12" t="s">
        <v>3248</v>
      </c>
      <c r="D556" s="13" t="s">
        <v>5182</v>
      </c>
      <c r="E556" s="60" t="s">
        <v>5396</v>
      </c>
      <c r="F556" s="10" t="s">
        <v>5434</v>
      </c>
      <c r="G556" s="10" t="s">
        <v>5434</v>
      </c>
      <c r="H556" s="10" t="s">
        <v>5434</v>
      </c>
      <c r="I556" s="10"/>
      <c r="J556" s="10" t="s">
        <v>5434</v>
      </c>
      <c r="K556" s="10" t="s">
        <v>5434</v>
      </c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73" t="s">
        <v>5489</v>
      </c>
      <c r="AC556" s="8" t="s">
        <v>2904</v>
      </c>
      <c r="AD556" s="71" t="s">
        <v>4646</v>
      </c>
    </row>
    <row r="557" spans="1:30" s="27" customFormat="1" ht="15.75" customHeight="1">
      <c r="A557" s="8" t="s">
        <v>2663</v>
      </c>
      <c r="B557" s="16" t="s">
        <v>5459</v>
      </c>
      <c r="C557" s="12" t="s">
        <v>3249</v>
      </c>
      <c r="D557" s="13" t="s">
        <v>5182</v>
      </c>
      <c r="E557" s="60" t="s">
        <v>5397</v>
      </c>
      <c r="F557" s="10" t="s">
        <v>5434</v>
      </c>
      <c r="G557" s="10" t="s">
        <v>5434</v>
      </c>
      <c r="H557" s="10" t="s">
        <v>5434</v>
      </c>
      <c r="I557" s="10"/>
      <c r="J557" s="10" t="s">
        <v>5434</v>
      </c>
      <c r="K557" s="10" t="s">
        <v>5434</v>
      </c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73" t="s">
        <v>5489</v>
      </c>
      <c r="AC557" s="8" t="s">
        <v>2904</v>
      </c>
      <c r="AD557" s="71" t="s">
        <v>4646</v>
      </c>
    </row>
    <row r="558" spans="1:30" s="27" customFormat="1" ht="15.75" customHeight="1">
      <c r="A558" s="8" t="s">
        <v>2663</v>
      </c>
      <c r="B558" s="16" t="s">
        <v>5460</v>
      </c>
      <c r="C558" s="12" t="s">
        <v>3250</v>
      </c>
      <c r="D558" s="13" t="s">
        <v>5182</v>
      </c>
      <c r="E558" s="60" t="s">
        <v>5398</v>
      </c>
      <c r="F558" s="10" t="s">
        <v>5434</v>
      </c>
      <c r="G558" s="10" t="s">
        <v>5434</v>
      </c>
      <c r="H558" s="10" t="s">
        <v>5434</v>
      </c>
      <c r="I558" s="10"/>
      <c r="J558" s="10" t="s">
        <v>5434</v>
      </c>
      <c r="K558" s="10" t="s">
        <v>5434</v>
      </c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73" t="s">
        <v>5489</v>
      </c>
      <c r="AC558" s="8" t="s">
        <v>2904</v>
      </c>
      <c r="AD558" s="71" t="s">
        <v>4646</v>
      </c>
    </row>
    <row r="559" spans="1:30" s="27" customFormat="1" ht="15.75" customHeight="1">
      <c r="A559" s="8" t="s">
        <v>2663</v>
      </c>
      <c r="B559" s="16" t="s">
        <v>5126</v>
      </c>
      <c r="C559" s="12" t="s">
        <v>5499</v>
      </c>
      <c r="D559" s="13" t="s">
        <v>5182</v>
      </c>
      <c r="E559" s="60" t="s">
        <v>5395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 t="s">
        <v>5434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73" t="s">
        <v>5490</v>
      </c>
      <c r="AC559" s="8" t="s">
        <v>2904</v>
      </c>
      <c r="AD559" s="71" t="s">
        <v>4669</v>
      </c>
    </row>
    <row r="560" spans="1:30" s="27" customFormat="1" ht="15.75" customHeight="1">
      <c r="A560" s="8" t="s">
        <v>2663</v>
      </c>
      <c r="B560" s="16" t="s">
        <v>5127</v>
      </c>
      <c r="C560" s="12" t="s">
        <v>5500</v>
      </c>
      <c r="D560" s="13" t="s">
        <v>5182</v>
      </c>
      <c r="E560" s="60" t="s">
        <v>5396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 t="s">
        <v>5434</v>
      </c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73" t="s">
        <v>5490</v>
      </c>
      <c r="AC560" s="8" t="s">
        <v>2904</v>
      </c>
      <c r="AD560" s="71" t="s">
        <v>4644</v>
      </c>
    </row>
    <row r="561" spans="1:30" s="27" customFormat="1" ht="15.75" customHeight="1">
      <c r="A561" s="8" t="s">
        <v>2663</v>
      </c>
      <c r="B561" s="16" t="s">
        <v>5128</v>
      </c>
      <c r="C561" s="12" t="s">
        <v>5501</v>
      </c>
      <c r="D561" s="13" t="s">
        <v>5182</v>
      </c>
      <c r="E561" s="60" t="s">
        <v>5397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 t="s">
        <v>5434</v>
      </c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73" t="s">
        <v>5490</v>
      </c>
      <c r="AC561" s="8" t="s">
        <v>2904</v>
      </c>
      <c r="AD561" s="71" t="s">
        <v>4644</v>
      </c>
    </row>
    <row r="562" spans="1:30" s="27" customFormat="1" ht="15.75" customHeight="1">
      <c r="A562" s="8" t="s">
        <v>2663</v>
      </c>
      <c r="B562" s="16" t="s">
        <v>5129</v>
      </c>
      <c r="C562" s="12" t="s">
        <v>5502</v>
      </c>
      <c r="D562" s="13" t="s">
        <v>5182</v>
      </c>
      <c r="E562" s="60" t="s">
        <v>5398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 t="s">
        <v>5434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73" t="s">
        <v>5490</v>
      </c>
      <c r="AC562" s="8" t="s">
        <v>2904</v>
      </c>
      <c r="AD562" s="71" t="s">
        <v>4644</v>
      </c>
    </row>
    <row r="563" spans="1:30" s="27" customFormat="1" ht="15.75" customHeight="1">
      <c r="A563" s="8" t="s">
        <v>2663</v>
      </c>
      <c r="B563" s="16" t="s">
        <v>5130</v>
      </c>
      <c r="C563" s="12" t="s">
        <v>5503</v>
      </c>
      <c r="D563" s="13" t="s">
        <v>5182</v>
      </c>
      <c r="E563" s="60" t="s">
        <v>5395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 t="s">
        <v>5434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73" t="s">
        <v>5491</v>
      </c>
      <c r="AC563" s="8" t="s">
        <v>2904</v>
      </c>
      <c r="AD563" s="71" t="s">
        <v>4669</v>
      </c>
    </row>
    <row r="564" spans="1:30" s="27" customFormat="1" ht="15.75" customHeight="1">
      <c r="A564" s="8" t="s">
        <v>2663</v>
      </c>
      <c r="B564" s="16" t="s">
        <v>5131</v>
      </c>
      <c r="C564" s="12" t="s">
        <v>5504</v>
      </c>
      <c r="D564" s="13" t="s">
        <v>5182</v>
      </c>
      <c r="E564" s="60" t="s">
        <v>5396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 t="s">
        <v>5434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73" t="s">
        <v>5491</v>
      </c>
      <c r="AC564" s="8" t="s">
        <v>2904</v>
      </c>
      <c r="AD564" s="71" t="s">
        <v>4644</v>
      </c>
    </row>
    <row r="565" spans="1:30" s="27" customFormat="1" ht="15.75" customHeight="1">
      <c r="A565" s="8" t="s">
        <v>2663</v>
      </c>
      <c r="B565" s="16" t="s">
        <v>5132</v>
      </c>
      <c r="C565" s="12" t="s">
        <v>5505</v>
      </c>
      <c r="D565" s="13" t="s">
        <v>5182</v>
      </c>
      <c r="E565" s="60" t="s">
        <v>5397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 t="s">
        <v>5434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73" t="s">
        <v>5491</v>
      </c>
      <c r="AC565" s="8" t="s">
        <v>2904</v>
      </c>
      <c r="AD565" s="71" t="s">
        <v>4644</v>
      </c>
    </row>
    <row r="566" spans="1:30" s="27" customFormat="1" ht="15.75" customHeight="1">
      <c r="A566" s="8" t="s">
        <v>2663</v>
      </c>
      <c r="B566" s="16" t="s">
        <v>5133</v>
      </c>
      <c r="C566" s="12" t="s">
        <v>5506</v>
      </c>
      <c r="D566" s="13" t="s">
        <v>5182</v>
      </c>
      <c r="E566" s="60" t="s">
        <v>5398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 t="s">
        <v>5434</v>
      </c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73" t="s">
        <v>5491</v>
      </c>
      <c r="AC566" s="8" t="s">
        <v>2904</v>
      </c>
      <c r="AD566" s="71" t="s">
        <v>4644</v>
      </c>
    </row>
    <row r="567" spans="1:30" s="27" customFormat="1" ht="15.75" customHeight="1">
      <c r="A567" s="8" t="s">
        <v>2663</v>
      </c>
      <c r="B567" s="16" t="s">
        <v>5461</v>
      </c>
      <c r="C567" s="12" t="s">
        <v>5507</v>
      </c>
      <c r="D567" s="13" t="s">
        <v>5182</v>
      </c>
      <c r="E567" s="60" t="s">
        <v>5395</v>
      </c>
      <c r="F567" s="10"/>
      <c r="G567" s="10"/>
      <c r="H567" s="10"/>
      <c r="I567" s="10"/>
      <c r="J567" s="10"/>
      <c r="K567" s="10"/>
      <c r="L567" s="10" t="s">
        <v>5434</v>
      </c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73" t="s">
        <v>5492</v>
      </c>
      <c r="AC567" s="8" t="s">
        <v>2904</v>
      </c>
      <c r="AD567" s="71" t="s">
        <v>4669</v>
      </c>
    </row>
    <row r="568" spans="1:30" s="27" customFormat="1" ht="15.75" customHeight="1">
      <c r="A568" s="8" t="s">
        <v>2663</v>
      </c>
      <c r="B568" s="16" t="s">
        <v>5462</v>
      </c>
      <c r="C568" s="12" t="s">
        <v>5508</v>
      </c>
      <c r="D568" s="13" t="s">
        <v>5182</v>
      </c>
      <c r="E568" s="60" t="s">
        <v>5396</v>
      </c>
      <c r="F568" s="10"/>
      <c r="G568" s="10"/>
      <c r="H568" s="10"/>
      <c r="I568" s="10"/>
      <c r="J568" s="10"/>
      <c r="K568" s="10"/>
      <c r="L568" s="10" t="s">
        <v>5434</v>
      </c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73" t="s">
        <v>5492</v>
      </c>
      <c r="AC568" s="8" t="s">
        <v>2904</v>
      </c>
      <c r="AD568" s="71" t="s">
        <v>4644</v>
      </c>
    </row>
    <row r="569" spans="1:30" s="27" customFormat="1" ht="15.75" customHeight="1">
      <c r="A569" s="8" t="s">
        <v>2663</v>
      </c>
      <c r="B569" s="16" t="s">
        <v>5463</v>
      </c>
      <c r="C569" s="12" t="s">
        <v>5509</v>
      </c>
      <c r="D569" s="13" t="s">
        <v>5182</v>
      </c>
      <c r="E569" s="60" t="s">
        <v>5397</v>
      </c>
      <c r="F569" s="10"/>
      <c r="G569" s="10"/>
      <c r="H569" s="10"/>
      <c r="I569" s="10"/>
      <c r="J569" s="10"/>
      <c r="K569" s="10"/>
      <c r="L569" s="10" t="s">
        <v>5434</v>
      </c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73" t="s">
        <v>5492</v>
      </c>
      <c r="AC569" s="8" t="s">
        <v>2904</v>
      </c>
      <c r="AD569" s="71" t="s">
        <v>4644</v>
      </c>
    </row>
    <row r="570" spans="1:30" s="27" customFormat="1" ht="15.75" customHeight="1">
      <c r="A570" s="8" t="s">
        <v>2663</v>
      </c>
      <c r="B570" s="16" t="s">
        <v>5464</v>
      </c>
      <c r="C570" s="12" t="s">
        <v>5510</v>
      </c>
      <c r="D570" s="13" t="s">
        <v>5182</v>
      </c>
      <c r="E570" s="60" t="s">
        <v>5398</v>
      </c>
      <c r="F570" s="10"/>
      <c r="G570" s="10"/>
      <c r="H570" s="10"/>
      <c r="I570" s="10"/>
      <c r="J570" s="10"/>
      <c r="K570" s="10"/>
      <c r="L570" s="10" t="s">
        <v>5434</v>
      </c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73" t="s">
        <v>5492</v>
      </c>
      <c r="AC570" s="8" t="s">
        <v>2904</v>
      </c>
      <c r="AD570" s="71" t="s">
        <v>4644</v>
      </c>
    </row>
    <row r="571" spans="1:30" s="27" customFormat="1" ht="15.75" customHeight="1">
      <c r="A571" s="8" t="s">
        <v>2663</v>
      </c>
      <c r="B571" s="16" t="s">
        <v>5465</v>
      </c>
      <c r="C571" s="12" t="s">
        <v>3238</v>
      </c>
      <c r="D571" s="13" t="s">
        <v>5182</v>
      </c>
      <c r="E571" s="60" t="s">
        <v>5395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 t="s">
        <v>5434</v>
      </c>
      <c r="AB571" s="73" t="s">
        <v>5493</v>
      </c>
      <c r="AC571" s="73" t="s">
        <v>2905</v>
      </c>
      <c r="AD571" s="71" t="s">
        <v>4646</v>
      </c>
    </row>
    <row r="572" spans="1:30" s="27" customFormat="1" ht="15.75" customHeight="1">
      <c r="A572" s="8" t="s">
        <v>2663</v>
      </c>
      <c r="B572" s="16" t="s">
        <v>5466</v>
      </c>
      <c r="C572" s="12" t="s">
        <v>3239</v>
      </c>
      <c r="D572" s="13" t="s">
        <v>5182</v>
      </c>
      <c r="E572" s="60" t="s">
        <v>5396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 t="s">
        <v>5434</v>
      </c>
      <c r="AB572" s="73" t="s">
        <v>5493</v>
      </c>
      <c r="AC572" s="73" t="s">
        <v>2905</v>
      </c>
      <c r="AD572" s="71" t="s">
        <v>4644</v>
      </c>
    </row>
    <row r="573" spans="1:30" s="27" customFormat="1" ht="15.75" customHeight="1">
      <c r="A573" s="8" t="s">
        <v>2663</v>
      </c>
      <c r="B573" s="16" t="s">
        <v>5467</v>
      </c>
      <c r="C573" s="12" t="s">
        <v>3240</v>
      </c>
      <c r="D573" s="13" t="s">
        <v>5182</v>
      </c>
      <c r="E573" s="60" t="s">
        <v>5397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 t="s">
        <v>5434</v>
      </c>
      <c r="AB573" s="73" t="s">
        <v>5493</v>
      </c>
      <c r="AC573" s="73" t="s">
        <v>2905</v>
      </c>
      <c r="AD573" s="71" t="s">
        <v>4644</v>
      </c>
    </row>
    <row r="574" spans="1:30" s="27" customFormat="1" ht="15.75" customHeight="1">
      <c r="A574" s="8" t="s">
        <v>2663</v>
      </c>
      <c r="B574" s="16" t="s">
        <v>5468</v>
      </c>
      <c r="C574" s="12" t="s">
        <v>3241</v>
      </c>
      <c r="D574" s="13" t="s">
        <v>5182</v>
      </c>
      <c r="E574" s="60" t="s">
        <v>5398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 t="s">
        <v>5434</v>
      </c>
      <c r="AB574" s="73" t="s">
        <v>5493</v>
      </c>
      <c r="AC574" s="73" t="s">
        <v>2905</v>
      </c>
      <c r="AD574" s="71" t="s">
        <v>4644</v>
      </c>
    </row>
    <row r="575" spans="1:30" s="27" customFormat="1" ht="15.75" customHeight="1">
      <c r="A575" s="8" t="s">
        <v>2663</v>
      </c>
      <c r="B575" s="16" t="s">
        <v>5469</v>
      </c>
      <c r="C575" s="12" t="s">
        <v>3242</v>
      </c>
      <c r="D575" s="13" t="s">
        <v>5182</v>
      </c>
      <c r="E575" s="60" t="s">
        <v>5395</v>
      </c>
      <c r="F575" s="10"/>
      <c r="G575" s="10"/>
      <c r="H575" s="10"/>
      <c r="I575" s="10"/>
      <c r="J575" s="10"/>
      <c r="K575" s="10"/>
      <c r="L575" s="10"/>
      <c r="M575" s="10" t="s">
        <v>5434</v>
      </c>
      <c r="N575" s="10" t="s">
        <v>5434</v>
      </c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73" t="s">
        <v>5494</v>
      </c>
      <c r="AC575" s="8" t="s">
        <v>2904</v>
      </c>
      <c r="AD575" s="71" t="s">
        <v>4710</v>
      </c>
    </row>
    <row r="576" spans="1:30" s="27" customFormat="1" ht="15.75" customHeight="1">
      <c r="A576" s="8" t="s">
        <v>2663</v>
      </c>
      <c r="B576" s="16" t="s">
        <v>5470</v>
      </c>
      <c r="C576" s="12" t="s">
        <v>3243</v>
      </c>
      <c r="D576" s="13" t="s">
        <v>5182</v>
      </c>
      <c r="E576" s="60" t="s">
        <v>5395</v>
      </c>
      <c r="F576" s="10"/>
      <c r="G576" s="10"/>
      <c r="H576" s="10"/>
      <c r="I576" s="10"/>
      <c r="J576" s="10"/>
      <c r="K576" s="10"/>
      <c r="L576" s="10"/>
      <c r="M576" s="10" t="s">
        <v>5434</v>
      </c>
      <c r="N576" s="10" t="s">
        <v>5434</v>
      </c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73" t="s">
        <v>5494</v>
      </c>
      <c r="AC576" s="8" t="s">
        <v>2904</v>
      </c>
      <c r="AD576" s="71" t="s">
        <v>4646</v>
      </c>
    </row>
    <row r="577" spans="1:30" s="27" customFormat="1" ht="15.75" customHeight="1">
      <c r="A577" s="8" t="s">
        <v>2663</v>
      </c>
      <c r="B577" s="16" t="s">
        <v>5471</v>
      </c>
      <c r="C577" s="12" t="s">
        <v>3244</v>
      </c>
      <c r="D577" s="13" t="s">
        <v>5182</v>
      </c>
      <c r="E577" s="60" t="s">
        <v>5396</v>
      </c>
      <c r="F577" s="10"/>
      <c r="G577" s="10"/>
      <c r="H577" s="10"/>
      <c r="I577" s="10"/>
      <c r="J577" s="10"/>
      <c r="K577" s="10"/>
      <c r="L577" s="10"/>
      <c r="M577" s="10" t="s">
        <v>5434</v>
      </c>
      <c r="N577" s="10" t="s">
        <v>5434</v>
      </c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73" t="s">
        <v>5494</v>
      </c>
      <c r="AC577" s="8" t="s">
        <v>2904</v>
      </c>
      <c r="AD577" s="71" t="s">
        <v>4644</v>
      </c>
    </row>
    <row r="578" spans="1:30" s="27" customFormat="1" ht="15.75" customHeight="1">
      <c r="A578" s="8" t="s">
        <v>2663</v>
      </c>
      <c r="B578" s="16" t="s">
        <v>5472</v>
      </c>
      <c r="C578" s="12" t="s">
        <v>3245</v>
      </c>
      <c r="D578" s="13" t="s">
        <v>5182</v>
      </c>
      <c r="E578" s="60" t="s">
        <v>5397</v>
      </c>
      <c r="F578" s="10"/>
      <c r="G578" s="10"/>
      <c r="H578" s="10"/>
      <c r="I578" s="10"/>
      <c r="J578" s="10"/>
      <c r="K578" s="10"/>
      <c r="L578" s="10"/>
      <c r="M578" s="10" t="s">
        <v>5434</v>
      </c>
      <c r="N578" s="10" t="s">
        <v>5434</v>
      </c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73" t="s">
        <v>5494</v>
      </c>
      <c r="AC578" s="8" t="s">
        <v>2904</v>
      </c>
      <c r="AD578" s="71" t="s">
        <v>4644</v>
      </c>
    </row>
    <row r="579" spans="1:30" s="27" customFormat="1" ht="15.75" customHeight="1">
      <c r="A579" s="8" t="s">
        <v>2663</v>
      </c>
      <c r="B579" s="16" t="s">
        <v>5473</v>
      </c>
      <c r="C579" s="12" t="s">
        <v>3246</v>
      </c>
      <c r="D579" s="13" t="s">
        <v>5182</v>
      </c>
      <c r="E579" s="60" t="s">
        <v>5398</v>
      </c>
      <c r="F579" s="10"/>
      <c r="G579" s="10"/>
      <c r="H579" s="10"/>
      <c r="I579" s="10"/>
      <c r="J579" s="10"/>
      <c r="K579" s="10"/>
      <c r="L579" s="10"/>
      <c r="M579" s="10" t="s">
        <v>5434</v>
      </c>
      <c r="N579" s="10" t="s">
        <v>5434</v>
      </c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73" t="s">
        <v>5494</v>
      </c>
      <c r="AC579" s="8" t="s">
        <v>2904</v>
      </c>
      <c r="AD579" s="71" t="s">
        <v>4644</v>
      </c>
    </row>
    <row r="580" spans="1:30" s="27" customFormat="1" ht="15.75" customHeight="1">
      <c r="A580" s="8" t="s">
        <v>2663</v>
      </c>
      <c r="B580" s="16" t="s">
        <v>5474</v>
      </c>
      <c r="C580" s="12" t="s">
        <v>5518</v>
      </c>
      <c r="D580" s="13" t="s">
        <v>5182</v>
      </c>
      <c r="E580" s="60" t="s">
        <v>5395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 t="s">
        <v>5434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73" t="s">
        <v>5495</v>
      </c>
      <c r="AC580" s="8" t="s">
        <v>2904</v>
      </c>
      <c r="AD580" s="71" t="s">
        <v>4669</v>
      </c>
    </row>
    <row r="581" spans="1:30" s="27" customFormat="1" ht="15.75" customHeight="1">
      <c r="A581" s="8" t="s">
        <v>2663</v>
      </c>
      <c r="B581" s="16" t="s">
        <v>5475</v>
      </c>
      <c r="C581" s="12" t="s">
        <v>5511</v>
      </c>
      <c r="D581" s="13" t="s">
        <v>5182</v>
      </c>
      <c r="E581" s="60" t="s">
        <v>5396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 t="s">
        <v>5434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73" t="s">
        <v>5495</v>
      </c>
      <c r="AC581" s="8" t="s">
        <v>2904</v>
      </c>
      <c r="AD581" s="71" t="s">
        <v>4646</v>
      </c>
    </row>
    <row r="582" spans="1:30" s="27" customFormat="1" ht="15.75" customHeight="1">
      <c r="A582" s="8" t="s">
        <v>2663</v>
      </c>
      <c r="B582" s="16" t="s">
        <v>5476</v>
      </c>
      <c r="C582" s="12" t="s">
        <v>5512</v>
      </c>
      <c r="D582" s="13" t="s">
        <v>5182</v>
      </c>
      <c r="E582" s="60" t="s">
        <v>5397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 t="s">
        <v>5434</v>
      </c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73" t="s">
        <v>5495</v>
      </c>
      <c r="AC582" s="8" t="s">
        <v>2904</v>
      </c>
      <c r="AD582" s="71" t="s">
        <v>4646</v>
      </c>
    </row>
    <row r="583" spans="1:30" s="27" customFormat="1" ht="15.75" customHeight="1">
      <c r="A583" s="8" t="s">
        <v>2663</v>
      </c>
      <c r="B583" s="16" t="s">
        <v>5477</v>
      </c>
      <c r="C583" s="12" t="s">
        <v>5513</v>
      </c>
      <c r="D583" s="13" t="s">
        <v>5182</v>
      </c>
      <c r="E583" s="60" t="s">
        <v>5398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 t="s">
        <v>5434</v>
      </c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73" t="s">
        <v>5495</v>
      </c>
      <c r="AC583" s="8" t="s">
        <v>2904</v>
      </c>
      <c r="AD583" s="71" t="s">
        <v>4646</v>
      </c>
    </row>
    <row r="584" spans="1:30" s="27" customFormat="1" ht="15.75" customHeight="1">
      <c r="A584" s="8" t="s">
        <v>2663</v>
      </c>
      <c r="B584" s="16" t="s">
        <v>5478</v>
      </c>
      <c r="C584" s="12" t="s">
        <v>5514</v>
      </c>
      <c r="D584" s="13" t="s">
        <v>5182</v>
      </c>
      <c r="E584" s="60" t="s">
        <v>5395</v>
      </c>
      <c r="F584" s="10"/>
      <c r="G584" s="10"/>
      <c r="H584" s="10"/>
      <c r="I584" s="10"/>
      <c r="J584" s="10"/>
      <c r="K584" s="10"/>
      <c r="L584" s="10" t="s">
        <v>5434</v>
      </c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73" t="s">
        <v>5495</v>
      </c>
      <c r="AC584" s="8" t="s">
        <v>2904</v>
      </c>
      <c r="AD584" s="71" t="s">
        <v>4669</v>
      </c>
    </row>
    <row r="585" spans="1:30" s="27" customFormat="1" ht="15.75" customHeight="1">
      <c r="A585" s="8" t="s">
        <v>2663</v>
      </c>
      <c r="B585" s="16" t="s">
        <v>5479</v>
      </c>
      <c r="C585" s="12" t="s">
        <v>5515</v>
      </c>
      <c r="D585" s="13" t="s">
        <v>5182</v>
      </c>
      <c r="E585" s="60" t="s">
        <v>5396</v>
      </c>
      <c r="F585" s="10"/>
      <c r="G585" s="10"/>
      <c r="H585" s="10"/>
      <c r="I585" s="10"/>
      <c r="J585" s="10"/>
      <c r="K585" s="10"/>
      <c r="L585" s="10" t="s">
        <v>5434</v>
      </c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73" t="s">
        <v>5495</v>
      </c>
      <c r="AC585" s="8" t="s">
        <v>2904</v>
      </c>
      <c r="AD585" s="71" t="s">
        <v>4646</v>
      </c>
    </row>
    <row r="586" spans="1:30" s="27" customFormat="1" ht="15.75" customHeight="1">
      <c r="A586" s="8" t="s">
        <v>2663</v>
      </c>
      <c r="B586" s="16" t="s">
        <v>5480</v>
      </c>
      <c r="C586" s="12" t="s">
        <v>5516</v>
      </c>
      <c r="D586" s="13" t="s">
        <v>5182</v>
      </c>
      <c r="E586" s="60" t="s">
        <v>5397</v>
      </c>
      <c r="F586" s="10"/>
      <c r="G586" s="10"/>
      <c r="H586" s="10"/>
      <c r="I586" s="10"/>
      <c r="J586" s="10"/>
      <c r="K586" s="10"/>
      <c r="L586" s="10" t="s">
        <v>5434</v>
      </c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73" t="s">
        <v>5495</v>
      </c>
      <c r="AC586" s="8" t="s">
        <v>2904</v>
      </c>
      <c r="AD586" s="71" t="s">
        <v>4646</v>
      </c>
    </row>
    <row r="587" spans="1:30" s="27" customFormat="1" ht="15.75" customHeight="1">
      <c r="A587" s="8" t="s">
        <v>2663</v>
      </c>
      <c r="B587" s="16" t="s">
        <v>5481</v>
      </c>
      <c r="C587" s="12" t="s">
        <v>5517</v>
      </c>
      <c r="D587" s="13" t="s">
        <v>5182</v>
      </c>
      <c r="E587" s="60" t="s">
        <v>5398</v>
      </c>
      <c r="F587" s="10"/>
      <c r="G587" s="10"/>
      <c r="H587" s="10"/>
      <c r="I587" s="10"/>
      <c r="J587" s="10"/>
      <c r="K587" s="10"/>
      <c r="L587" s="10" t="s">
        <v>5434</v>
      </c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73" t="s">
        <v>5495</v>
      </c>
      <c r="AC587" s="8" t="s">
        <v>2904</v>
      </c>
      <c r="AD587" s="71" t="s">
        <v>4646</v>
      </c>
    </row>
    <row r="588" spans="1:30" s="27" customFormat="1" ht="15.75" customHeight="1">
      <c r="A588" s="8" t="s">
        <v>2663</v>
      </c>
      <c r="B588" s="16" t="s">
        <v>5482</v>
      </c>
      <c r="C588" s="12" t="s">
        <v>5134</v>
      </c>
      <c r="D588" s="13" t="s">
        <v>5182</v>
      </c>
      <c r="E588" s="60" t="s">
        <v>5395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 t="s">
        <v>5498</v>
      </c>
      <c r="X588" s="10"/>
      <c r="Y588" s="10"/>
      <c r="Z588" s="10"/>
      <c r="AA588" s="10"/>
      <c r="AB588" s="73" t="s">
        <v>5496</v>
      </c>
      <c r="AC588" s="8" t="s">
        <v>2904</v>
      </c>
      <c r="AD588" s="71" t="s">
        <v>4646</v>
      </c>
    </row>
    <row r="589" spans="1:30" s="27" customFormat="1" ht="15.75" customHeight="1">
      <c r="A589" s="8" t="s">
        <v>2663</v>
      </c>
      <c r="B589" s="16" t="s">
        <v>5483</v>
      </c>
      <c r="C589" s="12" t="s">
        <v>5135</v>
      </c>
      <c r="D589" s="13" t="s">
        <v>5182</v>
      </c>
      <c r="E589" s="60" t="s">
        <v>5396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 t="s">
        <v>5498</v>
      </c>
      <c r="X589" s="10"/>
      <c r="Y589" s="10"/>
      <c r="Z589" s="10"/>
      <c r="AA589" s="10"/>
      <c r="AB589" s="73" t="s">
        <v>5496</v>
      </c>
      <c r="AC589" s="8" t="s">
        <v>2904</v>
      </c>
      <c r="AD589" s="71" t="s">
        <v>4644</v>
      </c>
    </row>
    <row r="590" spans="1:30" s="27" customFormat="1" ht="15.75" customHeight="1">
      <c r="A590" s="8" t="s">
        <v>2663</v>
      </c>
      <c r="B590" s="16" t="s">
        <v>5484</v>
      </c>
      <c r="C590" s="12" t="s">
        <v>5136</v>
      </c>
      <c r="D590" s="13" t="s">
        <v>5182</v>
      </c>
      <c r="E590" s="60" t="s">
        <v>5397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 t="s">
        <v>5498</v>
      </c>
      <c r="X590" s="10"/>
      <c r="Y590" s="10"/>
      <c r="Z590" s="10"/>
      <c r="AA590" s="10"/>
      <c r="AB590" s="73" t="s">
        <v>5496</v>
      </c>
      <c r="AC590" s="8" t="s">
        <v>2904</v>
      </c>
      <c r="AD590" s="71" t="s">
        <v>4644</v>
      </c>
    </row>
    <row r="591" spans="1:30" s="27" customFormat="1" ht="15.75" customHeight="1">
      <c r="A591" s="8" t="s">
        <v>2663</v>
      </c>
      <c r="B591" s="16" t="s">
        <v>5485</v>
      </c>
      <c r="C591" s="12" t="s">
        <v>5137</v>
      </c>
      <c r="D591" s="13" t="s">
        <v>5182</v>
      </c>
      <c r="E591" s="60" t="s">
        <v>5398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 t="s">
        <v>5498</v>
      </c>
      <c r="X591" s="10"/>
      <c r="Y591" s="10"/>
      <c r="Z591" s="10"/>
      <c r="AA591" s="10"/>
      <c r="AB591" s="73" t="s">
        <v>5496</v>
      </c>
      <c r="AC591" s="8" t="s">
        <v>2904</v>
      </c>
      <c r="AD591" s="71" t="s">
        <v>4644</v>
      </c>
    </row>
    <row r="592" spans="1:30" s="27" customFormat="1" ht="15.75" customHeight="1">
      <c r="A592" s="8" t="s">
        <v>2663</v>
      </c>
      <c r="B592" s="16" t="s">
        <v>5486</v>
      </c>
      <c r="C592" s="12" t="s">
        <v>3251</v>
      </c>
      <c r="D592" s="13" t="s">
        <v>5182</v>
      </c>
      <c r="E592" s="60" t="s">
        <v>5395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 t="s">
        <v>5498</v>
      </c>
      <c r="X592" s="10"/>
      <c r="Y592" s="10"/>
      <c r="Z592" s="10" t="s">
        <v>5434</v>
      </c>
      <c r="AA592" s="10"/>
      <c r="AB592" s="73" t="s">
        <v>5497</v>
      </c>
      <c r="AC592" s="8" t="s">
        <v>2904</v>
      </c>
      <c r="AD592" s="71" t="s">
        <v>4710</v>
      </c>
    </row>
    <row r="593" spans="1:30" s="27" customFormat="1" ht="15.75" customHeight="1">
      <c r="A593" s="8" t="s">
        <v>2663</v>
      </c>
      <c r="B593" s="16" t="s">
        <v>5487</v>
      </c>
      <c r="C593" s="12" t="s">
        <v>3252</v>
      </c>
      <c r="D593" s="13" t="s">
        <v>5182</v>
      </c>
      <c r="E593" s="60" t="s">
        <v>5395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 t="s">
        <v>5498</v>
      </c>
      <c r="X593" s="10"/>
      <c r="Y593" s="10"/>
      <c r="Z593" s="10" t="s">
        <v>5434</v>
      </c>
      <c r="AA593" s="10"/>
      <c r="AB593" s="73" t="s">
        <v>5497</v>
      </c>
      <c r="AC593" s="8" t="s">
        <v>2904</v>
      </c>
      <c r="AD593" s="71" t="s">
        <v>4646</v>
      </c>
    </row>
    <row r="594" spans="1:30" s="27" customFormat="1" ht="15.75" customHeight="1">
      <c r="A594" s="8" t="s">
        <v>2663</v>
      </c>
      <c r="B594" s="16" t="s">
        <v>2539</v>
      </c>
      <c r="C594" s="12" t="s">
        <v>3253</v>
      </c>
      <c r="D594" s="13" t="s">
        <v>5182</v>
      </c>
      <c r="E594" s="60" t="s">
        <v>5396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 t="s">
        <v>5498</v>
      </c>
      <c r="X594" s="10"/>
      <c r="Y594" s="10"/>
      <c r="Z594" s="10" t="s">
        <v>5434</v>
      </c>
      <c r="AA594" s="10"/>
      <c r="AB594" s="73" t="s">
        <v>5497</v>
      </c>
      <c r="AC594" s="8" t="s">
        <v>2904</v>
      </c>
      <c r="AD594" s="71" t="s">
        <v>4644</v>
      </c>
    </row>
    <row r="595" spans="1:30" s="27" customFormat="1" ht="15.75" customHeight="1">
      <c r="A595" s="8" t="s">
        <v>2663</v>
      </c>
      <c r="B595" s="16" t="s">
        <v>2540</v>
      </c>
      <c r="C595" s="12" t="s">
        <v>3254</v>
      </c>
      <c r="D595" s="13" t="s">
        <v>5182</v>
      </c>
      <c r="E595" s="60" t="s">
        <v>5397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 t="s">
        <v>5498</v>
      </c>
      <c r="X595" s="10"/>
      <c r="Y595" s="10"/>
      <c r="Z595" s="10" t="s">
        <v>5434</v>
      </c>
      <c r="AA595" s="10"/>
      <c r="AB595" s="73" t="s">
        <v>5497</v>
      </c>
      <c r="AC595" s="8" t="s">
        <v>2904</v>
      </c>
      <c r="AD595" s="71" t="s">
        <v>4644</v>
      </c>
    </row>
    <row r="596" spans="1:30" s="27" customFormat="1" ht="15.75" customHeight="1">
      <c r="A596" s="8" t="s">
        <v>2663</v>
      </c>
      <c r="B596" s="16" t="s">
        <v>2541</v>
      </c>
      <c r="C596" s="12" t="s">
        <v>3255</v>
      </c>
      <c r="D596" s="13" t="s">
        <v>5182</v>
      </c>
      <c r="E596" s="60" t="s">
        <v>5398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 t="s">
        <v>5498</v>
      </c>
      <c r="X596" s="10"/>
      <c r="Y596" s="10"/>
      <c r="Z596" s="10" t="s">
        <v>5434</v>
      </c>
      <c r="AA596" s="10"/>
      <c r="AB596" s="73" t="s">
        <v>5497</v>
      </c>
      <c r="AC596" s="8" t="s">
        <v>2904</v>
      </c>
      <c r="AD596" s="71" t="s">
        <v>4644</v>
      </c>
    </row>
    <row r="597" spans="1:30" s="27" customFormat="1" ht="15.75" customHeight="1">
      <c r="A597" s="8" t="s">
        <v>2663</v>
      </c>
      <c r="B597" s="21" t="s">
        <v>2639</v>
      </c>
      <c r="C597" s="21" t="s">
        <v>4671</v>
      </c>
      <c r="D597" s="15" t="s">
        <v>5183</v>
      </c>
      <c r="E597" s="59" t="s">
        <v>718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 t="s">
        <v>5190</v>
      </c>
      <c r="AB597" s="50" t="s">
        <v>2643</v>
      </c>
      <c r="AC597" s="73" t="s">
        <v>5523</v>
      </c>
      <c r="AD597" s="71" t="s">
        <v>4672</v>
      </c>
    </row>
    <row r="598" spans="1:30" s="85" customFormat="1" ht="15.75" customHeight="1">
      <c r="A598" s="8" t="s">
        <v>2663</v>
      </c>
      <c r="B598" s="21" t="s">
        <v>2640</v>
      </c>
      <c r="C598" s="21" t="s">
        <v>4673</v>
      </c>
      <c r="D598" s="15" t="s">
        <v>5183</v>
      </c>
      <c r="E598" s="59" t="s">
        <v>4992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 t="s">
        <v>5190</v>
      </c>
      <c r="AB598" s="50" t="s">
        <v>2643</v>
      </c>
      <c r="AC598" s="73" t="s">
        <v>5523</v>
      </c>
      <c r="AD598" s="71" t="s">
        <v>4672</v>
      </c>
    </row>
    <row r="599" spans="1:30" s="27" customFormat="1" ht="15.75" customHeight="1">
      <c r="A599" s="8" t="s">
        <v>2663</v>
      </c>
      <c r="B599" s="21" t="s">
        <v>2641</v>
      </c>
      <c r="C599" s="21" t="s">
        <v>4674</v>
      </c>
      <c r="D599" s="15" t="s">
        <v>5183</v>
      </c>
      <c r="E599" s="59" t="s">
        <v>4994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 t="s">
        <v>5190</v>
      </c>
      <c r="AB599" s="50" t="s">
        <v>2643</v>
      </c>
      <c r="AC599" s="73" t="s">
        <v>5523</v>
      </c>
      <c r="AD599" s="71" t="s">
        <v>4672</v>
      </c>
    </row>
    <row r="600" spans="1:30" s="85" customFormat="1" ht="15.75" customHeight="1">
      <c r="A600" s="8" t="s">
        <v>2663</v>
      </c>
      <c r="B600" s="21" t="s">
        <v>2642</v>
      </c>
      <c r="C600" s="21" t="s">
        <v>4675</v>
      </c>
      <c r="D600" s="15" t="s">
        <v>5183</v>
      </c>
      <c r="E600" s="59" t="s">
        <v>4995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 t="s">
        <v>5190</v>
      </c>
      <c r="AB600" s="50" t="s">
        <v>2643</v>
      </c>
      <c r="AC600" s="73" t="s">
        <v>5523</v>
      </c>
      <c r="AD600" s="71" t="s">
        <v>4672</v>
      </c>
    </row>
    <row r="601" spans="1:30" s="85" customFormat="1" ht="15.75" customHeight="1">
      <c r="A601" s="8" t="s">
        <v>2663</v>
      </c>
      <c r="B601" s="18" t="s">
        <v>2203</v>
      </c>
      <c r="C601" s="18" t="s">
        <v>3256</v>
      </c>
      <c r="D601" s="20" t="s">
        <v>5183</v>
      </c>
      <c r="E601" s="59" t="s">
        <v>718</v>
      </c>
      <c r="F601" s="10" t="s">
        <v>5190</v>
      </c>
      <c r="G601" s="10" t="s">
        <v>5190</v>
      </c>
      <c r="H601" s="10" t="s">
        <v>5190</v>
      </c>
      <c r="I601" s="10" t="s">
        <v>5190</v>
      </c>
      <c r="J601" s="10" t="s">
        <v>5190</v>
      </c>
      <c r="K601" s="10" t="s">
        <v>5190</v>
      </c>
      <c r="L601" s="10"/>
      <c r="M601" s="10"/>
      <c r="N601" s="10"/>
      <c r="O601" s="10" t="s">
        <v>5190</v>
      </c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50" t="s">
        <v>2392</v>
      </c>
      <c r="AC601" s="8" t="s">
        <v>2904</v>
      </c>
      <c r="AD601" s="71" t="s">
        <v>4685</v>
      </c>
    </row>
    <row r="602" spans="1:30" s="85" customFormat="1" ht="15.75" customHeight="1">
      <c r="A602" s="8" t="s">
        <v>2663</v>
      </c>
      <c r="B602" s="18" t="s">
        <v>2204</v>
      </c>
      <c r="C602" s="18" t="s">
        <v>3257</v>
      </c>
      <c r="D602" s="20" t="s">
        <v>5183</v>
      </c>
      <c r="E602" s="59" t="s">
        <v>4992</v>
      </c>
      <c r="F602" s="10" t="s">
        <v>5190</v>
      </c>
      <c r="G602" s="10" t="s">
        <v>5190</v>
      </c>
      <c r="H602" s="10" t="s">
        <v>5190</v>
      </c>
      <c r="I602" s="10" t="s">
        <v>5190</v>
      </c>
      <c r="J602" s="10" t="s">
        <v>5190</v>
      </c>
      <c r="K602" s="10" t="s">
        <v>5190</v>
      </c>
      <c r="L602" s="10"/>
      <c r="M602" s="10"/>
      <c r="N602" s="10"/>
      <c r="O602" s="10" t="s">
        <v>5190</v>
      </c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50" t="s">
        <v>2392</v>
      </c>
      <c r="AC602" s="8" t="s">
        <v>2904</v>
      </c>
      <c r="AD602" s="71" t="s">
        <v>4685</v>
      </c>
    </row>
    <row r="603" spans="1:30" s="85" customFormat="1" ht="15.75" customHeight="1">
      <c r="A603" s="8" t="s">
        <v>2663</v>
      </c>
      <c r="B603" s="18" t="s">
        <v>2205</v>
      </c>
      <c r="C603" s="18" t="s">
        <v>3258</v>
      </c>
      <c r="D603" s="20" t="s">
        <v>5183</v>
      </c>
      <c r="E603" s="59" t="s">
        <v>4994</v>
      </c>
      <c r="F603" s="10" t="s">
        <v>5190</v>
      </c>
      <c r="G603" s="10" t="s">
        <v>5190</v>
      </c>
      <c r="H603" s="10" t="s">
        <v>5190</v>
      </c>
      <c r="I603" s="10" t="s">
        <v>5190</v>
      </c>
      <c r="J603" s="10" t="s">
        <v>5190</v>
      </c>
      <c r="K603" s="10" t="s">
        <v>5190</v>
      </c>
      <c r="L603" s="10"/>
      <c r="M603" s="10"/>
      <c r="N603" s="10"/>
      <c r="O603" s="10" t="s">
        <v>5190</v>
      </c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50" t="s">
        <v>2392</v>
      </c>
      <c r="AC603" s="8" t="s">
        <v>2904</v>
      </c>
      <c r="AD603" s="71" t="s">
        <v>4685</v>
      </c>
    </row>
    <row r="604" spans="1:30" s="27" customFormat="1" ht="15.75" customHeight="1">
      <c r="A604" s="8" t="s">
        <v>2663</v>
      </c>
      <c r="B604" s="18" t="s">
        <v>2206</v>
      </c>
      <c r="C604" s="18" t="s">
        <v>3259</v>
      </c>
      <c r="D604" s="20" t="s">
        <v>5183</v>
      </c>
      <c r="E604" s="59" t="s">
        <v>4995</v>
      </c>
      <c r="F604" s="10" t="s">
        <v>5190</v>
      </c>
      <c r="G604" s="10" t="s">
        <v>5190</v>
      </c>
      <c r="H604" s="10" t="s">
        <v>5190</v>
      </c>
      <c r="I604" s="10" t="s">
        <v>5190</v>
      </c>
      <c r="J604" s="10" t="s">
        <v>5190</v>
      </c>
      <c r="K604" s="10" t="s">
        <v>5190</v>
      </c>
      <c r="L604" s="10"/>
      <c r="M604" s="10"/>
      <c r="N604" s="10"/>
      <c r="O604" s="10" t="s">
        <v>5190</v>
      </c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50" t="s">
        <v>2392</v>
      </c>
      <c r="AC604" s="8" t="s">
        <v>2904</v>
      </c>
      <c r="AD604" s="71" t="s">
        <v>4685</v>
      </c>
    </row>
    <row r="605" spans="1:30" s="27" customFormat="1" ht="15.75" customHeight="1">
      <c r="A605" s="8" t="s">
        <v>2663</v>
      </c>
      <c r="B605" s="18" t="s">
        <v>2207</v>
      </c>
      <c r="C605" s="18" t="s">
        <v>3260</v>
      </c>
      <c r="D605" s="20" t="s">
        <v>5183</v>
      </c>
      <c r="E605" s="59" t="s">
        <v>4996</v>
      </c>
      <c r="F605" s="10" t="s">
        <v>5190</v>
      </c>
      <c r="G605" s="10" t="s">
        <v>5190</v>
      </c>
      <c r="H605" s="10" t="s">
        <v>5190</v>
      </c>
      <c r="I605" s="10" t="s">
        <v>5190</v>
      </c>
      <c r="J605" s="10" t="s">
        <v>5190</v>
      </c>
      <c r="K605" s="10" t="s">
        <v>5190</v>
      </c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50" t="s">
        <v>2209</v>
      </c>
      <c r="AC605" s="8" t="s">
        <v>2904</v>
      </c>
      <c r="AD605" s="71" t="s">
        <v>4685</v>
      </c>
    </row>
    <row r="606" spans="1:30" s="27" customFormat="1" ht="15.75" customHeight="1">
      <c r="A606" s="8" t="s">
        <v>2663</v>
      </c>
      <c r="B606" s="18" t="s">
        <v>2208</v>
      </c>
      <c r="C606" s="18" t="s">
        <v>3261</v>
      </c>
      <c r="D606" s="20" t="s">
        <v>5183</v>
      </c>
      <c r="E606" s="60" t="s">
        <v>4997</v>
      </c>
      <c r="F606" s="10" t="s">
        <v>5190</v>
      </c>
      <c r="G606" s="10" t="s">
        <v>5190</v>
      </c>
      <c r="H606" s="10" t="s">
        <v>5190</v>
      </c>
      <c r="I606" s="10" t="s">
        <v>5190</v>
      </c>
      <c r="J606" s="10" t="s">
        <v>5190</v>
      </c>
      <c r="K606" s="10" t="s">
        <v>5190</v>
      </c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50" t="s">
        <v>2209</v>
      </c>
      <c r="AC606" s="8" t="s">
        <v>2904</v>
      </c>
      <c r="AD606" s="71" t="s">
        <v>4685</v>
      </c>
    </row>
    <row r="607" spans="1:30" s="27" customFormat="1" ht="15.75" customHeight="1">
      <c r="A607" s="8" t="s">
        <v>2663</v>
      </c>
      <c r="B607" s="18" t="s">
        <v>2244</v>
      </c>
      <c r="C607" s="18" t="s">
        <v>3262</v>
      </c>
      <c r="D607" s="18"/>
      <c r="E607" s="59" t="s">
        <v>967</v>
      </c>
      <c r="F607" s="10" t="s">
        <v>5190</v>
      </c>
      <c r="G607" s="10" t="s">
        <v>5190</v>
      </c>
      <c r="H607" s="10" t="s">
        <v>5190</v>
      </c>
      <c r="I607" s="10" t="s">
        <v>5190</v>
      </c>
      <c r="J607" s="10" t="s">
        <v>5190</v>
      </c>
      <c r="K607" s="10" t="s">
        <v>5190</v>
      </c>
      <c r="L607" s="10"/>
      <c r="M607" s="10"/>
      <c r="N607" s="10"/>
      <c r="O607" s="10" t="s">
        <v>5190</v>
      </c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50" t="s">
        <v>2251</v>
      </c>
      <c r="AC607" s="8" t="s">
        <v>2904</v>
      </c>
      <c r="AD607" s="71" t="s">
        <v>4685</v>
      </c>
    </row>
    <row r="608" spans="1:30" s="27" customFormat="1" ht="15.75" customHeight="1">
      <c r="A608" s="8" t="s">
        <v>2663</v>
      </c>
      <c r="B608" s="18" t="s">
        <v>2245</v>
      </c>
      <c r="C608" s="18" t="s">
        <v>3263</v>
      </c>
      <c r="D608" s="18"/>
      <c r="E608" s="59" t="s">
        <v>4999</v>
      </c>
      <c r="F608" s="10" t="s">
        <v>5190</v>
      </c>
      <c r="G608" s="10" t="s">
        <v>5190</v>
      </c>
      <c r="H608" s="10" t="s">
        <v>5190</v>
      </c>
      <c r="I608" s="10" t="s">
        <v>5190</v>
      </c>
      <c r="J608" s="10" t="s">
        <v>5190</v>
      </c>
      <c r="K608" s="10" t="s">
        <v>5190</v>
      </c>
      <c r="L608" s="10"/>
      <c r="M608" s="10"/>
      <c r="N608" s="10"/>
      <c r="O608" s="10" t="s">
        <v>5190</v>
      </c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50" t="s">
        <v>2251</v>
      </c>
      <c r="AC608" s="8" t="s">
        <v>2904</v>
      </c>
      <c r="AD608" s="71" t="s">
        <v>4685</v>
      </c>
    </row>
    <row r="609" spans="1:30" s="27" customFormat="1" ht="15.75" customHeight="1">
      <c r="A609" s="8" t="s">
        <v>2663</v>
      </c>
      <c r="B609" s="12" t="s">
        <v>2729</v>
      </c>
      <c r="C609" s="18" t="s">
        <v>3264</v>
      </c>
      <c r="D609" s="20" t="s">
        <v>5183</v>
      </c>
      <c r="E609" s="59" t="s">
        <v>718</v>
      </c>
      <c r="F609" s="10" t="s">
        <v>5190</v>
      </c>
      <c r="G609" s="10" t="s">
        <v>5190</v>
      </c>
      <c r="H609" s="10" t="s">
        <v>5190</v>
      </c>
      <c r="I609" s="10" t="s">
        <v>5190</v>
      </c>
      <c r="J609" s="10" t="s">
        <v>5190</v>
      </c>
      <c r="K609" s="10" t="s">
        <v>5190</v>
      </c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 t="s">
        <v>5138</v>
      </c>
      <c r="X609" s="10"/>
      <c r="Y609" s="10"/>
      <c r="Z609" s="10"/>
      <c r="AA609" s="10"/>
      <c r="AB609" s="50" t="s">
        <v>2841</v>
      </c>
      <c r="AC609" s="8" t="s">
        <v>2904</v>
      </c>
      <c r="AD609" s="71" t="s">
        <v>4777</v>
      </c>
    </row>
    <row r="610" spans="1:30" s="27" customFormat="1" ht="15.75" customHeight="1">
      <c r="A610" s="8" t="s">
        <v>2663</v>
      </c>
      <c r="B610" s="12" t="s">
        <v>2730</v>
      </c>
      <c r="C610" s="18" t="s">
        <v>3265</v>
      </c>
      <c r="D610" s="20" t="s">
        <v>5183</v>
      </c>
      <c r="E610" s="59" t="s">
        <v>5007</v>
      </c>
      <c r="F610" s="10" t="s">
        <v>5190</v>
      </c>
      <c r="G610" s="10" t="s">
        <v>5190</v>
      </c>
      <c r="H610" s="10" t="s">
        <v>5190</v>
      </c>
      <c r="I610" s="10" t="s">
        <v>5190</v>
      </c>
      <c r="J610" s="10" t="s">
        <v>5190</v>
      </c>
      <c r="K610" s="10" t="s">
        <v>5190</v>
      </c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 t="s">
        <v>5138</v>
      </c>
      <c r="X610" s="10"/>
      <c r="Y610" s="10"/>
      <c r="Z610" s="10"/>
      <c r="AA610" s="10"/>
      <c r="AB610" s="50" t="s">
        <v>2841</v>
      </c>
      <c r="AC610" s="8" t="s">
        <v>2904</v>
      </c>
      <c r="AD610" s="71" t="s">
        <v>4644</v>
      </c>
    </row>
    <row r="611" spans="1:30" s="27" customFormat="1" ht="15.75" customHeight="1">
      <c r="A611" s="8" t="s">
        <v>2663</v>
      </c>
      <c r="B611" s="12" t="s">
        <v>2731</v>
      </c>
      <c r="C611" s="18" t="s">
        <v>3266</v>
      </c>
      <c r="D611" s="20" t="s">
        <v>5183</v>
      </c>
      <c r="E611" s="59" t="s">
        <v>4992</v>
      </c>
      <c r="F611" s="10" t="s">
        <v>5190</v>
      </c>
      <c r="G611" s="10" t="s">
        <v>5190</v>
      </c>
      <c r="H611" s="10" t="s">
        <v>5190</v>
      </c>
      <c r="I611" s="10" t="s">
        <v>5190</v>
      </c>
      <c r="J611" s="10" t="s">
        <v>5190</v>
      </c>
      <c r="K611" s="10" t="s">
        <v>5190</v>
      </c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 t="s">
        <v>5138</v>
      </c>
      <c r="X611" s="10"/>
      <c r="Y611" s="10"/>
      <c r="Z611" s="10"/>
      <c r="AA611" s="10"/>
      <c r="AB611" s="50" t="s">
        <v>2841</v>
      </c>
      <c r="AC611" s="8" t="s">
        <v>2904</v>
      </c>
      <c r="AD611" s="71" t="s">
        <v>4644</v>
      </c>
    </row>
    <row r="612" spans="1:30" s="27" customFormat="1" ht="15.75" customHeight="1">
      <c r="A612" s="8" t="s">
        <v>2663</v>
      </c>
      <c r="B612" s="12" t="s">
        <v>2732</v>
      </c>
      <c r="C612" s="18" t="s">
        <v>3267</v>
      </c>
      <c r="D612" s="20" t="s">
        <v>5183</v>
      </c>
      <c r="E612" s="59" t="s">
        <v>4994</v>
      </c>
      <c r="F612" s="10" t="s">
        <v>5190</v>
      </c>
      <c r="G612" s="10" t="s">
        <v>5190</v>
      </c>
      <c r="H612" s="10" t="s">
        <v>5190</v>
      </c>
      <c r="I612" s="10" t="s">
        <v>5190</v>
      </c>
      <c r="J612" s="10" t="s">
        <v>5190</v>
      </c>
      <c r="K612" s="10" t="s">
        <v>5190</v>
      </c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 t="s">
        <v>5138</v>
      </c>
      <c r="X612" s="10"/>
      <c r="Y612" s="10"/>
      <c r="Z612" s="10"/>
      <c r="AA612" s="10"/>
      <c r="AB612" s="50" t="s">
        <v>2841</v>
      </c>
      <c r="AC612" s="8" t="s">
        <v>2904</v>
      </c>
      <c r="AD612" s="71" t="s">
        <v>4644</v>
      </c>
    </row>
    <row r="613" spans="1:30" s="27" customFormat="1" ht="15.75" customHeight="1">
      <c r="A613" s="8" t="s">
        <v>2663</v>
      </c>
      <c r="B613" s="12" t="s">
        <v>2733</v>
      </c>
      <c r="C613" s="18" t="s">
        <v>3268</v>
      </c>
      <c r="D613" s="20" t="s">
        <v>5183</v>
      </c>
      <c r="E613" s="59" t="s">
        <v>4995</v>
      </c>
      <c r="F613" s="10" t="s">
        <v>5190</v>
      </c>
      <c r="G613" s="10" t="s">
        <v>5190</v>
      </c>
      <c r="H613" s="10" t="s">
        <v>5190</v>
      </c>
      <c r="I613" s="10" t="s">
        <v>5190</v>
      </c>
      <c r="J613" s="10" t="s">
        <v>5190</v>
      </c>
      <c r="K613" s="10" t="s">
        <v>5190</v>
      </c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 t="s">
        <v>5138</v>
      </c>
      <c r="X613" s="10"/>
      <c r="Y613" s="10"/>
      <c r="Z613" s="10"/>
      <c r="AA613" s="10"/>
      <c r="AB613" s="50" t="s">
        <v>2841</v>
      </c>
      <c r="AC613" s="8" t="s">
        <v>2904</v>
      </c>
      <c r="AD613" s="71" t="s">
        <v>4644</v>
      </c>
    </row>
    <row r="614" spans="1:30" s="27" customFormat="1" ht="15.75" customHeight="1">
      <c r="A614" s="8" t="s">
        <v>2663</v>
      </c>
      <c r="B614" s="21" t="s">
        <v>2563</v>
      </c>
      <c r="C614" s="21" t="s">
        <v>4676</v>
      </c>
      <c r="D614" s="15" t="s">
        <v>5183</v>
      </c>
      <c r="E614" s="59" t="s">
        <v>718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 t="s">
        <v>5190</v>
      </c>
      <c r="AB614" s="50" t="s">
        <v>2569</v>
      </c>
      <c r="AC614" s="8" t="s">
        <v>5524</v>
      </c>
      <c r="AD614" s="71" t="s">
        <v>4677</v>
      </c>
    </row>
    <row r="615" spans="1:30" s="27" customFormat="1" ht="15.75" customHeight="1">
      <c r="A615" s="8" t="s">
        <v>2663</v>
      </c>
      <c r="B615" s="21" t="s">
        <v>2564</v>
      </c>
      <c r="C615" s="21" t="s">
        <v>4678</v>
      </c>
      <c r="D615" s="15" t="s">
        <v>5183</v>
      </c>
      <c r="E615" s="59" t="s">
        <v>4992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 t="s">
        <v>5190</v>
      </c>
      <c r="AB615" s="50" t="s">
        <v>2569</v>
      </c>
      <c r="AC615" s="8" t="s">
        <v>5524</v>
      </c>
      <c r="AD615" s="71" t="s">
        <v>4679</v>
      </c>
    </row>
    <row r="616" spans="1:30" s="27" customFormat="1" ht="15.75" customHeight="1">
      <c r="A616" s="8" t="s">
        <v>2663</v>
      </c>
      <c r="B616" s="21" t="s">
        <v>2565</v>
      </c>
      <c r="C616" s="21" t="s">
        <v>4680</v>
      </c>
      <c r="D616" s="15" t="s">
        <v>5183</v>
      </c>
      <c r="E616" s="59" t="s">
        <v>4994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 t="s">
        <v>5190</v>
      </c>
      <c r="AB616" s="50" t="s">
        <v>2569</v>
      </c>
      <c r="AC616" s="8" t="s">
        <v>5524</v>
      </c>
      <c r="AD616" s="71" t="s">
        <v>4672</v>
      </c>
    </row>
    <row r="617" spans="1:30" s="27" customFormat="1" ht="15.75" customHeight="1">
      <c r="A617" s="8" t="s">
        <v>2663</v>
      </c>
      <c r="B617" s="21" t="s">
        <v>2566</v>
      </c>
      <c r="C617" s="21" t="s">
        <v>4681</v>
      </c>
      <c r="D617" s="15" t="s">
        <v>5183</v>
      </c>
      <c r="E617" s="59" t="s">
        <v>4995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 t="s">
        <v>5190</v>
      </c>
      <c r="AB617" s="50" t="s">
        <v>2569</v>
      </c>
      <c r="AC617" s="8" t="s">
        <v>5524</v>
      </c>
      <c r="AD617" s="71" t="s">
        <v>4672</v>
      </c>
    </row>
    <row r="618" spans="1:30" s="27" customFormat="1" ht="15.75" customHeight="1">
      <c r="A618" s="8" t="s">
        <v>2663</v>
      </c>
      <c r="B618" s="21" t="s">
        <v>2567</v>
      </c>
      <c r="C618" s="21" t="s">
        <v>4682</v>
      </c>
      <c r="D618" s="15" t="s">
        <v>5183</v>
      </c>
      <c r="E618" s="59" t="s">
        <v>4996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 t="s">
        <v>5190</v>
      </c>
      <c r="AB618" s="50" t="s">
        <v>2569</v>
      </c>
      <c r="AC618" s="8" t="s">
        <v>5524</v>
      </c>
      <c r="AD618" s="71" t="s">
        <v>4672</v>
      </c>
    </row>
    <row r="619" spans="1:30" s="27" customFormat="1" ht="15.75" customHeight="1">
      <c r="A619" s="8" t="s">
        <v>2663</v>
      </c>
      <c r="B619" s="21" t="s">
        <v>2568</v>
      </c>
      <c r="C619" s="21" t="s">
        <v>4683</v>
      </c>
      <c r="D619" s="15" t="s">
        <v>5183</v>
      </c>
      <c r="E619" s="60" t="s">
        <v>4997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 t="s">
        <v>5190</v>
      </c>
      <c r="AB619" s="50" t="s">
        <v>2569</v>
      </c>
      <c r="AC619" s="8" t="s">
        <v>5524</v>
      </c>
      <c r="AD619" s="71" t="s">
        <v>4672</v>
      </c>
    </row>
    <row r="620" spans="1:30" s="27" customFormat="1" ht="15.75" customHeight="1">
      <c r="A620" s="8" t="s">
        <v>2663</v>
      </c>
      <c r="B620" s="21" t="s">
        <v>2229</v>
      </c>
      <c r="C620" s="21" t="s">
        <v>4684</v>
      </c>
      <c r="D620" s="21"/>
      <c r="E620" s="59" t="s">
        <v>718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 t="s">
        <v>5190</v>
      </c>
      <c r="AB620" s="50" t="s">
        <v>2235</v>
      </c>
      <c r="AC620" s="8" t="s">
        <v>2904</v>
      </c>
      <c r="AD620" s="71" t="s">
        <v>4685</v>
      </c>
    </row>
    <row r="621" spans="1:30" s="27" customFormat="1" ht="15.75" customHeight="1">
      <c r="A621" s="8" t="s">
        <v>2663</v>
      </c>
      <c r="B621" s="21" t="s">
        <v>2230</v>
      </c>
      <c r="C621" s="21" t="s">
        <v>4686</v>
      </c>
      <c r="D621" s="21"/>
      <c r="E621" s="59" t="s">
        <v>4992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 t="s">
        <v>5190</v>
      </c>
      <c r="AB621" s="50" t="s">
        <v>2235</v>
      </c>
      <c r="AC621" s="8" t="s">
        <v>2904</v>
      </c>
      <c r="AD621" s="71" t="s">
        <v>4685</v>
      </c>
    </row>
    <row r="622" spans="1:30" s="27" customFormat="1" ht="15.75" customHeight="1">
      <c r="A622" s="8" t="s">
        <v>2663</v>
      </c>
      <c r="B622" s="21" t="s">
        <v>2231</v>
      </c>
      <c r="C622" s="21" t="s">
        <v>4687</v>
      </c>
      <c r="D622" s="21"/>
      <c r="E622" s="59" t="s">
        <v>4994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 t="s">
        <v>5190</v>
      </c>
      <c r="AB622" s="50" t="s">
        <v>2235</v>
      </c>
      <c r="AC622" s="8" t="s">
        <v>2904</v>
      </c>
      <c r="AD622" s="71" t="s">
        <v>4685</v>
      </c>
    </row>
    <row r="623" spans="1:30" s="27" customFormat="1" ht="15.75" customHeight="1">
      <c r="A623" s="8" t="s">
        <v>2663</v>
      </c>
      <c r="B623" s="21" t="s">
        <v>2232</v>
      </c>
      <c r="C623" s="21" t="s">
        <v>4688</v>
      </c>
      <c r="D623" s="21"/>
      <c r="E623" s="59" t="s">
        <v>4995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 t="s">
        <v>5190</v>
      </c>
      <c r="AB623" s="50" t="s">
        <v>2235</v>
      </c>
      <c r="AC623" s="8" t="s">
        <v>2904</v>
      </c>
      <c r="AD623" s="71" t="s">
        <v>4685</v>
      </c>
    </row>
    <row r="624" spans="1:30" s="27" customFormat="1" ht="15.75" customHeight="1">
      <c r="A624" s="8" t="s">
        <v>2663</v>
      </c>
      <c r="B624" s="21" t="s">
        <v>2233</v>
      </c>
      <c r="C624" s="21" t="s">
        <v>4689</v>
      </c>
      <c r="D624" s="21"/>
      <c r="E624" s="59" t="s">
        <v>967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 t="s">
        <v>5190</v>
      </c>
      <c r="AB624" s="50" t="s">
        <v>2235</v>
      </c>
      <c r="AC624" s="8" t="s">
        <v>2904</v>
      </c>
      <c r="AD624" s="71" t="s">
        <v>4685</v>
      </c>
    </row>
    <row r="625" spans="1:30" s="27" customFormat="1" ht="15.75" customHeight="1">
      <c r="A625" s="8" t="s">
        <v>2663</v>
      </c>
      <c r="B625" s="21" t="s">
        <v>2234</v>
      </c>
      <c r="C625" s="21" t="s">
        <v>4690</v>
      </c>
      <c r="D625" s="21"/>
      <c r="E625" s="59" t="s">
        <v>4999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 t="s">
        <v>5190</v>
      </c>
      <c r="AB625" s="50" t="s">
        <v>2235</v>
      </c>
      <c r="AC625" s="8" t="s">
        <v>2904</v>
      </c>
      <c r="AD625" s="71" t="s">
        <v>4685</v>
      </c>
    </row>
    <row r="626" spans="1:30" s="27" customFormat="1" ht="15.75" customHeight="1">
      <c r="A626" s="8" t="s">
        <v>2663</v>
      </c>
      <c r="B626" s="12" t="s">
        <v>1932</v>
      </c>
      <c r="C626" s="12" t="s">
        <v>4691</v>
      </c>
      <c r="D626" s="13" t="s">
        <v>5183</v>
      </c>
      <c r="E626" s="59" t="s">
        <v>718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 t="s">
        <v>5190</v>
      </c>
      <c r="AB626" s="50" t="s">
        <v>2191</v>
      </c>
      <c r="AC626" s="8" t="s">
        <v>5524</v>
      </c>
      <c r="AD626" s="71" t="s">
        <v>4677</v>
      </c>
    </row>
    <row r="627" spans="1:30" s="27" customFormat="1" ht="15.75" customHeight="1">
      <c r="A627" s="8" t="s">
        <v>2663</v>
      </c>
      <c r="B627" s="12" t="s">
        <v>1933</v>
      </c>
      <c r="C627" s="12" t="s">
        <v>4692</v>
      </c>
      <c r="D627" s="13" t="s">
        <v>5183</v>
      </c>
      <c r="E627" s="59" t="s">
        <v>4992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 t="s">
        <v>5190</v>
      </c>
      <c r="AB627" s="50" t="s">
        <v>2191</v>
      </c>
      <c r="AC627" s="8" t="s">
        <v>5524</v>
      </c>
      <c r="AD627" s="71" t="s">
        <v>4679</v>
      </c>
    </row>
    <row r="628" spans="1:30" s="27" customFormat="1" ht="15.75" customHeight="1">
      <c r="A628" s="8" t="s">
        <v>2663</v>
      </c>
      <c r="B628" s="12" t="s">
        <v>1934</v>
      </c>
      <c r="C628" s="12" t="s">
        <v>4693</v>
      </c>
      <c r="D628" s="13" t="s">
        <v>5183</v>
      </c>
      <c r="E628" s="59" t="s">
        <v>4994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 t="s">
        <v>5190</v>
      </c>
      <c r="AB628" s="50" t="s">
        <v>2191</v>
      </c>
      <c r="AC628" s="8" t="s">
        <v>5524</v>
      </c>
      <c r="AD628" s="71" t="s">
        <v>4672</v>
      </c>
    </row>
    <row r="629" spans="1:30" s="27" customFormat="1" ht="15.75" customHeight="1">
      <c r="A629" s="8" t="s">
        <v>2663</v>
      </c>
      <c r="B629" s="12" t="s">
        <v>1935</v>
      </c>
      <c r="C629" s="12" t="s">
        <v>4694</v>
      </c>
      <c r="D629" s="13" t="s">
        <v>5183</v>
      </c>
      <c r="E629" s="59" t="s">
        <v>4995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 t="s">
        <v>5190</v>
      </c>
      <c r="AB629" s="50" t="s">
        <v>2191</v>
      </c>
      <c r="AC629" s="8" t="s">
        <v>5524</v>
      </c>
      <c r="AD629" s="71" t="s">
        <v>4672</v>
      </c>
    </row>
    <row r="630" spans="1:30" s="27" customFormat="1" ht="15.75" customHeight="1">
      <c r="A630" s="8" t="s">
        <v>2663</v>
      </c>
      <c r="B630" s="12" t="s">
        <v>1936</v>
      </c>
      <c r="C630" s="12" t="s">
        <v>4695</v>
      </c>
      <c r="D630" s="13" t="s">
        <v>5183</v>
      </c>
      <c r="E630" s="59" t="s">
        <v>4996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 t="s">
        <v>5190</v>
      </c>
      <c r="AB630" s="50" t="s">
        <v>2191</v>
      </c>
      <c r="AC630" s="8" t="s">
        <v>5524</v>
      </c>
      <c r="AD630" s="71" t="s">
        <v>4672</v>
      </c>
    </row>
    <row r="631" spans="1:30" s="27" customFormat="1" ht="15.75" customHeight="1">
      <c r="A631" s="8" t="s">
        <v>2663</v>
      </c>
      <c r="B631" s="12" t="s">
        <v>1937</v>
      </c>
      <c r="C631" s="12" t="s">
        <v>4696</v>
      </c>
      <c r="D631" s="13" t="s">
        <v>5183</v>
      </c>
      <c r="E631" s="60" t="s">
        <v>4997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 t="s">
        <v>5190</v>
      </c>
      <c r="AB631" s="50" t="s">
        <v>2191</v>
      </c>
      <c r="AC631" s="8" t="s">
        <v>5524</v>
      </c>
      <c r="AD631" s="71" t="s">
        <v>4672</v>
      </c>
    </row>
    <row r="632" spans="1:30" s="27" customFormat="1" ht="15.75" customHeight="1">
      <c r="A632" s="8" t="s">
        <v>2663</v>
      </c>
      <c r="B632" s="12" t="s">
        <v>2222</v>
      </c>
      <c r="C632" s="18" t="s">
        <v>3269</v>
      </c>
      <c r="D632" s="18"/>
      <c r="E632" s="59" t="s">
        <v>718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 t="s">
        <v>5190</v>
      </c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50" t="s">
        <v>2391</v>
      </c>
      <c r="AC632" s="8" t="s">
        <v>2904</v>
      </c>
      <c r="AD632" s="71" t="s">
        <v>4685</v>
      </c>
    </row>
    <row r="633" spans="1:30" s="27" customFormat="1" ht="15.75" customHeight="1">
      <c r="A633" s="8" t="s">
        <v>2663</v>
      </c>
      <c r="B633" s="12" t="s">
        <v>2223</v>
      </c>
      <c r="C633" s="18" t="s">
        <v>3270</v>
      </c>
      <c r="D633" s="18"/>
      <c r="E633" s="59" t="s">
        <v>4992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 t="s">
        <v>5190</v>
      </c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50" t="s">
        <v>2391</v>
      </c>
      <c r="AC633" s="8" t="s">
        <v>2904</v>
      </c>
      <c r="AD633" s="71" t="s">
        <v>4685</v>
      </c>
    </row>
    <row r="634" spans="1:30" s="27" customFormat="1" ht="15.75" customHeight="1">
      <c r="A634" s="8" t="s">
        <v>2663</v>
      </c>
      <c r="B634" s="12" t="s">
        <v>2224</v>
      </c>
      <c r="C634" s="18" t="s">
        <v>3271</v>
      </c>
      <c r="D634" s="18"/>
      <c r="E634" s="59" t="s">
        <v>4994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 t="s">
        <v>5190</v>
      </c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50" t="s">
        <v>2391</v>
      </c>
      <c r="AC634" s="8" t="s">
        <v>2904</v>
      </c>
      <c r="AD634" s="71" t="s">
        <v>4685</v>
      </c>
    </row>
    <row r="635" spans="1:30" s="27" customFormat="1" ht="15.75" customHeight="1">
      <c r="A635" s="8" t="s">
        <v>2663</v>
      </c>
      <c r="B635" s="12" t="s">
        <v>2225</v>
      </c>
      <c r="C635" s="18" t="s">
        <v>3272</v>
      </c>
      <c r="D635" s="18"/>
      <c r="E635" s="59" t="s">
        <v>4995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 t="s">
        <v>5190</v>
      </c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50" t="s">
        <v>2391</v>
      </c>
      <c r="AC635" s="8" t="s">
        <v>2904</v>
      </c>
      <c r="AD635" s="71" t="s">
        <v>4685</v>
      </c>
    </row>
    <row r="636" spans="1:30" s="27" customFormat="1" ht="15.75" customHeight="1">
      <c r="A636" s="8" t="s">
        <v>2663</v>
      </c>
      <c r="B636" s="12" t="s">
        <v>2226</v>
      </c>
      <c r="C636" s="18" t="s">
        <v>3273</v>
      </c>
      <c r="D636" s="18"/>
      <c r="E636" s="59" t="s">
        <v>4996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 t="s">
        <v>5190</v>
      </c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50" t="s">
        <v>2228</v>
      </c>
      <c r="AC636" s="8" t="s">
        <v>2904</v>
      </c>
      <c r="AD636" s="71" t="s">
        <v>4685</v>
      </c>
    </row>
    <row r="637" spans="1:30" s="27" customFormat="1" ht="15.75" customHeight="1">
      <c r="A637" s="8" t="s">
        <v>2663</v>
      </c>
      <c r="B637" s="12" t="s">
        <v>2227</v>
      </c>
      <c r="C637" s="18" t="s">
        <v>3274</v>
      </c>
      <c r="D637" s="18"/>
      <c r="E637" s="60" t="s">
        <v>4997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 t="s">
        <v>5190</v>
      </c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50" t="s">
        <v>2228</v>
      </c>
      <c r="AC637" s="8" t="s">
        <v>2904</v>
      </c>
      <c r="AD637" s="71" t="s">
        <v>4685</v>
      </c>
    </row>
    <row r="638" spans="1:30" s="27" customFormat="1" ht="15.75" customHeight="1">
      <c r="A638" s="8" t="s">
        <v>2663</v>
      </c>
      <c r="B638" s="12" t="s">
        <v>2243</v>
      </c>
      <c r="C638" s="18" t="s">
        <v>3275</v>
      </c>
      <c r="D638" s="18"/>
      <c r="E638" s="59" t="s">
        <v>4999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 t="s">
        <v>5190</v>
      </c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73" t="s">
        <v>2251</v>
      </c>
      <c r="AC638" s="8" t="s">
        <v>2904</v>
      </c>
      <c r="AD638" s="71" t="s">
        <v>4685</v>
      </c>
    </row>
    <row r="639" spans="1:30" s="27" customFormat="1" ht="15.75" customHeight="1">
      <c r="A639" s="8" t="s">
        <v>2663</v>
      </c>
      <c r="B639" s="12" t="s">
        <v>2242</v>
      </c>
      <c r="C639" s="18" t="s">
        <v>3276</v>
      </c>
      <c r="D639" s="18"/>
      <c r="E639" s="59" t="s">
        <v>967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 t="s">
        <v>5190</v>
      </c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73" t="s">
        <v>2251</v>
      </c>
      <c r="AC639" s="8" t="s">
        <v>2904</v>
      </c>
      <c r="AD639" s="71" t="s">
        <v>4685</v>
      </c>
    </row>
    <row r="640" spans="1:30" s="27" customFormat="1" ht="15.75" customHeight="1">
      <c r="A640" s="8" t="s">
        <v>2663</v>
      </c>
      <c r="B640" s="12" t="s">
        <v>2238</v>
      </c>
      <c r="C640" s="16" t="s">
        <v>3277</v>
      </c>
      <c r="D640" s="16"/>
      <c r="E640" s="59" t="s">
        <v>718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 t="s">
        <v>5190</v>
      </c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73" t="s">
        <v>2842</v>
      </c>
      <c r="AC640" s="8" t="s">
        <v>2904</v>
      </c>
      <c r="AD640" s="71" t="s">
        <v>4777</v>
      </c>
    </row>
    <row r="641" spans="1:30" s="27" customFormat="1" ht="15.75" customHeight="1">
      <c r="A641" s="8" t="s">
        <v>2663</v>
      </c>
      <c r="B641" s="12" t="s">
        <v>2652</v>
      </c>
      <c r="C641" s="16" t="s">
        <v>3278</v>
      </c>
      <c r="D641" s="16"/>
      <c r="E641" s="59" t="s">
        <v>5007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 t="s">
        <v>5190</v>
      </c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73" t="s">
        <v>2842</v>
      </c>
      <c r="AC641" s="8" t="s">
        <v>2904</v>
      </c>
      <c r="AD641" s="71" t="s">
        <v>4644</v>
      </c>
    </row>
    <row r="642" spans="1:30" s="27" customFormat="1" ht="15.75" customHeight="1">
      <c r="A642" s="8" t="s">
        <v>2663</v>
      </c>
      <c r="B642" s="12" t="s">
        <v>2239</v>
      </c>
      <c r="C642" s="16" t="s">
        <v>3279</v>
      </c>
      <c r="D642" s="16"/>
      <c r="E642" s="59" t="s">
        <v>4992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 t="s">
        <v>5190</v>
      </c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73" t="s">
        <v>2842</v>
      </c>
      <c r="AC642" s="8" t="s">
        <v>2904</v>
      </c>
      <c r="AD642" s="71" t="s">
        <v>4644</v>
      </c>
    </row>
    <row r="643" spans="1:30" s="27" customFormat="1" ht="15.75" customHeight="1">
      <c r="A643" s="8" t="s">
        <v>2663</v>
      </c>
      <c r="B643" s="12" t="s">
        <v>2240</v>
      </c>
      <c r="C643" s="16" t="s">
        <v>3280</v>
      </c>
      <c r="D643" s="16"/>
      <c r="E643" s="59" t="s">
        <v>4994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 t="s">
        <v>5190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73" t="s">
        <v>2842</v>
      </c>
      <c r="AC643" s="8" t="s">
        <v>2904</v>
      </c>
      <c r="AD643" s="71" t="s">
        <v>4644</v>
      </c>
    </row>
    <row r="644" spans="1:30" s="27" customFormat="1" ht="15.75" customHeight="1">
      <c r="A644" s="8" t="s">
        <v>2663</v>
      </c>
      <c r="B644" s="12" t="s">
        <v>2241</v>
      </c>
      <c r="C644" s="16" t="s">
        <v>3281</v>
      </c>
      <c r="D644" s="16"/>
      <c r="E644" s="59" t="s">
        <v>4995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 t="s">
        <v>5190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73" t="s">
        <v>2842</v>
      </c>
      <c r="AC644" s="8" t="s">
        <v>2904</v>
      </c>
      <c r="AD644" s="71" t="s">
        <v>4644</v>
      </c>
    </row>
    <row r="645" spans="1:30" s="27" customFormat="1" ht="15.75" customHeight="1">
      <c r="A645" s="8" t="s">
        <v>2663</v>
      </c>
      <c r="B645" s="12" t="s">
        <v>2238</v>
      </c>
      <c r="C645" s="16" t="s">
        <v>3282</v>
      </c>
      <c r="D645" s="16"/>
      <c r="E645" s="59" t="s">
        <v>718</v>
      </c>
      <c r="F645" s="10"/>
      <c r="G645" s="10"/>
      <c r="H645" s="10"/>
      <c r="I645" s="10"/>
      <c r="J645" s="10"/>
      <c r="K645" s="10"/>
      <c r="L645" s="10" t="s">
        <v>5190</v>
      </c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73" t="s">
        <v>2842</v>
      </c>
      <c r="AC645" s="8" t="s">
        <v>2904</v>
      </c>
      <c r="AD645" s="71" t="s">
        <v>4777</v>
      </c>
    </row>
    <row r="646" spans="1:30" s="27" customFormat="1" ht="15.75" customHeight="1">
      <c r="A646" s="8" t="s">
        <v>2663</v>
      </c>
      <c r="B646" s="12" t="s">
        <v>2652</v>
      </c>
      <c r="C646" s="16" t="s">
        <v>3283</v>
      </c>
      <c r="D646" s="16"/>
      <c r="E646" s="59" t="s">
        <v>5007</v>
      </c>
      <c r="F646" s="10"/>
      <c r="G646" s="10"/>
      <c r="H646" s="10"/>
      <c r="I646" s="10"/>
      <c r="J646" s="10"/>
      <c r="K646" s="10"/>
      <c r="L646" s="10" t="s">
        <v>5190</v>
      </c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73" t="s">
        <v>2842</v>
      </c>
      <c r="AC646" s="8" t="s">
        <v>2904</v>
      </c>
      <c r="AD646" s="71" t="s">
        <v>4644</v>
      </c>
    </row>
    <row r="647" spans="1:30" s="27" customFormat="1" ht="15.75" customHeight="1">
      <c r="A647" s="8" t="s">
        <v>2663</v>
      </c>
      <c r="B647" s="12" t="s">
        <v>2239</v>
      </c>
      <c r="C647" s="16" t="s">
        <v>3284</v>
      </c>
      <c r="D647" s="16"/>
      <c r="E647" s="59" t="s">
        <v>4992</v>
      </c>
      <c r="F647" s="10"/>
      <c r="G647" s="10"/>
      <c r="H647" s="10"/>
      <c r="I647" s="10"/>
      <c r="J647" s="10"/>
      <c r="K647" s="10"/>
      <c r="L647" s="10" t="s">
        <v>5190</v>
      </c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73" t="s">
        <v>2842</v>
      </c>
      <c r="AC647" s="8" t="s">
        <v>2904</v>
      </c>
      <c r="AD647" s="71" t="s">
        <v>4644</v>
      </c>
    </row>
    <row r="648" spans="1:30" s="27" customFormat="1" ht="15.75" customHeight="1">
      <c r="A648" s="8" t="s">
        <v>2663</v>
      </c>
      <c r="B648" s="12" t="s">
        <v>2240</v>
      </c>
      <c r="C648" s="16" t="s">
        <v>3285</v>
      </c>
      <c r="D648" s="16"/>
      <c r="E648" s="59" t="s">
        <v>4994</v>
      </c>
      <c r="F648" s="10"/>
      <c r="G648" s="10"/>
      <c r="H648" s="10"/>
      <c r="I648" s="10"/>
      <c r="J648" s="10"/>
      <c r="K648" s="10"/>
      <c r="L648" s="10" t="s">
        <v>5190</v>
      </c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73" t="s">
        <v>2842</v>
      </c>
      <c r="AC648" s="8" t="s">
        <v>2904</v>
      </c>
      <c r="AD648" s="71" t="s">
        <v>4644</v>
      </c>
    </row>
    <row r="649" spans="1:30" s="27" customFormat="1" ht="15.75" customHeight="1">
      <c r="A649" s="8" t="s">
        <v>2663</v>
      </c>
      <c r="B649" s="12" t="s">
        <v>2241</v>
      </c>
      <c r="C649" s="16" t="s">
        <v>3286</v>
      </c>
      <c r="D649" s="16"/>
      <c r="E649" s="59" t="s">
        <v>4995</v>
      </c>
      <c r="F649" s="10"/>
      <c r="G649" s="10"/>
      <c r="H649" s="10"/>
      <c r="I649" s="10"/>
      <c r="J649" s="10"/>
      <c r="K649" s="10"/>
      <c r="L649" s="10" t="s">
        <v>5190</v>
      </c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73" t="s">
        <v>2842</v>
      </c>
      <c r="AC649" s="8" t="s">
        <v>2904</v>
      </c>
      <c r="AD649" s="71" t="s">
        <v>4644</v>
      </c>
    </row>
    <row r="650" spans="1:30" s="27" customFormat="1" ht="15.75" customHeight="1">
      <c r="A650" s="8" t="s">
        <v>2663</v>
      </c>
      <c r="B650" s="12" t="s">
        <v>2222</v>
      </c>
      <c r="C650" s="16" t="s">
        <v>3287</v>
      </c>
      <c r="D650" s="16"/>
      <c r="E650" s="59" t="s">
        <v>718</v>
      </c>
      <c r="F650" s="10"/>
      <c r="G650" s="10"/>
      <c r="H650" s="10"/>
      <c r="I650" s="10"/>
      <c r="J650" s="10"/>
      <c r="K650" s="10"/>
      <c r="L650" s="10" t="s">
        <v>5190</v>
      </c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50" t="s">
        <v>2391</v>
      </c>
      <c r="AC650" s="8" t="s">
        <v>2904</v>
      </c>
      <c r="AD650" s="71" t="s">
        <v>4685</v>
      </c>
    </row>
    <row r="651" spans="1:30" s="27" customFormat="1" ht="15.75" customHeight="1">
      <c r="A651" s="8" t="s">
        <v>2663</v>
      </c>
      <c r="B651" s="12" t="s">
        <v>2223</v>
      </c>
      <c r="C651" s="16" t="s">
        <v>3288</v>
      </c>
      <c r="D651" s="16"/>
      <c r="E651" s="59" t="s">
        <v>4992</v>
      </c>
      <c r="F651" s="10"/>
      <c r="G651" s="10"/>
      <c r="H651" s="10"/>
      <c r="I651" s="10"/>
      <c r="J651" s="10"/>
      <c r="K651" s="10"/>
      <c r="L651" s="10" t="s">
        <v>5190</v>
      </c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50" t="s">
        <v>2391</v>
      </c>
      <c r="AC651" s="8" t="s">
        <v>2904</v>
      </c>
      <c r="AD651" s="71" t="s">
        <v>4685</v>
      </c>
    </row>
    <row r="652" spans="1:30" s="27" customFormat="1" ht="15.75" customHeight="1">
      <c r="A652" s="8" t="s">
        <v>2663</v>
      </c>
      <c r="B652" s="12" t="s">
        <v>2224</v>
      </c>
      <c r="C652" s="16" t="s">
        <v>3289</v>
      </c>
      <c r="D652" s="16"/>
      <c r="E652" s="59" t="s">
        <v>4994</v>
      </c>
      <c r="F652" s="10"/>
      <c r="G652" s="10"/>
      <c r="H652" s="10"/>
      <c r="I652" s="10"/>
      <c r="J652" s="10"/>
      <c r="K652" s="10"/>
      <c r="L652" s="10" t="s">
        <v>5190</v>
      </c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50" t="s">
        <v>2391</v>
      </c>
      <c r="AC652" s="8" t="s">
        <v>2904</v>
      </c>
      <c r="AD652" s="71" t="s">
        <v>4685</v>
      </c>
    </row>
    <row r="653" spans="1:30" s="27" customFormat="1" ht="15.75" customHeight="1">
      <c r="A653" s="8" t="s">
        <v>2663</v>
      </c>
      <c r="B653" s="12" t="s">
        <v>2225</v>
      </c>
      <c r="C653" s="16" t="s">
        <v>3290</v>
      </c>
      <c r="D653" s="16"/>
      <c r="E653" s="59" t="s">
        <v>4995</v>
      </c>
      <c r="F653" s="10"/>
      <c r="G653" s="10"/>
      <c r="H653" s="10"/>
      <c r="I653" s="10"/>
      <c r="J653" s="10"/>
      <c r="K653" s="10"/>
      <c r="L653" s="10" t="s">
        <v>5190</v>
      </c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50" t="s">
        <v>2391</v>
      </c>
      <c r="AC653" s="8" t="s">
        <v>2904</v>
      </c>
      <c r="AD653" s="71" t="s">
        <v>4685</v>
      </c>
    </row>
    <row r="654" spans="1:30" s="27" customFormat="1" ht="15.75" customHeight="1">
      <c r="A654" s="8" t="s">
        <v>2663</v>
      </c>
      <c r="B654" s="12" t="s">
        <v>2226</v>
      </c>
      <c r="C654" s="16" t="s">
        <v>3291</v>
      </c>
      <c r="D654" s="16"/>
      <c r="E654" s="59" t="s">
        <v>4996</v>
      </c>
      <c r="F654" s="10"/>
      <c r="G654" s="10"/>
      <c r="H654" s="10"/>
      <c r="I654" s="10"/>
      <c r="J654" s="10"/>
      <c r="K654" s="10"/>
      <c r="L654" s="10" t="s">
        <v>5190</v>
      </c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50" t="s">
        <v>2228</v>
      </c>
      <c r="AC654" s="8" t="s">
        <v>2904</v>
      </c>
      <c r="AD654" s="71" t="s">
        <v>4685</v>
      </c>
    </row>
    <row r="655" spans="1:30" s="27" customFormat="1" ht="15.75" customHeight="1">
      <c r="A655" s="8" t="s">
        <v>2663</v>
      </c>
      <c r="B655" s="12" t="s">
        <v>2227</v>
      </c>
      <c r="C655" s="16" t="s">
        <v>3292</v>
      </c>
      <c r="D655" s="16"/>
      <c r="E655" s="60" t="s">
        <v>4997</v>
      </c>
      <c r="F655" s="10"/>
      <c r="G655" s="10"/>
      <c r="H655" s="10"/>
      <c r="I655" s="10"/>
      <c r="J655" s="10"/>
      <c r="K655" s="10"/>
      <c r="L655" s="10" t="s">
        <v>5190</v>
      </c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50" t="s">
        <v>2236</v>
      </c>
      <c r="AC655" s="8" t="s">
        <v>2904</v>
      </c>
      <c r="AD655" s="71" t="s">
        <v>4685</v>
      </c>
    </row>
    <row r="656" spans="1:30" s="27" customFormat="1" ht="15.75" customHeight="1">
      <c r="A656" s="8" t="s">
        <v>2663</v>
      </c>
      <c r="B656" s="12" t="s">
        <v>2242</v>
      </c>
      <c r="C656" s="16" t="s">
        <v>3293</v>
      </c>
      <c r="D656" s="16"/>
      <c r="E656" s="59" t="s">
        <v>967</v>
      </c>
      <c r="F656" s="10"/>
      <c r="G656" s="10"/>
      <c r="H656" s="10"/>
      <c r="I656" s="10"/>
      <c r="J656" s="10"/>
      <c r="K656" s="10"/>
      <c r="L656" s="10" t="s">
        <v>5190</v>
      </c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73" t="s">
        <v>2251</v>
      </c>
      <c r="AC656" s="8" t="s">
        <v>2904</v>
      </c>
      <c r="AD656" s="71" t="s">
        <v>4685</v>
      </c>
    </row>
    <row r="657" spans="1:30" s="27" customFormat="1" ht="15.75" customHeight="1">
      <c r="A657" s="8" t="s">
        <v>2663</v>
      </c>
      <c r="B657" s="12" t="s">
        <v>2243</v>
      </c>
      <c r="C657" s="16" t="s">
        <v>3294</v>
      </c>
      <c r="D657" s="16"/>
      <c r="E657" s="59" t="s">
        <v>4999</v>
      </c>
      <c r="F657" s="10"/>
      <c r="G657" s="10"/>
      <c r="H657" s="10"/>
      <c r="I657" s="10"/>
      <c r="J657" s="10"/>
      <c r="K657" s="10"/>
      <c r="L657" s="10" t="s">
        <v>5190</v>
      </c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73" t="s">
        <v>2252</v>
      </c>
      <c r="AC657" s="8" t="s">
        <v>2904</v>
      </c>
      <c r="AD657" s="71" t="s">
        <v>4685</v>
      </c>
    </row>
    <row r="658" spans="1:30" s="27" customFormat="1" ht="15.75" customHeight="1">
      <c r="A658" s="8" t="s">
        <v>2663</v>
      </c>
      <c r="B658" s="18" t="s">
        <v>2349</v>
      </c>
      <c r="C658" s="18" t="s">
        <v>3295</v>
      </c>
      <c r="D658" s="18"/>
      <c r="E658" s="59" t="s">
        <v>718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 t="s">
        <v>5190</v>
      </c>
      <c r="V658" s="10"/>
      <c r="W658" s="10" t="s">
        <v>5138</v>
      </c>
      <c r="X658" s="10"/>
      <c r="Y658" s="10"/>
      <c r="Z658" s="10"/>
      <c r="AA658" s="10"/>
      <c r="AB658" s="50" t="s">
        <v>2363</v>
      </c>
      <c r="AC658" s="8" t="s">
        <v>2904</v>
      </c>
      <c r="AD658" s="71" t="s">
        <v>4685</v>
      </c>
    </row>
    <row r="659" spans="1:30" s="84" customFormat="1" ht="15.75" customHeight="1">
      <c r="A659" s="8" t="s">
        <v>2663</v>
      </c>
      <c r="B659" s="18" t="s">
        <v>2349</v>
      </c>
      <c r="C659" s="18" t="s">
        <v>3296</v>
      </c>
      <c r="D659" s="18"/>
      <c r="E659" s="59" t="s">
        <v>4992</v>
      </c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 t="s">
        <v>5190</v>
      </c>
      <c r="V659" s="10"/>
      <c r="W659" s="10" t="s">
        <v>5138</v>
      </c>
      <c r="X659" s="10"/>
      <c r="Y659" s="10"/>
      <c r="Z659" s="10"/>
      <c r="AA659" s="10"/>
      <c r="AB659" s="50" t="s">
        <v>2363</v>
      </c>
      <c r="AC659" s="8" t="s">
        <v>2904</v>
      </c>
      <c r="AD659" s="71" t="s">
        <v>4685</v>
      </c>
    </row>
    <row r="660" spans="1:30" s="27" customFormat="1" ht="15.75" customHeight="1">
      <c r="A660" s="8" t="s">
        <v>2663</v>
      </c>
      <c r="B660" s="18" t="s">
        <v>2349</v>
      </c>
      <c r="C660" s="18" t="s">
        <v>3297</v>
      </c>
      <c r="D660" s="18"/>
      <c r="E660" s="59" t="s">
        <v>4994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 t="s">
        <v>5190</v>
      </c>
      <c r="V660" s="10"/>
      <c r="W660" s="10" t="s">
        <v>5138</v>
      </c>
      <c r="X660" s="10"/>
      <c r="Y660" s="10"/>
      <c r="Z660" s="10"/>
      <c r="AA660" s="10"/>
      <c r="AB660" s="50" t="s">
        <v>2363</v>
      </c>
      <c r="AC660" s="8" t="s">
        <v>2904</v>
      </c>
      <c r="AD660" s="71" t="s">
        <v>4685</v>
      </c>
    </row>
    <row r="661" spans="1:30" s="27" customFormat="1" ht="15.75" customHeight="1">
      <c r="A661" s="8" t="s">
        <v>2663</v>
      </c>
      <c r="B661" s="18" t="s">
        <v>2349</v>
      </c>
      <c r="C661" s="18" t="s">
        <v>3298</v>
      </c>
      <c r="D661" s="18"/>
      <c r="E661" s="59" t="s">
        <v>4995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 t="s">
        <v>5190</v>
      </c>
      <c r="V661" s="10"/>
      <c r="W661" s="10" t="s">
        <v>5138</v>
      </c>
      <c r="X661" s="10"/>
      <c r="Y661" s="10"/>
      <c r="Z661" s="10"/>
      <c r="AA661" s="10"/>
      <c r="AB661" s="50" t="s">
        <v>2363</v>
      </c>
      <c r="AC661" s="8" t="s">
        <v>2904</v>
      </c>
      <c r="AD661" s="71" t="s">
        <v>4685</v>
      </c>
    </row>
    <row r="662" spans="1:30" s="27" customFormat="1" ht="15.75" customHeight="1">
      <c r="A662" s="8" t="s">
        <v>2663</v>
      </c>
      <c r="B662" s="18" t="s">
        <v>2349</v>
      </c>
      <c r="C662" s="18" t="s">
        <v>3299</v>
      </c>
      <c r="D662" s="18"/>
      <c r="E662" s="59" t="s">
        <v>967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 t="s">
        <v>5190</v>
      </c>
      <c r="V662" s="10"/>
      <c r="W662" s="10" t="s">
        <v>5138</v>
      </c>
      <c r="X662" s="10"/>
      <c r="Y662" s="10"/>
      <c r="Z662" s="10"/>
      <c r="AA662" s="10"/>
      <c r="AB662" s="50" t="s">
        <v>2363</v>
      </c>
      <c r="AC662" s="8" t="s">
        <v>2904</v>
      </c>
      <c r="AD662" s="71" t="s">
        <v>4685</v>
      </c>
    </row>
    <row r="663" spans="1:30" s="27" customFormat="1" ht="15.75" customHeight="1">
      <c r="A663" s="8" t="s">
        <v>2663</v>
      </c>
      <c r="B663" s="18" t="s">
        <v>2349</v>
      </c>
      <c r="C663" s="18" t="s">
        <v>3300</v>
      </c>
      <c r="D663" s="18"/>
      <c r="E663" s="59" t="s">
        <v>4999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 t="s">
        <v>5190</v>
      </c>
      <c r="V663" s="10"/>
      <c r="W663" s="10" t="s">
        <v>5138</v>
      </c>
      <c r="X663" s="10"/>
      <c r="Y663" s="10"/>
      <c r="Z663" s="10"/>
      <c r="AA663" s="10"/>
      <c r="AB663" s="50" t="s">
        <v>2363</v>
      </c>
      <c r="AC663" s="8" t="s">
        <v>2904</v>
      </c>
      <c r="AD663" s="71" t="s">
        <v>4685</v>
      </c>
    </row>
    <row r="664" spans="1:30" s="27" customFormat="1" ht="15.75" customHeight="1">
      <c r="A664" s="8" t="s">
        <v>2663</v>
      </c>
      <c r="B664" s="12" t="s">
        <v>5844</v>
      </c>
      <c r="C664" s="12" t="s">
        <v>3301</v>
      </c>
      <c r="D664" s="12"/>
      <c r="E664" s="62" t="s">
        <v>718</v>
      </c>
      <c r="F664" s="10" t="s">
        <v>5190</v>
      </c>
      <c r="G664" s="10" t="s">
        <v>5190</v>
      </c>
      <c r="H664" s="10" t="s">
        <v>5190</v>
      </c>
      <c r="I664" s="10" t="s">
        <v>5190</v>
      </c>
      <c r="J664" s="10" t="s">
        <v>5190</v>
      </c>
      <c r="K664" s="10" t="s">
        <v>5190</v>
      </c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50" t="s">
        <v>2141</v>
      </c>
      <c r="AC664" s="8" t="s">
        <v>2904</v>
      </c>
      <c r="AD664" s="75" t="s">
        <v>4697</v>
      </c>
    </row>
    <row r="665" spans="1:30" s="27" customFormat="1" ht="15.75" customHeight="1">
      <c r="A665" s="8" t="s">
        <v>2663</v>
      </c>
      <c r="B665" s="12" t="s">
        <v>5845</v>
      </c>
      <c r="C665" s="12" t="s">
        <v>3302</v>
      </c>
      <c r="D665" s="12"/>
      <c r="E665" s="63" t="s">
        <v>4992</v>
      </c>
      <c r="F665" s="10" t="s">
        <v>5190</v>
      </c>
      <c r="G665" s="10" t="s">
        <v>5190</v>
      </c>
      <c r="H665" s="10" t="s">
        <v>5190</v>
      </c>
      <c r="I665" s="10" t="s">
        <v>5190</v>
      </c>
      <c r="J665" s="10" t="s">
        <v>5190</v>
      </c>
      <c r="K665" s="10" t="s">
        <v>5190</v>
      </c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50" t="s">
        <v>2141</v>
      </c>
      <c r="AC665" s="8" t="s">
        <v>2904</v>
      </c>
      <c r="AD665" s="75" t="s">
        <v>4650</v>
      </c>
    </row>
    <row r="666" spans="1:30" s="27" customFormat="1" ht="15.75" customHeight="1">
      <c r="A666" s="8" t="s">
        <v>2663</v>
      </c>
      <c r="B666" s="12" t="s">
        <v>5846</v>
      </c>
      <c r="C666" s="12" t="s">
        <v>3303</v>
      </c>
      <c r="D666" s="12"/>
      <c r="E666" s="63" t="s">
        <v>4994</v>
      </c>
      <c r="F666" s="10" t="s">
        <v>5190</v>
      </c>
      <c r="G666" s="10" t="s">
        <v>5190</v>
      </c>
      <c r="H666" s="10" t="s">
        <v>5190</v>
      </c>
      <c r="I666" s="10" t="s">
        <v>5190</v>
      </c>
      <c r="J666" s="10" t="s">
        <v>5190</v>
      </c>
      <c r="K666" s="10" t="s">
        <v>5190</v>
      </c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50" t="s">
        <v>2141</v>
      </c>
      <c r="AC666" s="8" t="s">
        <v>2904</v>
      </c>
      <c r="AD666" s="75" t="s">
        <v>4650</v>
      </c>
    </row>
    <row r="667" spans="1:30" s="85" customFormat="1" ht="15.75" customHeight="1">
      <c r="A667" s="8" t="s">
        <v>2663</v>
      </c>
      <c r="B667" s="12" t="s">
        <v>5847</v>
      </c>
      <c r="C667" s="12" t="s">
        <v>3304</v>
      </c>
      <c r="D667" s="12"/>
      <c r="E667" s="63" t="s">
        <v>4995</v>
      </c>
      <c r="F667" s="10" t="s">
        <v>5190</v>
      </c>
      <c r="G667" s="10" t="s">
        <v>5190</v>
      </c>
      <c r="H667" s="10" t="s">
        <v>5190</v>
      </c>
      <c r="I667" s="10" t="s">
        <v>5190</v>
      </c>
      <c r="J667" s="10" t="s">
        <v>5190</v>
      </c>
      <c r="K667" s="10" t="s">
        <v>5190</v>
      </c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50" t="s">
        <v>2220</v>
      </c>
      <c r="AC667" s="8" t="s">
        <v>2904</v>
      </c>
      <c r="AD667" s="75" t="s">
        <v>4650</v>
      </c>
    </row>
    <row r="668" spans="1:30" s="85" customFormat="1" ht="15.75" customHeight="1">
      <c r="A668" s="8" t="s">
        <v>2663</v>
      </c>
      <c r="B668" s="12" t="s">
        <v>2086</v>
      </c>
      <c r="C668" s="12" t="s">
        <v>3305</v>
      </c>
      <c r="D668" s="12"/>
      <c r="E668" s="59" t="s">
        <v>718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 t="s">
        <v>5190</v>
      </c>
      <c r="AB668" s="50" t="s">
        <v>2090</v>
      </c>
      <c r="AC668" s="8" t="s">
        <v>2906</v>
      </c>
      <c r="AD668" s="71" t="s">
        <v>4697</v>
      </c>
    </row>
    <row r="669" spans="1:30" s="85" customFormat="1" ht="15.75" customHeight="1">
      <c r="A669" s="8" t="s">
        <v>2663</v>
      </c>
      <c r="B669" s="12" t="s">
        <v>2087</v>
      </c>
      <c r="C669" s="12" t="s">
        <v>3306</v>
      </c>
      <c r="D669" s="12"/>
      <c r="E669" s="60" t="s">
        <v>4992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 t="s">
        <v>5190</v>
      </c>
      <c r="AB669" s="50" t="s">
        <v>2090</v>
      </c>
      <c r="AC669" s="8" t="s">
        <v>2906</v>
      </c>
      <c r="AD669" s="71" t="s">
        <v>4650</v>
      </c>
    </row>
    <row r="670" spans="1:30" s="27" customFormat="1" ht="15.75" customHeight="1">
      <c r="A670" s="8" t="s">
        <v>2663</v>
      </c>
      <c r="B670" s="12" t="s">
        <v>2088</v>
      </c>
      <c r="C670" s="12" t="s">
        <v>3307</v>
      </c>
      <c r="D670" s="12"/>
      <c r="E670" s="60" t="s">
        <v>4994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 t="s">
        <v>5190</v>
      </c>
      <c r="AB670" s="50" t="s">
        <v>2090</v>
      </c>
      <c r="AC670" s="8" t="s">
        <v>2906</v>
      </c>
      <c r="AD670" s="71" t="s">
        <v>4650</v>
      </c>
    </row>
    <row r="671" spans="1:30" s="27" customFormat="1" ht="15.75" customHeight="1">
      <c r="A671" s="8" t="s">
        <v>2663</v>
      </c>
      <c r="B671" s="12" t="s">
        <v>2089</v>
      </c>
      <c r="C671" s="12" t="s">
        <v>3308</v>
      </c>
      <c r="D671" s="12"/>
      <c r="E671" s="60" t="s">
        <v>4995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 t="s">
        <v>5190</v>
      </c>
      <c r="AB671" s="50" t="s">
        <v>2090</v>
      </c>
      <c r="AC671" s="8" t="s">
        <v>2906</v>
      </c>
      <c r="AD671" s="71" t="s">
        <v>4650</v>
      </c>
    </row>
    <row r="672" spans="1:30" s="27" customFormat="1" ht="15.75" customHeight="1">
      <c r="A672" s="8" t="s">
        <v>2663</v>
      </c>
      <c r="B672" s="12" t="s">
        <v>2176</v>
      </c>
      <c r="C672" s="16" t="s">
        <v>3309</v>
      </c>
      <c r="D672" s="16"/>
      <c r="E672" s="62" t="s">
        <v>718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 t="s">
        <v>5190</v>
      </c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50" t="s">
        <v>2529</v>
      </c>
      <c r="AC672" s="8" t="s">
        <v>2904</v>
      </c>
      <c r="AD672" s="75" t="s">
        <v>4697</v>
      </c>
    </row>
    <row r="673" spans="1:30" s="27" customFormat="1" ht="15.75" customHeight="1">
      <c r="A673" s="8" t="s">
        <v>2663</v>
      </c>
      <c r="B673" s="12" t="s">
        <v>2177</v>
      </c>
      <c r="C673" s="16" t="s">
        <v>3310</v>
      </c>
      <c r="D673" s="16"/>
      <c r="E673" s="63" t="s">
        <v>4992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 t="s">
        <v>5190</v>
      </c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50" t="s">
        <v>2529</v>
      </c>
      <c r="AC673" s="8" t="s">
        <v>2904</v>
      </c>
      <c r="AD673" s="75" t="s">
        <v>4650</v>
      </c>
    </row>
    <row r="674" spans="1:30" s="27" customFormat="1" ht="15.75" customHeight="1">
      <c r="A674" s="8" t="s">
        <v>2663</v>
      </c>
      <c r="B674" s="12" t="s">
        <v>2178</v>
      </c>
      <c r="C674" s="16" t="s">
        <v>3311</v>
      </c>
      <c r="D674" s="16"/>
      <c r="E674" s="63" t="s">
        <v>4994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 t="s">
        <v>5190</v>
      </c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50" t="s">
        <v>2529</v>
      </c>
      <c r="AC674" s="8" t="s">
        <v>2904</v>
      </c>
      <c r="AD674" s="75" t="s">
        <v>4650</v>
      </c>
    </row>
    <row r="675" spans="1:30" s="27" customFormat="1" ht="15.75" customHeight="1">
      <c r="A675" s="8" t="s">
        <v>2663</v>
      </c>
      <c r="B675" s="12" t="s">
        <v>2179</v>
      </c>
      <c r="C675" s="16" t="s">
        <v>3312</v>
      </c>
      <c r="D675" s="16"/>
      <c r="E675" s="63" t="s">
        <v>4995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 t="s">
        <v>5190</v>
      </c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50" t="s">
        <v>2529</v>
      </c>
      <c r="AC675" s="8" t="s">
        <v>2904</v>
      </c>
      <c r="AD675" s="75" t="s">
        <v>4650</v>
      </c>
    </row>
    <row r="676" spans="1:30" s="27" customFormat="1" ht="15.75" customHeight="1">
      <c r="A676" s="8" t="s">
        <v>2704</v>
      </c>
      <c r="B676" s="12" t="s">
        <v>2176</v>
      </c>
      <c r="C676" s="12" t="s">
        <v>3313</v>
      </c>
      <c r="D676" s="12"/>
      <c r="E676" s="62" t="s">
        <v>718</v>
      </c>
      <c r="F676" s="10"/>
      <c r="G676" s="10"/>
      <c r="H676" s="10"/>
      <c r="I676" s="10"/>
      <c r="J676" s="10"/>
      <c r="K676" s="10"/>
      <c r="L676" s="10" t="s">
        <v>5190</v>
      </c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50" t="s">
        <v>2843</v>
      </c>
      <c r="AC676" s="8" t="s">
        <v>2904</v>
      </c>
      <c r="AD676" s="75" t="s">
        <v>4697</v>
      </c>
    </row>
    <row r="677" spans="1:30" s="27" customFormat="1" ht="15.75" customHeight="1">
      <c r="A677" s="8" t="s">
        <v>2704</v>
      </c>
      <c r="B677" s="12" t="s">
        <v>2177</v>
      </c>
      <c r="C677" s="12" t="s">
        <v>3314</v>
      </c>
      <c r="D677" s="12"/>
      <c r="E677" s="63" t="s">
        <v>4992</v>
      </c>
      <c r="F677" s="10"/>
      <c r="G677" s="10"/>
      <c r="H677" s="10"/>
      <c r="I677" s="10"/>
      <c r="J677" s="10"/>
      <c r="K677" s="10"/>
      <c r="L677" s="10" t="s">
        <v>5190</v>
      </c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50" t="s">
        <v>2843</v>
      </c>
      <c r="AC677" s="8" t="s">
        <v>2904</v>
      </c>
      <c r="AD677" s="75" t="s">
        <v>4650</v>
      </c>
    </row>
    <row r="678" spans="1:30" s="27" customFormat="1" ht="15.75" customHeight="1">
      <c r="A678" s="8" t="s">
        <v>2704</v>
      </c>
      <c r="B678" s="12" t="s">
        <v>2178</v>
      </c>
      <c r="C678" s="12" t="s">
        <v>3315</v>
      </c>
      <c r="D678" s="12"/>
      <c r="E678" s="63" t="s">
        <v>4994</v>
      </c>
      <c r="F678" s="10"/>
      <c r="G678" s="10"/>
      <c r="H678" s="10"/>
      <c r="I678" s="10"/>
      <c r="J678" s="10"/>
      <c r="K678" s="10"/>
      <c r="L678" s="10" t="s">
        <v>5190</v>
      </c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50" t="s">
        <v>2843</v>
      </c>
      <c r="AC678" s="8" t="s">
        <v>2904</v>
      </c>
      <c r="AD678" s="75" t="s">
        <v>4650</v>
      </c>
    </row>
    <row r="679" spans="1:30" s="27" customFormat="1" ht="15.75" customHeight="1">
      <c r="A679" s="8" t="s">
        <v>2704</v>
      </c>
      <c r="B679" s="12" t="s">
        <v>2179</v>
      </c>
      <c r="C679" s="12" t="s">
        <v>3316</v>
      </c>
      <c r="D679" s="12"/>
      <c r="E679" s="63" t="s">
        <v>4995</v>
      </c>
      <c r="F679" s="10"/>
      <c r="G679" s="10"/>
      <c r="H679" s="10"/>
      <c r="I679" s="10"/>
      <c r="J679" s="10"/>
      <c r="K679" s="10"/>
      <c r="L679" s="10" t="s">
        <v>5190</v>
      </c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50" t="s">
        <v>2843</v>
      </c>
      <c r="AC679" s="8" t="s">
        <v>2904</v>
      </c>
      <c r="AD679" s="75" t="s">
        <v>4650</v>
      </c>
    </row>
    <row r="680" spans="1:30" s="27" customFormat="1" ht="15.75" customHeight="1">
      <c r="A680" s="8" t="s">
        <v>2663</v>
      </c>
      <c r="B680" s="12" t="s">
        <v>2725</v>
      </c>
      <c r="C680" s="12" t="s">
        <v>3317</v>
      </c>
      <c r="D680" s="12"/>
      <c r="E680" s="62" t="s">
        <v>718</v>
      </c>
      <c r="F680" s="10" t="s">
        <v>5190</v>
      </c>
      <c r="G680" s="10" t="s">
        <v>5190</v>
      </c>
      <c r="H680" s="10" t="s">
        <v>5190</v>
      </c>
      <c r="I680" s="10" t="s">
        <v>5190</v>
      </c>
      <c r="J680" s="10" t="s">
        <v>5190</v>
      </c>
      <c r="K680" s="10" t="s">
        <v>5190</v>
      </c>
      <c r="L680" s="10"/>
      <c r="M680" s="10"/>
      <c r="N680" s="10"/>
      <c r="O680" s="10"/>
      <c r="P680" s="10"/>
      <c r="Q680" s="10" t="s">
        <v>5190</v>
      </c>
      <c r="R680" s="10" t="s">
        <v>5190</v>
      </c>
      <c r="S680" s="10" t="s">
        <v>5190</v>
      </c>
      <c r="T680" s="10" t="s">
        <v>5190</v>
      </c>
      <c r="U680" s="10"/>
      <c r="V680" s="10"/>
      <c r="W680" s="10"/>
      <c r="X680" s="10"/>
      <c r="Y680" s="10"/>
      <c r="Z680" s="10"/>
      <c r="AA680" s="10"/>
      <c r="AB680" s="50" t="s">
        <v>2221</v>
      </c>
      <c r="AC680" s="8" t="s">
        <v>2904</v>
      </c>
      <c r="AD680" s="75" t="s">
        <v>4698</v>
      </c>
    </row>
    <row r="681" spans="1:30" s="27" customFormat="1" ht="15.75" customHeight="1">
      <c r="A681" s="8" t="s">
        <v>2663</v>
      </c>
      <c r="B681" s="12" t="s">
        <v>2726</v>
      </c>
      <c r="C681" s="12" t="s">
        <v>3318</v>
      </c>
      <c r="D681" s="12"/>
      <c r="E681" s="63" t="s">
        <v>4992</v>
      </c>
      <c r="F681" s="10" t="s">
        <v>5190</v>
      </c>
      <c r="G681" s="10" t="s">
        <v>5190</v>
      </c>
      <c r="H681" s="10" t="s">
        <v>5190</v>
      </c>
      <c r="I681" s="10" t="s">
        <v>5190</v>
      </c>
      <c r="J681" s="10" t="s">
        <v>5190</v>
      </c>
      <c r="K681" s="10" t="s">
        <v>5190</v>
      </c>
      <c r="L681" s="10"/>
      <c r="M681" s="10"/>
      <c r="N681" s="10"/>
      <c r="O681" s="10"/>
      <c r="P681" s="10"/>
      <c r="Q681" s="10" t="s">
        <v>5190</v>
      </c>
      <c r="R681" s="10" t="s">
        <v>5190</v>
      </c>
      <c r="S681" s="10" t="s">
        <v>5190</v>
      </c>
      <c r="T681" s="10" t="s">
        <v>5190</v>
      </c>
      <c r="U681" s="10"/>
      <c r="V681" s="10"/>
      <c r="W681" s="10"/>
      <c r="X681" s="10"/>
      <c r="Y681" s="10"/>
      <c r="Z681" s="10"/>
      <c r="AA681" s="10"/>
      <c r="AB681" s="50" t="s">
        <v>2143</v>
      </c>
      <c r="AC681" s="8" t="s">
        <v>2904</v>
      </c>
      <c r="AD681" s="75" t="s">
        <v>4646</v>
      </c>
    </row>
    <row r="682" spans="1:30" s="27" customFormat="1" ht="15.75" customHeight="1">
      <c r="A682" s="8" t="s">
        <v>2663</v>
      </c>
      <c r="B682" s="12" t="s">
        <v>2727</v>
      </c>
      <c r="C682" s="12" t="s">
        <v>3319</v>
      </c>
      <c r="D682" s="12"/>
      <c r="E682" s="63" t="s">
        <v>4994</v>
      </c>
      <c r="F682" s="10" t="s">
        <v>5190</v>
      </c>
      <c r="G682" s="10" t="s">
        <v>5190</v>
      </c>
      <c r="H682" s="10" t="s">
        <v>5190</v>
      </c>
      <c r="I682" s="10" t="s">
        <v>5190</v>
      </c>
      <c r="J682" s="10" t="s">
        <v>5190</v>
      </c>
      <c r="K682" s="10" t="s">
        <v>5190</v>
      </c>
      <c r="L682" s="10"/>
      <c r="M682" s="10"/>
      <c r="N682" s="10"/>
      <c r="O682" s="10"/>
      <c r="P682" s="10"/>
      <c r="Q682" s="10" t="s">
        <v>5190</v>
      </c>
      <c r="R682" s="10" t="s">
        <v>5190</v>
      </c>
      <c r="S682" s="10" t="s">
        <v>5190</v>
      </c>
      <c r="T682" s="10" t="s">
        <v>5190</v>
      </c>
      <c r="U682" s="10"/>
      <c r="V682" s="10"/>
      <c r="W682" s="10"/>
      <c r="X682" s="10"/>
      <c r="Y682" s="10"/>
      <c r="Z682" s="10"/>
      <c r="AA682" s="10"/>
      <c r="AB682" s="50" t="s">
        <v>2143</v>
      </c>
      <c r="AC682" s="8" t="s">
        <v>2904</v>
      </c>
      <c r="AD682" s="75" t="s">
        <v>4646</v>
      </c>
    </row>
    <row r="683" spans="1:30" s="27" customFormat="1" ht="15.75" customHeight="1">
      <c r="A683" s="8" t="s">
        <v>2663</v>
      </c>
      <c r="B683" s="12" t="s">
        <v>2728</v>
      </c>
      <c r="C683" s="12" t="s">
        <v>3320</v>
      </c>
      <c r="D683" s="12"/>
      <c r="E683" s="63" t="s">
        <v>4995</v>
      </c>
      <c r="F683" s="10" t="s">
        <v>5190</v>
      </c>
      <c r="G683" s="10" t="s">
        <v>5190</v>
      </c>
      <c r="H683" s="10" t="s">
        <v>5190</v>
      </c>
      <c r="I683" s="10" t="s">
        <v>5190</v>
      </c>
      <c r="J683" s="10" t="s">
        <v>5190</v>
      </c>
      <c r="K683" s="10" t="s">
        <v>5190</v>
      </c>
      <c r="L683" s="10"/>
      <c r="M683" s="10"/>
      <c r="N683" s="10"/>
      <c r="O683" s="10"/>
      <c r="P683" s="10"/>
      <c r="Q683" s="10" t="s">
        <v>5190</v>
      </c>
      <c r="R683" s="10" t="s">
        <v>5190</v>
      </c>
      <c r="S683" s="10" t="s">
        <v>5190</v>
      </c>
      <c r="T683" s="10" t="s">
        <v>5190</v>
      </c>
      <c r="U683" s="10"/>
      <c r="V683" s="10"/>
      <c r="W683" s="10"/>
      <c r="X683" s="10"/>
      <c r="Y683" s="10"/>
      <c r="Z683" s="10"/>
      <c r="AA683" s="10"/>
      <c r="AB683" s="50" t="s">
        <v>2143</v>
      </c>
      <c r="AC683" s="8" t="s">
        <v>2904</v>
      </c>
      <c r="AD683" s="75" t="s">
        <v>4646</v>
      </c>
    </row>
    <row r="684" spans="1:30" s="27" customFormat="1" ht="15.75" customHeight="1">
      <c r="A684" s="8" t="s">
        <v>2663</v>
      </c>
      <c r="B684" s="12" t="s">
        <v>2039</v>
      </c>
      <c r="C684" s="12" t="s">
        <v>3321</v>
      </c>
      <c r="D684" s="12"/>
      <c r="E684" s="59" t="s">
        <v>718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 t="s">
        <v>5190</v>
      </c>
      <c r="AB684" s="50" t="s">
        <v>2043</v>
      </c>
      <c r="AC684" s="8" t="s">
        <v>5524</v>
      </c>
      <c r="AD684" s="71" t="s">
        <v>4698</v>
      </c>
    </row>
    <row r="685" spans="1:30" s="27" customFormat="1" ht="15.75" customHeight="1">
      <c r="A685" s="8" t="s">
        <v>2663</v>
      </c>
      <c r="B685" s="12" t="s">
        <v>2040</v>
      </c>
      <c r="C685" s="12" t="s">
        <v>3322</v>
      </c>
      <c r="D685" s="12"/>
      <c r="E685" s="60" t="s">
        <v>4992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 t="s">
        <v>5190</v>
      </c>
      <c r="AB685" s="50" t="s">
        <v>2043</v>
      </c>
      <c r="AC685" s="8" t="s">
        <v>5524</v>
      </c>
      <c r="AD685" s="71" t="s">
        <v>4646</v>
      </c>
    </row>
    <row r="686" spans="1:30" s="27" customFormat="1" ht="15.75" customHeight="1">
      <c r="A686" s="8" t="s">
        <v>2663</v>
      </c>
      <c r="B686" s="12" t="s">
        <v>2041</v>
      </c>
      <c r="C686" s="12" t="s">
        <v>3323</v>
      </c>
      <c r="D686" s="12"/>
      <c r="E686" s="60" t="s">
        <v>4994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 t="s">
        <v>5190</v>
      </c>
      <c r="AB686" s="50" t="s">
        <v>2043</v>
      </c>
      <c r="AC686" s="8" t="s">
        <v>5524</v>
      </c>
      <c r="AD686" s="71" t="s">
        <v>4646</v>
      </c>
    </row>
    <row r="687" spans="1:30" s="27" customFormat="1" ht="15.75" customHeight="1">
      <c r="A687" s="8" t="s">
        <v>2663</v>
      </c>
      <c r="B687" s="12" t="s">
        <v>2042</v>
      </c>
      <c r="C687" s="12" t="s">
        <v>3324</v>
      </c>
      <c r="D687" s="12"/>
      <c r="E687" s="60" t="s">
        <v>4995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 t="s">
        <v>5190</v>
      </c>
      <c r="AB687" s="50" t="s">
        <v>2043</v>
      </c>
      <c r="AC687" s="8" t="s">
        <v>5524</v>
      </c>
      <c r="AD687" s="71" t="s">
        <v>4646</v>
      </c>
    </row>
    <row r="688" spans="1:30" s="27" customFormat="1" ht="15.75" customHeight="1">
      <c r="A688" s="8" t="s">
        <v>2663</v>
      </c>
      <c r="B688" s="12" t="s">
        <v>2172</v>
      </c>
      <c r="C688" s="12" t="s">
        <v>3325</v>
      </c>
      <c r="D688" s="12"/>
      <c r="E688" s="62" t="s">
        <v>718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 t="s">
        <v>5190</v>
      </c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50" t="s">
        <v>2528</v>
      </c>
      <c r="AC688" s="8" t="s">
        <v>2904</v>
      </c>
      <c r="AD688" s="75" t="s">
        <v>4698</v>
      </c>
    </row>
    <row r="689" spans="1:30" s="27" customFormat="1" ht="15.75" customHeight="1">
      <c r="A689" s="8" t="s">
        <v>2663</v>
      </c>
      <c r="B689" s="12" t="s">
        <v>2173</v>
      </c>
      <c r="C689" s="12" t="s">
        <v>3326</v>
      </c>
      <c r="D689" s="12"/>
      <c r="E689" s="63" t="s">
        <v>4992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 t="s">
        <v>5190</v>
      </c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50" t="s">
        <v>2528</v>
      </c>
      <c r="AC689" s="8" t="s">
        <v>2904</v>
      </c>
      <c r="AD689" s="75" t="s">
        <v>4669</v>
      </c>
    </row>
    <row r="690" spans="1:30" s="27" customFormat="1" ht="15.75" customHeight="1">
      <c r="A690" s="8" t="s">
        <v>2663</v>
      </c>
      <c r="B690" s="12" t="s">
        <v>2174</v>
      </c>
      <c r="C690" s="12" t="s">
        <v>3327</v>
      </c>
      <c r="D690" s="12"/>
      <c r="E690" s="63" t="s">
        <v>4994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 t="s">
        <v>5190</v>
      </c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50" t="s">
        <v>2528</v>
      </c>
      <c r="AC690" s="8" t="s">
        <v>2904</v>
      </c>
      <c r="AD690" s="75" t="s">
        <v>4669</v>
      </c>
    </row>
    <row r="691" spans="1:30" s="27" customFormat="1" ht="15.75" customHeight="1">
      <c r="A691" s="8" t="s">
        <v>2663</v>
      </c>
      <c r="B691" s="12" t="s">
        <v>2175</v>
      </c>
      <c r="C691" s="12" t="s">
        <v>3328</v>
      </c>
      <c r="D691" s="12"/>
      <c r="E691" s="63" t="s">
        <v>4995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 t="s">
        <v>5190</v>
      </c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50" t="s">
        <v>2528</v>
      </c>
      <c r="AC691" s="8" t="s">
        <v>2904</v>
      </c>
      <c r="AD691" s="75" t="s">
        <v>4669</v>
      </c>
    </row>
    <row r="692" spans="1:30" s="85" customFormat="1" ht="15.75" customHeight="1">
      <c r="A692" s="8" t="s">
        <v>2704</v>
      </c>
      <c r="B692" s="12" t="s">
        <v>2700</v>
      </c>
      <c r="C692" s="12" t="s">
        <v>3329</v>
      </c>
      <c r="D692" s="12"/>
      <c r="E692" s="62" t="s">
        <v>718</v>
      </c>
      <c r="F692" s="10"/>
      <c r="G692" s="10"/>
      <c r="H692" s="10"/>
      <c r="I692" s="10"/>
      <c r="J692" s="10"/>
      <c r="K692" s="10"/>
      <c r="L692" s="10" t="s">
        <v>5190</v>
      </c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50" t="s">
        <v>4823</v>
      </c>
      <c r="AC692" s="8" t="s">
        <v>2904</v>
      </c>
      <c r="AD692" s="75" t="s">
        <v>4698</v>
      </c>
    </row>
    <row r="693" spans="1:30" s="27" customFormat="1" ht="15.75" customHeight="1">
      <c r="A693" s="8" t="s">
        <v>2704</v>
      </c>
      <c r="B693" s="12" t="s">
        <v>2701</v>
      </c>
      <c r="C693" s="12" t="s">
        <v>3330</v>
      </c>
      <c r="D693" s="12"/>
      <c r="E693" s="63" t="s">
        <v>4992</v>
      </c>
      <c r="F693" s="10"/>
      <c r="G693" s="10"/>
      <c r="H693" s="10"/>
      <c r="I693" s="10"/>
      <c r="J693" s="10"/>
      <c r="K693" s="10"/>
      <c r="L693" s="10" t="s">
        <v>5190</v>
      </c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50" t="s">
        <v>4823</v>
      </c>
      <c r="AC693" s="8" t="s">
        <v>2904</v>
      </c>
      <c r="AD693" s="75" t="s">
        <v>4669</v>
      </c>
    </row>
    <row r="694" spans="1:30" s="85" customFormat="1" ht="15.75" customHeight="1">
      <c r="A694" s="8" t="s">
        <v>2704</v>
      </c>
      <c r="B694" s="12" t="s">
        <v>2702</v>
      </c>
      <c r="C694" s="12" t="s">
        <v>3331</v>
      </c>
      <c r="D694" s="12"/>
      <c r="E694" s="63" t="s">
        <v>4994</v>
      </c>
      <c r="F694" s="10"/>
      <c r="G694" s="10"/>
      <c r="H694" s="10"/>
      <c r="I694" s="10"/>
      <c r="J694" s="10"/>
      <c r="K694" s="10"/>
      <c r="L694" s="10" t="s">
        <v>5190</v>
      </c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50" t="s">
        <v>4823</v>
      </c>
      <c r="AC694" s="8" t="s">
        <v>2904</v>
      </c>
      <c r="AD694" s="75" t="s">
        <v>4669</v>
      </c>
    </row>
    <row r="695" spans="1:30" s="85" customFormat="1" ht="15.75" customHeight="1">
      <c r="A695" s="8" t="s">
        <v>2704</v>
      </c>
      <c r="B695" s="12" t="s">
        <v>2703</v>
      </c>
      <c r="C695" s="12" t="s">
        <v>3332</v>
      </c>
      <c r="D695" s="12"/>
      <c r="E695" s="63" t="s">
        <v>4995</v>
      </c>
      <c r="F695" s="10"/>
      <c r="G695" s="10"/>
      <c r="H695" s="10"/>
      <c r="I695" s="10"/>
      <c r="J695" s="10"/>
      <c r="K695" s="10"/>
      <c r="L695" s="10" t="s">
        <v>5190</v>
      </c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50" t="s">
        <v>4823</v>
      </c>
      <c r="AC695" s="8" t="s">
        <v>2904</v>
      </c>
      <c r="AD695" s="75" t="s">
        <v>4669</v>
      </c>
    </row>
    <row r="696" spans="1:30" s="85" customFormat="1" ht="15.75" customHeight="1">
      <c r="A696" s="8" t="s">
        <v>2663</v>
      </c>
      <c r="B696" s="12" t="s">
        <v>2137</v>
      </c>
      <c r="C696" s="12" t="s">
        <v>4916</v>
      </c>
      <c r="D696" s="12"/>
      <c r="E696" s="62" t="s">
        <v>718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 t="s">
        <v>5138</v>
      </c>
      <c r="X696" s="10"/>
      <c r="Y696" s="10"/>
      <c r="Z696" s="10"/>
      <c r="AA696" s="10"/>
      <c r="AB696" s="50" t="s">
        <v>2142</v>
      </c>
      <c r="AC696" s="8" t="s">
        <v>2904</v>
      </c>
      <c r="AD696" s="75" t="s">
        <v>4698</v>
      </c>
    </row>
    <row r="697" spans="1:30" s="85" customFormat="1" ht="15.75" customHeight="1">
      <c r="A697" s="8" t="s">
        <v>2663</v>
      </c>
      <c r="B697" s="12" t="s">
        <v>2138</v>
      </c>
      <c r="C697" s="12" t="s">
        <v>4917</v>
      </c>
      <c r="D697" s="12"/>
      <c r="E697" s="63" t="s">
        <v>4992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 t="s">
        <v>5138</v>
      </c>
      <c r="X697" s="10"/>
      <c r="Y697" s="10"/>
      <c r="Z697" s="10"/>
      <c r="AA697" s="10"/>
      <c r="AB697" s="50" t="s">
        <v>2142</v>
      </c>
      <c r="AC697" s="8" t="s">
        <v>2904</v>
      </c>
      <c r="AD697" s="75" t="s">
        <v>4646</v>
      </c>
    </row>
    <row r="698" spans="1:30" s="85" customFormat="1" ht="15.75" customHeight="1">
      <c r="A698" s="8" t="s">
        <v>2663</v>
      </c>
      <c r="B698" s="12" t="s">
        <v>2139</v>
      </c>
      <c r="C698" s="12" t="s">
        <v>4918</v>
      </c>
      <c r="D698" s="12"/>
      <c r="E698" s="63" t="s">
        <v>4994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 t="s">
        <v>5138</v>
      </c>
      <c r="X698" s="10"/>
      <c r="Y698" s="10"/>
      <c r="Z698" s="10"/>
      <c r="AA698" s="10"/>
      <c r="AB698" s="50" t="s">
        <v>2142</v>
      </c>
      <c r="AC698" s="8" t="s">
        <v>2904</v>
      </c>
      <c r="AD698" s="75" t="s">
        <v>4646</v>
      </c>
    </row>
    <row r="699" spans="1:30" s="27" customFormat="1" ht="15.75" customHeight="1">
      <c r="A699" s="8" t="s">
        <v>2663</v>
      </c>
      <c r="B699" s="12" t="s">
        <v>2140</v>
      </c>
      <c r="C699" s="12" t="s">
        <v>4919</v>
      </c>
      <c r="D699" s="12"/>
      <c r="E699" s="63" t="s">
        <v>4995</v>
      </c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 t="s">
        <v>5138</v>
      </c>
      <c r="X699" s="10"/>
      <c r="Y699" s="10"/>
      <c r="Z699" s="10"/>
      <c r="AA699" s="10"/>
      <c r="AB699" s="50" t="s">
        <v>2142</v>
      </c>
      <c r="AC699" s="8" t="s">
        <v>2904</v>
      </c>
      <c r="AD699" s="75" t="s">
        <v>4646</v>
      </c>
    </row>
    <row r="700" spans="1:30" s="27" customFormat="1" ht="15.75" customHeight="1">
      <c r="A700" s="8" t="s">
        <v>2663</v>
      </c>
      <c r="B700" s="12" t="s">
        <v>2279</v>
      </c>
      <c r="C700" s="12" t="s">
        <v>3333</v>
      </c>
      <c r="D700" s="12"/>
      <c r="E700" s="59" t="s">
        <v>874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 t="s">
        <v>5190</v>
      </c>
      <c r="W700" s="10" t="s">
        <v>5190</v>
      </c>
      <c r="X700" s="10" t="s">
        <v>5190</v>
      </c>
      <c r="Y700" s="10" t="s">
        <v>5255</v>
      </c>
      <c r="Z700" s="10"/>
      <c r="AA700" s="10"/>
      <c r="AB700" s="50" t="s">
        <v>2282</v>
      </c>
      <c r="AC700" s="8" t="s">
        <v>2904</v>
      </c>
      <c r="AD700" s="71" t="s">
        <v>4742</v>
      </c>
    </row>
    <row r="701" spans="1:30" s="27" customFormat="1" ht="15.75" customHeight="1">
      <c r="A701" s="8" t="s">
        <v>2663</v>
      </c>
      <c r="B701" s="12" t="s">
        <v>2280</v>
      </c>
      <c r="C701" s="12" t="s">
        <v>3334</v>
      </c>
      <c r="D701" s="12"/>
      <c r="E701" s="59" t="s">
        <v>874</v>
      </c>
      <c r="F701" s="10"/>
      <c r="G701" s="10"/>
      <c r="H701" s="10"/>
      <c r="I701" s="10"/>
      <c r="J701" s="10"/>
      <c r="K701" s="10"/>
      <c r="L701" s="10"/>
      <c r="M701" s="10" t="s">
        <v>5190</v>
      </c>
      <c r="N701" s="10" t="s">
        <v>5190</v>
      </c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50" t="s">
        <v>2281</v>
      </c>
      <c r="AC701" s="8" t="s">
        <v>2904</v>
      </c>
      <c r="AD701" s="71" t="s">
        <v>4742</v>
      </c>
    </row>
    <row r="702" spans="1:30" s="27" customFormat="1" ht="15.75" customHeight="1">
      <c r="A702" s="8" t="s">
        <v>2663</v>
      </c>
      <c r="B702" s="12" t="s">
        <v>2691</v>
      </c>
      <c r="C702" s="12" t="s">
        <v>2927</v>
      </c>
      <c r="D702" s="13" t="s">
        <v>5183</v>
      </c>
      <c r="E702" s="60" t="s">
        <v>718</v>
      </c>
      <c r="F702" s="10" t="s">
        <v>5190</v>
      </c>
      <c r="G702" s="10" t="s">
        <v>5190</v>
      </c>
      <c r="H702" s="10" t="s">
        <v>5190</v>
      </c>
      <c r="I702" s="10" t="s">
        <v>5190</v>
      </c>
      <c r="J702" s="10" t="s">
        <v>5190</v>
      </c>
      <c r="K702" s="10" t="s">
        <v>5190</v>
      </c>
      <c r="L702" s="10"/>
      <c r="M702" s="10"/>
      <c r="N702" s="10"/>
      <c r="O702" s="10" t="s">
        <v>5190</v>
      </c>
      <c r="P702" s="10"/>
      <c r="Q702" s="10" t="s">
        <v>5190</v>
      </c>
      <c r="R702" s="10" t="s">
        <v>5190</v>
      </c>
      <c r="S702" s="10" t="s">
        <v>5190</v>
      </c>
      <c r="T702" s="10" t="s">
        <v>5190</v>
      </c>
      <c r="U702" s="10"/>
      <c r="V702" s="10"/>
      <c r="W702" s="10"/>
      <c r="X702" s="10"/>
      <c r="Y702" s="10"/>
      <c r="Z702" s="10"/>
      <c r="AA702" s="10"/>
      <c r="AB702" s="50" t="s">
        <v>2879</v>
      </c>
      <c r="AC702" s="73" t="s">
        <v>2908</v>
      </c>
      <c r="AD702" s="71" t="s">
        <v>4701</v>
      </c>
    </row>
    <row r="703" spans="1:30" s="27" customFormat="1" ht="15.75" customHeight="1">
      <c r="A703" s="8" t="s">
        <v>2663</v>
      </c>
      <c r="B703" s="12" t="s">
        <v>2692</v>
      </c>
      <c r="C703" s="12" t="s">
        <v>2928</v>
      </c>
      <c r="D703" s="13" t="s">
        <v>5183</v>
      </c>
      <c r="E703" s="60" t="s">
        <v>4992</v>
      </c>
      <c r="F703" s="10" t="s">
        <v>5190</v>
      </c>
      <c r="G703" s="10" t="s">
        <v>5190</v>
      </c>
      <c r="H703" s="10" t="s">
        <v>5190</v>
      </c>
      <c r="I703" s="10" t="s">
        <v>5190</v>
      </c>
      <c r="J703" s="10" t="s">
        <v>5190</v>
      </c>
      <c r="K703" s="10" t="s">
        <v>5190</v>
      </c>
      <c r="L703" s="10"/>
      <c r="M703" s="10"/>
      <c r="N703" s="10"/>
      <c r="O703" s="10" t="s">
        <v>5190</v>
      </c>
      <c r="P703" s="10"/>
      <c r="Q703" s="10" t="s">
        <v>5190</v>
      </c>
      <c r="R703" s="10" t="s">
        <v>5190</v>
      </c>
      <c r="S703" s="10" t="s">
        <v>5190</v>
      </c>
      <c r="T703" s="10" t="s">
        <v>5190</v>
      </c>
      <c r="U703" s="10"/>
      <c r="V703" s="10"/>
      <c r="W703" s="10"/>
      <c r="X703" s="10"/>
      <c r="Y703" s="10"/>
      <c r="Z703" s="10"/>
      <c r="AA703" s="10"/>
      <c r="AB703" s="50" t="s">
        <v>2879</v>
      </c>
      <c r="AC703" s="73" t="s">
        <v>2908</v>
      </c>
      <c r="AD703" s="71" t="s">
        <v>4702</v>
      </c>
    </row>
    <row r="704" spans="1:30" s="27" customFormat="1" ht="15.75" customHeight="1">
      <c r="A704" s="8" t="s">
        <v>2663</v>
      </c>
      <c r="B704" s="12" t="s">
        <v>2693</v>
      </c>
      <c r="C704" s="12" t="s">
        <v>2929</v>
      </c>
      <c r="D704" s="13" t="s">
        <v>5183</v>
      </c>
      <c r="E704" s="60" t="s">
        <v>4994</v>
      </c>
      <c r="F704" s="10" t="s">
        <v>5190</v>
      </c>
      <c r="G704" s="10" t="s">
        <v>5190</v>
      </c>
      <c r="H704" s="10" t="s">
        <v>5190</v>
      </c>
      <c r="I704" s="10" t="s">
        <v>5190</v>
      </c>
      <c r="J704" s="10" t="s">
        <v>5190</v>
      </c>
      <c r="K704" s="10" t="s">
        <v>5190</v>
      </c>
      <c r="L704" s="10"/>
      <c r="M704" s="10"/>
      <c r="N704" s="10"/>
      <c r="O704" s="10" t="s">
        <v>5190</v>
      </c>
      <c r="P704" s="10"/>
      <c r="Q704" s="10" t="s">
        <v>5190</v>
      </c>
      <c r="R704" s="10" t="s">
        <v>5190</v>
      </c>
      <c r="S704" s="10" t="s">
        <v>5190</v>
      </c>
      <c r="T704" s="10" t="s">
        <v>5190</v>
      </c>
      <c r="U704" s="10"/>
      <c r="V704" s="10"/>
      <c r="W704" s="10"/>
      <c r="X704" s="10"/>
      <c r="Y704" s="10"/>
      <c r="Z704" s="10"/>
      <c r="AA704" s="10"/>
      <c r="AB704" s="50" t="s">
        <v>2879</v>
      </c>
      <c r="AC704" s="73" t="s">
        <v>2908</v>
      </c>
      <c r="AD704" s="71" t="s">
        <v>4702</v>
      </c>
    </row>
    <row r="705" spans="1:30" s="27" customFormat="1" ht="15.75" customHeight="1">
      <c r="A705" s="8" t="s">
        <v>2663</v>
      </c>
      <c r="B705" s="12" t="s">
        <v>2694</v>
      </c>
      <c r="C705" s="12" t="s">
        <v>2930</v>
      </c>
      <c r="D705" s="13" t="s">
        <v>5183</v>
      </c>
      <c r="E705" s="60" t="s">
        <v>4995</v>
      </c>
      <c r="F705" s="10" t="s">
        <v>5190</v>
      </c>
      <c r="G705" s="10" t="s">
        <v>5190</v>
      </c>
      <c r="H705" s="10" t="s">
        <v>5190</v>
      </c>
      <c r="I705" s="10" t="s">
        <v>5190</v>
      </c>
      <c r="J705" s="10" t="s">
        <v>5190</v>
      </c>
      <c r="K705" s="10" t="s">
        <v>5190</v>
      </c>
      <c r="L705" s="10"/>
      <c r="M705" s="10"/>
      <c r="N705" s="10"/>
      <c r="O705" s="10" t="s">
        <v>5190</v>
      </c>
      <c r="P705" s="10"/>
      <c r="Q705" s="10" t="s">
        <v>5190</v>
      </c>
      <c r="R705" s="10" t="s">
        <v>5190</v>
      </c>
      <c r="S705" s="10" t="s">
        <v>5190</v>
      </c>
      <c r="T705" s="10" t="s">
        <v>5190</v>
      </c>
      <c r="U705" s="10"/>
      <c r="V705" s="10"/>
      <c r="W705" s="10"/>
      <c r="X705" s="10"/>
      <c r="Y705" s="10"/>
      <c r="Z705" s="10"/>
      <c r="AA705" s="10"/>
      <c r="AB705" s="50" t="s">
        <v>2879</v>
      </c>
      <c r="AC705" s="73" t="s">
        <v>2908</v>
      </c>
      <c r="AD705" s="71" t="s">
        <v>4702</v>
      </c>
    </row>
    <row r="706" spans="1:30" s="27" customFormat="1" ht="15.75" customHeight="1">
      <c r="A706" s="8" t="s">
        <v>2663</v>
      </c>
      <c r="B706" s="12" t="s">
        <v>2695</v>
      </c>
      <c r="C706" s="12" t="s">
        <v>2931</v>
      </c>
      <c r="D706" s="13" t="s">
        <v>5183</v>
      </c>
      <c r="E706" s="60" t="s">
        <v>718</v>
      </c>
      <c r="F706" s="10" t="s">
        <v>5190</v>
      </c>
      <c r="G706" s="10" t="s">
        <v>5190</v>
      </c>
      <c r="H706" s="10" t="s">
        <v>5190</v>
      </c>
      <c r="I706" s="10" t="s">
        <v>5190</v>
      </c>
      <c r="J706" s="10" t="s">
        <v>5190</v>
      </c>
      <c r="K706" s="10" t="s">
        <v>5190</v>
      </c>
      <c r="L706" s="10"/>
      <c r="M706" s="10"/>
      <c r="N706" s="10"/>
      <c r="O706" s="10" t="s">
        <v>5190</v>
      </c>
      <c r="P706" s="10"/>
      <c r="Q706" s="10" t="s">
        <v>5190</v>
      </c>
      <c r="R706" s="10" t="s">
        <v>5190</v>
      </c>
      <c r="S706" s="10" t="s">
        <v>5190</v>
      </c>
      <c r="T706" s="10" t="s">
        <v>5190</v>
      </c>
      <c r="U706" s="10"/>
      <c r="V706" s="10"/>
      <c r="W706" s="10"/>
      <c r="X706" s="10"/>
      <c r="Y706" s="10"/>
      <c r="Z706" s="10"/>
      <c r="AA706" s="10"/>
      <c r="AB706" s="50" t="s">
        <v>2878</v>
      </c>
      <c r="AC706" s="73" t="s">
        <v>2908</v>
      </c>
      <c r="AD706" s="71" t="s">
        <v>4699</v>
      </c>
    </row>
    <row r="707" spans="1:30" s="27" customFormat="1" ht="15.75" customHeight="1">
      <c r="A707" s="8" t="s">
        <v>2663</v>
      </c>
      <c r="B707" s="12" t="s">
        <v>2696</v>
      </c>
      <c r="C707" s="12" t="s">
        <v>2932</v>
      </c>
      <c r="D707" s="13" t="s">
        <v>5183</v>
      </c>
      <c r="E707" s="60" t="s">
        <v>4992</v>
      </c>
      <c r="F707" s="10" t="s">
        <v>5190</v>
      </c>
      <c r="G707" s="10" t="s">
        <v>5190</v>
      </c>
      <c r="H707" s="10" t="s">
        <v>5190</v>
      </c>
      <c r="I707" s="10" t="s">
        <v>5190</v>
      </c>
      <c r="J707" s="10" t="s">
        <v>5190</v>
      </c>
      <c r="K707" s="10" t="s">
        <v>5190</v>
      </c>
      <c r="L707" s="10"/>
      <c r="M707" s="10"/>
      <c r="N707" s="10"/>
      <c r="O707" s="10" t="s">
        <v>5190</v>
      </c>
      <c r="P707" s="10"/>
      <c r="Q707" s="10" t="s">
        <v>5190</v>
      </c>
      <c r="R707" s="10" t="s">
        <v>5190</v>
      </c>
      <c r="S707" s="10" t="s">
        <v>5190</v>
      </c>
      <c r="T707" s="10" t="s">
        <v>5190</v>
      </c>
      <c r="U707" s="10"/>
      <c r="V707" s="10"/>
      <c r="W707" s="10"/>
      <c r="X707" s="10"/>
      <c r="Y707" s="10"/>
      <c r="Z707" s="10"/>
      <c r="AA707" s="10"/>
      <c r="AB707" s="50" t="s">
        <v>2878</v>
      </c>
      <c r="AC707" s="73" t="s">
        <v>2908</v>
      </c>
      <c r="AD707" s="71" t="s">
        <v>4700</v>
      </c>
    </row>
    <row r="708" spans="1:30" s="27" customFormat="1" ht="15.75" customHeight="1">
      <c r="A708" s="8" t="s">
        <v>2663</v>
      </c>
      <c r="B708" s="12" t="s">
        <v>2697</v>
      </c>
      <c r="C708" s="12" t="s">
        <v>2933</v>
      </c>
      <c r="D708" s="13" t="s">
        <v>5183</v>
      </c>
      <c r="E708" s="60" t="s">
        <v>4994</v>
      </c>
      <c r="F708" s="10" t="s">
        <v>5190</v>
      </c>
      <c r="G708" s="10" t="s">
        <v>5190</v>
      </c>
      <c r="H708" s="10" t="s">
        <v>5190</v>
      </c>
      <c r="I708" s="10" t="s">
        <v>5190</v>
      </c>
      <c r="J708" s="10" t="s">
        <v>5190</v>
      </c>
      <c r="K708" s="10" t="s">
        <v>5190</v>
      </c>
      <c r="L708" s="10"/>
      <c r="M708" s="10"/>
      <c r="N708" s="10"/>
      <c r="O708" s="10" t="s">
        <v>5190</v>
      </c>
      <c r="P708" s="10"/>
      <c r="Q708" s="10" t="s">
        <v>5190</v>
      </c>
      <c r="R708" s="10" t="s">
        <v>5190</v>
      </c>
      <c r="S708" s="10" t="s">
        <v>5190</v>
      </c>
      <c r="T708" s="10" t="s">
        <v>5190</v>
      </c>
      <c r="U708" s="10"/>
      <c r="V708" s="10"/>
      <c r="W708" s="10"/>
      <c r="X708" s="10"/>
      <c r="Y708" s="10"/>
      <c r="Z708" s="10"/>
      <c r="AA708" s="10"/>
      <c r="AB708" s="50" t="s">
        <v>2878</v>
      </c>
      <c r="AC708" s="73" t="s">
        <v>2908</v>
      </c>
      <c r="AD708" s="71" t="s">
        <v>4700</v>
      </c>
    </row>
    <row r="709" spans="1:30" s="27" customFormat="1" ht="15.75" customHeight="1">
      <c r="A709" s="8" t="s">
        <v>2663</v>
      </c>
      <c r="B709" s="12" t="s">
        <v>2698</v>
      </c>
      <c r="C709" s="12" t="s">
        <v>2934</v>
      </c>
      <c r="D709" s="13" t="s">
        <v>5183</v>
      </c>
      <c r="E709" s="60" t="s">
        <v>4995</v>
      </c>
      <c r="F709" s="10" t="s">
        <v>5190</v>
      </c>
      <c r="G709" s="10" t="s">
        <v>5190</v>
      </c>
      <c r="H709" s="10" t="s">
        <v>5190</v>
      </c>
      <c r="I709" s="10" t="s">
        <v>5190</v>
      </c>
      <c r="J709" s="10" t="s">
        <v>5190</v>
      </c>
      <c r="K709" s="10" t="s">
        <v>5190</v>
      </c>
      <c r="L709" s="10"/>
      <c r="M709" s="10"/>
      <c r="N709" s="10"/>
      <c r="O709" s="10" t="s">
        <v>5190</v>
      </c>
      <c r="P709" s="10"/>
      <c r="Q709" s="10" t="s">
        <v>5190</v>
      </c>
      <c r="R709" s="10" t="s">
        <v>5190</v>
      </c>
      <c r="S709" s="10" t="s">
        <v>5190</v>
      </c>
      <c r="T709" s="10" t="s">
        <v>5190</v>
      </c>
      <c r="U709" s="10"/>
      <c r="V709" s="10"/>
      <c r="W709" s="10"/>
      <c r="X709" s="10"/>
      <c r="Y709" s="10"/>
      <c r="Z709" s="10"/>
      <c r="AA709" s="10"/>
      <c r="AB709" s="50" t="s">
        <v>2878</v>
      </c>
      <c r="AC709" s="73" t="s">
        <v>2908</v>
      </c>
      <c r="AD709" s="71" t="s">
        <v>4700</v>
      </c>
    </row>
    <row r="710" spans="1:30" s="27" customFormat="1" ht="15.75" customHeight="1">
      <c r="A710" s="8" t="s">
        <v>2663</v>
      </c>
      <c r="B710" s="12" t="s">
        <v>2543</v>
      </c>
      <c r="C710" s="12" t="s">
        <v>2935</v>
      </c>
      <c r="D710" s="13" t="s">
        <v>5183</v>
      </c>
      <c r="E710" s="59" t="s">
        <v>718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 t="s">
        <v>5190</v>
      </c>
      <c r="AB710" s="50" t="s">
        <v>2650</v>
      </c>
      <c r="AC710" s="73" t="s">
        <v>2908</v>
      </c>
      <c r="AD710" s="71" t="s">
        <v>4699</v>
      </c>
    </row>
    <row r="711" spans="1:30" s="27" customFormat="1" ht="15.75" customHeight="1">
      <c r="A711" s="8" t="s">
        <v>2663</v>
      </c>
      <c r="B711" s="12" t="s">
        <v>2544</v>
      </c>
      <c r="C711" s="12" t="s">
        <v>2936</v>
      </c>
      <c r="D711" s="13" t="s">
        <v>5183</v>
      </c>
      <c r="E711" s="59" t="s">
        <v>4992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 t="s">
        <v>5190</v>
      </c>
      <c r="AB711" s="50" t="s">
        <v>2547</v>
      </c>
      <c r="AC711" s="73" t="s">
        <v>2908</v>
      </c>
      <c r="AD711" s="71" t="s">
        <v>4700</v>
      </c>
    </row>
    <row r="712" spans="1:30" s="27" customFormat="1" ht="15.75" customHeight="1">
      <c r="A712" s="8" t="s">
        <v>2663</v>
      </c>
      <c r="B712" s="12" t="s">
        <v>2545</v>
      </c>
      <c r="C712" s="12" t="s">
        <v>2937</v>
      </c>
      <c r="D712" s="13" t="s">
        <v>5183</v>
      </c>
      <c r="E712" s="59" t="s">
        <v>4994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 t="s">
        <v>5190</v>
      </c>
      <c r="AB712" s="50" t="s">
        <v>2547</v>
      </c>
      <c r="AC712" s="73" t="s">
        <v>2908</v>
      </c>
      <c r="AD712" s="71" t="s">
        <v>4700</v>
      </c>
    </row>
    <row r="713" spans="1:30" s="27" customFormat="1" ht="15.75" customHeight="1">
      <c r="A713" s="8" t="s">
        <v>2663</v>
      </c>
      <c r="B713" s="12" t="s">
        <v>2546</v>
      </c>
      <c r="C713" s="12" t="s">
        <v>2938</v>
      </c>
      <c r="D713" s="13" t="s">
        <v>5183</v>
      </c>
      <c r="E713" s="59" t="s">
        <v>4995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 t="s">
        <v>5190</v>
      </c>
      <c r="AB713" s="50" t="s">
        <v>2547</v>
      </c>
      <c r="AC713" s="73" t="s">
        <v>2908</v>
      </c>
      <c r="AD713" s="71" t="s">
        <v>4700</v>
      </c>
    </row>
    <row r="714" spans="1:30" s="27" customFormat="1" ht="15.75" customHeight="1">
      <c r="A714" s="8" t="s">
        <v>2663</v>
      </c>
      <c r="B714" s="12" t="s">
        <v>2645</v>
      </c>
      <c r="C714" s="86" t="str">
        <f>"E-IB02KB"</f>
        <v>E-IB02KB</v>
      </c>
      <c r="D714" s="87" t="s">
        <v>5183</v>
      </c>
      <c r="E714" s="59" t="s">
        <v>718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 t="s">
        <v>5190</v>
      </c>
      <c r="AB714" s="50" t="s">
        <v>2649</v>
      </c>
      <c r="AC714" s="73" t="s">
        <v>2908</v>
      </c>
      <c r="AD714" s="71" t="s">
        <v>4701</v>
      </c>
    </row>
    <row r="715" spans="1:30" s="27" customFormat="1" ht="15.75" customHeight="1">
      <c r="A715" s="8" t="s">
        <v>2663</v>
      </c>
      <c r="B715" s="12" t="s">
        <v>2646</v>
      </c>
      <c r="C715" s="86" t="str">
        <f>"E-IB02CB"</f>
        <v>E-IB02CB</v>
      </c>
      <c r="D715" s="87" t="s">
        <v>5183</v>
      </c>
      <c r="E715" s="59" t="s">
        <v>4992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 t="s">
        <v>5190</v>
      </c>
      <c r="AB715" s="50" t="s">
        <v>2649</v>
      </c>
      <c r="AC715" s="73" t="s">
        <v>2908</v>
      </c>
      <c r="AD715" s="71" t="s">
        <v>4702</v>
      </c>
    </row>
    <row r="716" spans="1:30" s="27" customFormat="1" ht="15.75" customHeight="1">
      <c r="A716" s="8" t="s">
        <v>2663</v>
      </c>
      <c r="B716" s="12" t="s">
        <v>2647</v>
      </c>
      <c r="C716" s="86" t="str">
        <f>"E-IB02MB"</f>
        <v>E-IB02MB</v>
      </c>
      <c r="D716" s="87" t="s">
        <v>5183</v>
      </c>
      <c r="E716" s="59" t="s">
        <v>4994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 t="s">
        <v>5190</v>
      </c>
      <c r="AB716" s="50" t="s">
        <v>2649</v>
      </c>
      <c r="AC716" s="73" t="s">
        <v>2908</v>
      </c>
      <c r="AD716" s="71" t="s">
        <v>4702</v>
      </c>
    </row>
    <row r="717" spans="1:30" s="27" customFormat="1" ht="15.75" customHeight="1">
      <c r="A717" s="8" t="s">
        <v>2663</v>
      </c>
      <c r="B717" s="12" t="s">
        <v>2648</v>
      </c>
      <c r="C717" s="86" t="str">
        <f>"E-IB02YB"</f>
        <v>E-IB02YB</v>
      </c>
      <c r="D717" s="87" t="s">
        <v>5183</v>
      </c>
      <c r="E717" s="59" t="s">
        <v>4995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 t="s">
        <v>5190</v>
      </c>
      <c r="AB717" s="50" t="s">
        <v>2649</v>
      </c>
      <c r="AC717" s="73" t="s">
        <v>2908</v>
      </c>
      <c r="AD717" s="71" t="s">
        <v>4702</v>
      </c>
    </row>
    <row r="718" spans="1:30" s="27" customFormat="1" ht="15.75" customHeight="1">
      <c r="A718" s="8" t="s">
        <v>2663</v>
      </c>
      <c r="B718" s="12" t="s">
        <v>2686</v>
      </c>
      <c r="C718" s="12" t="s">
        <v>2939</v>
      </c>
      <c r="D718" s="87" t="s">
        <v>5183</v>
      </c>
      <c r="E718" s="60" t="s">
        <v>718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 t="s">
        <v>5190</v>
      </c>
      <c r="V718" s="10"/>
      <c r="W718" s="10"/>
      <c r="X718" s="10"/>
      <c r="Y718" s="10"/>
      <c r="Z718" s="10"/>
      <c r="AA718" s="10"/>
      <c r="AB718" s="50" t="s">
        <v>2690</v>
      </c>
      <c r="AC718" s="73" t="s">
        <v>2908</v>
      </c>
      <c r="AD718" s="71" t="s">
        <v>4701</v>
      </c>
    </row>
    <row r="719" spans="1:30" s="27" customFormat="1" ht="15.75" customHeight="1">
      <c r="A719" s="8" t="s">
        <v>2663</v>
      </c>
      <c r="B719" s="12" t="s">
        <v>2687</v>
      </c>
      <c r="C719" s="12" t="s">
        <v>2940</v>
      </c>
      <c r="D719" s="87" t="s">
        <v>5183</v>
      </c>
      <c r="E719" s="60" t="s">
        <v>4992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 t="s">
        <v>5190</v>
      </c>
      <c r="V719" s="10"/>
      <c r="W719" s="10"/>
      <c r="X719" s="10"/>
      <c r="Y719" s="10"/>
      <c r="Z719" s="10"/>
      <c r="AA719" s="10"/>
      <c r="AB719" s="50" t="s">
        <v>2690</v>
      </c>
      <c r="AC719" s="73" t="s">
        <v>2908</v>
      </c>
      <c r="AD719" s="71" t="s">
        <v>4702</v>
      </c>
    </row>
    <row r="720" spans="1:30" s="27" customFormat="1" ht="15.75" customHeight="1">
      <c r="A720" s="8" t="s">
        <v>2663</v>
      </c>
      <c r="B720" s="12" t="s">
        <v>2688</v>
      </c>
      <c r="C720" s="12" t="s">
        <v>2941</v>
      </c>
      <c r="D720" s="87" t="s">
        <v>5183</v>
      </c>
      <c r="E720" s="60" t="s">
        <v>4994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 t="s">
        <v>5190</v>
      </c>
      <c r="V720" s="10"/>
      <c r="W720" s="10"/>
      <c r="X720" s="10"/>
      <c r="Y720" s="10"/>
      <c r="Z720" s="10"/>
      <c r="AA720" s="10"/>
      <c r="AB720" s="50" t="s">
        <v>2690</v>
      </c>
      <c r="AC720" s="73" t="s">
        <v>2908</v>
      </c>
      <c r="AD720" s="71" t="s">
        <v>4702</v>
      </c>
    </row>
    <row r="721" spans="1:30" s="27" customFormat="1" ht="15.75" customHeight="1">
      <c r="A721" s="8" t="s">
        <v>2663</v>
      </c>
      <c r="B721" s="12" t="s">
        <v>2689</v>
      </c>
      <c r="C721" s="12" t="s">
        <v>2942</v>
      </c>
      <c r="D721" s="87" t="s">
        <v>5183</v>
      </c>
      <c r="E721" s="60" t="s">
        <v>4995</v>
      </c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 t="s">
        <v>5190</v>
      </c>
      <c r="V721" s="10"/>
      <c r="W721" s="10"/>
      <c r="X721" s="10"/>
      <c r="Y721" s="10"/>
      <c r="Z721" s="10"/>
      <c r="AA721" s="10"/>
      <c r="AB721" s="50" t="s">
        <v>2690</v>
      </c>
      <c r="AC721" s="73" t="s">
        <v>2908</v>
      </c>
      <c r="AD721" s="71" t="s">
        <v>4702</v>
      </c>
    </row>
    <row r="722" spans="1:30" s="27" customFormat="1" ht="15.75" customHeight="1">
      <c r="A722" s="8" t="s">
        <v>2663</v>
      </c>
      <c r="B722" s="12" t="s">
        <v>2811</v>
      </c>
      <c r="C722" s="12" t="s">
        <v>2943</v>
      </c>
      <c r="D722" s="13" t="s">
        <v>5182</v>
      </c>
      <c r="E722" s="59" t="s">
        <v>718</v>
      </c>
      <c r="F722" s="10" t="s">
        <v>5190</v>
      </c>
      <c r="G722" s="10" t="s">
        <v>5190</v>
      </c>
      <c r="H722" s="10" t="s">
        <v>5190</v>
      </c>
      <c r="I722" s="10" t="s">
        <v>5190</v>
      </c>
      <c r="J722" s="10" t="s">
        <v>5190</v>
      </c>
      <c r="K722" s="10" t="s">
        <v>5190</v>
      </c>
      <c r="L722" s="10"/>
      <c r="M722" s="10"/>
      <c r="N722" s="10"/>
      <c r="O722" s="10"/>
      <c r="P722" s="22"/>
      <c r="Q722" s="10" t="s">
        <v>5190</v>
      </c>
      <c r="R722" s="10" t="s">
        <v>5190</v>
      </c>
      <c r="S722" s="10" t="s">
        <v>5190</v>
      </c>
      <c r="T722" s="10" t="s">
        <v>5190</v>
      </c>
      <c r="U722" s="10"/>
      <c r="V722" s="10"/>
      <c r="W722" s="10"/>
      <c r="X722" s="10"/>
      <c r="Y722" s="10"/>
      <c r="Z722" s="10"/>
      <c r="AA722" s="10"/>
      <c r="AB722" s="50" t="s">
        <v>2818</v>
      </c>
      <c r="AC722" s="73" t="s">
        <v>2908</v>
      </c>
      <c r="AD722" s="71" t="s">
        <v>4704</v>
      </c>
    </row>
    <row r="723" spans="1:30" s="27" customFormat="1" ht="15.75" customHeight="1">
      <c r="A723" s="8" t="s">
        <v>2663</v>
      </c>
      <c r="B723" s="12" t="s">
        <v>2812</v>
      </c>
      <c r="C723" s="12" t="s">
        <v>2944</v>
      </c>
      <c r="D723" s="13" t="s">
        <v>5182</v>
      </c>
      <c r="E723" s="59" t="s">
        <v>4992</v>
      </c>
      <c r="F723" s="10" t="s">
        <v>5190</v>
      </c>
      <c r="G723" s="10" t="s">
        <v>5190</v>
      </c>
      <c r="H723" s="10" t="s">
        <v>5190</v>
      </c>
      <c r="I723" s="10" t="s">
        <v>5190</v>
      </c>
      <c r="J723" s="10" t="s">
        <v>5190</v>
      </c>
      <c r="K723" s="10" t="s">
        <v>5190</v>
      </c>
      <c r="L723" s="10"/>
      <c r="M723" s="10"/>
      <c r="N723" s="10"/>
      <c r="O723" s="10"/>
      <c r="P723" s="22"/>
      <c r="Q723" s="10" t="s">
        <v>5190</v>
      </c>
      <c r="R723" s="10" t="s">
        <v>5190</v>
      </c>
      <c r="S723" s="10" t="s">
        <v>5190</v>
      </c>
      <c r="T723" s="10" t="s">
        <v>5190</v>
      </c>
      <c r="U723" s="10"/>
      <c r="V723" s="10"/>
      <c r="W723" s="10"/>
      <c r="X723" s="10"/>
      <c r="Y723" s="10"/>
      <c r="Z723" s="10"/>
      <c r="AA723" s="10"/>
      <c r="AB723" s="50" t="s">
        <v>2818</v>
      </c>
      <c r="AC723" s="73" t="s">
        <v>2908</v>
      </c>
      <c r="AD723" s="71" t="s">
        <v>4706</v>
      </c>
    </row>
    <row r="724" spans="1:30" s="27" customFormat="1" ht="15.75" customHeight="1">
      <c r="A724" s="8" t="s">
        <v>2663</v>
      </c>
      <c r="B724" s="12" t="s">
        <v>2813</v>
      </c>
      <c r="C724" s="12" t="s">
        <v>2945</v>
      </c>
      <c r="D724" s="13" t="s">
        <v>5182</v>
      </c>
      <c r="E724" s="59" t="s">
        <v>4994</v>
      </c>
      <c r="F724" s="10" t="s">
        <v>5190</v>
      </c>
      <c r="G724" s="10" t="s">
        <v>5190</v>
      </c>
      <c r="H724" s="10" t="s">
        <v>5190</v>
      </c>
      <c r="I724" s="10" t="s">
        <v>5190</v>
      </c>
      <c r="J724" s="10" t="s">
        <v>5190</v>
      </c>
      <c r="K724" s="10" t="s">
        <v>5190</v>
      </c>
      <c r="L724" s="10"/>
      <c r="M724" s="10"/>
      <c r="N724" s="10"/>
      <c r="O724" s="10"/>
      <c r="P724" s="22"/>
      <c r="Q724" s="10" t="s">
        <v>5190</v>
      </c>
      <c r="R724" s="10" t="s">
        <v>5190</v>
      </c>
      <c r="S724" s="10" t="s">
        <v>5190</v>
      </c>
      <c r="T724" s="10" t="s">
        <v>5190</v>
      </c>
      <c r="U724" s="10"/>
      <c r="V724" s="10"/>
      <c r="W724" s="10"/>
      <c r="X724" s="10"/>
      <c r="Y724" s="10"/>
      <c r="Z724" s="10"/>
      <c r="AA724" s="10"/>
      <c r="AB724" s="50" t="s">
        <v>2818</v>
      </c>
      <c r="AC724" s="73" t="s">
        <v>2908</v>
      </c>
      <c r="AD724" s="71" t="s">
        <v>4706</v>
      </c>
    </row>
    <row r="725" spans="1:30" s="27" customFormat="1" ht="15.75" customHeight="1">
      <c r="A725" s="8" t="s">
        <v>2663</v>
      </c>
      <c r="B725" s="12" t="s">
        <v>2814</v>
      </c>
      <c r="C725" s="12" t="s">
        <v>2946</v>
      </c>
      <c r="D725" s="13" t="s">
        <v>5182</v>
      </c>
      <c r="E725" s="59" t="s">
        <v>4995</v>
      </c>
      <c r="F725" s="10" t="s">
        <v>5190</v>
      </c>
      <c r="G725" s="10" t="s">
        <v>5190</v>
      </c>
      <c r="H725" s="10" t="s">
        <v>5190</v>
      </c>
      <c r="I725" s="10" t="s">
        <v>5190</v>
      </c>
      <c r="J725" s="10" t="s">
        <v>5190</v>
      </c>
      <c r="K725" s="10" t="s">
        <v>5190</v>
      </c>
      <c r="L725" s="10"/>
      <c r="M725" s="10"/>
      <c r="N725" s="10"/>
      <c r="O725" s="10"/>
      <c r="P725" s="22"/>
      <c r="Q725" s="10" t="s">
        <v>5190</v>
      </c>
      <c r="R725" s="10" t="s">
        <v>5190</v>
      </c>
      <c r="S725" s="10" t="s">
        <v>5190</v>
      </c>
      <c r="T725" s="10" t="s">
        <v>5190</v>
      </c>
      <c r="U725" s="10"/>
      <c r="V725" s="10"/>
      <c r="W725" s="10"/>
      <c r="X725" s="10"/>
      <c r="Y725" s="10"/>
      <c r="Z725" s="10"/>
      <c r="AA725" s="10"/>
      <c r="AB725" s="50" t="s">
        <v>2818</v>
      </c>
      <c r="AC725" s="73" t="s">
        <v>2908</v>
      </c>
      <c r="AD725" s="71" t="s">
        <v>4706</v>
      </c>
    </row>
    <row r="726" spans="1:30" s="27" customFormat="1" ht="15.75" customHeight="1">
      <c r="A726" s="8" t="s">
        <v>2663</v>
      </c>
      <c r="B726" s="12" t="s">
        <v>2815</v>
      </c>
      <c r="C726" s="12" t="s">
        <v>2947</v>
      </c>
      <c r="D726" s="13" t="s">
        <v>5182</v>
      </c>
      <c r="E726" s="59" t="s">
        <v>718</v>
      </c>
      <c r="F726" s="10" t="s">
        <v>5190</v>
      </c>
      <c r="G726" s="10" t="s">
        <v>5190</v>
      </c>
      <c r="H726" s="10" t="s">
        <v>5190</v>
      </c>
      <c r="I726" s="10" t="s">
        <v>5190</v>
      </c>
      <c r="J726" s="10" t="s">
        <v>5190</v>
      </c>
      <c r="K726" s="10" t="s">
        <v>5190</v>
      </c>
      <c r="L726" s="10"/>
      <c r="M726" s="10"/>
      <c r="N726" s="10"/>
      <c r="O726" s="10"/>
      <c r="P726" s="22"/>
      <c r="Q726" s="10" t="s">
        <v>5190</v>
      </c>
      <c r="R726" s="10" t="s">
        <v>5190</v>
      </c>
      <c r="S726" s="10" t="s">
        <v>5190</v>
      </c>
      <c r="T726" s="10" t="s">
        <v>5190</v>
      </c>
      <c r="U726" s="10"/>
      <c r="V726" s="10"/>
      <c r="W726" s="10"/>
      <c r="X726" s="10"/>
      <c r="Y726" s="10"/>
      <c r="Z726" s="10"/>
      <c r="AA726" s="10"/>
      <c r="AB726" s="50" t="s">
        <v>2818</v>
      </c>
      <c r="AC726" s="73" t="s">
        <v>2908</v>
      </c>
      <c r="AD726" s="71" t="s">
        <v>4972</v>
      </c>
    </row>
    <row r="727" spans="1:30" s="27" customFormat="1" ht="15.75" customHeight="1">
      <c r="A727" s="8" t="s">
        <v>2663</v>
      </c>
      <c r="B727" s="12" t="s">
        <v>2816</v>
      </c>
      <c r="C727" s="12" t="s">
        <v>2948</v>
      </c>
      <c r="D727" s="13" t="s">
        <v>5182</v>
      </c>
      <c r="E727" s="59" t="s">
        <v>4992</v>
      </c>
      <c r="F727" s="10" t="s">
        <v>5190</v>
      </c>
      <c r="G727" s="10" t="s">
        <v>5190</v>
      </c>
      <c r="H727" s="10" t="s">
        <v>5190</v>
      </c>
      <c r="I727" s="10" t="s">
        <v>5190</v>
      </c>
      <c r="J727" s="10" t="s">
        <v>5190</v>
      </c>
      <c r="K727" s="10" t="s">
        <v>5190</v>
      </c>
      <c r="L727" s="10"/>
      <c r="M727" s="10"/>
      <c r="N727" s="10"/>
      <c r="O727" s="10"/>
      <c r="P727" s="22"/>
      <c r="Q727" s="10" t="s">
        <v>5190</v>
      </c>
      <c r="R727" s="10" t="s">
        <v>5190</v>
      </c>
      <c r="S727" s="10" t="s">
        <v>5190</v>
      </c>
      <c r="T727" s="10" t="s">
        <v>5190</v>
      </c>
      <c r="U727" s="10"/>
      <c r="V727" s="10"/>
      <c r="W727" s="10"/>
      <c r="X727" s="10"/>
      <c r="Y727" s="10"/>
      <c r="Z727" s="10"/>
      <c r="AA727" s="10"/>
      <c r="AB727" s="50" t="s">
        <v>2818</v>
      </c>
      <c r="AC727" s="73" t="s">
        <v>2908</v>
      </c>
      <c r="AD727" s="71" t="s">
        <v>4973</v>
      </c>
    </row>
    <row r="728" spans="1:30" s="27" customFormat="1" ht="15.75" customHeight="1">
      <c r="A728" s="8" t="s">
        <v>2663</v>
      </c>
      <c r="B728" s="12" t="s">
        <v>2817</v>
      </c>
      <c r="C728" s="12" t="s">
        <v>2949</v>
      </c>
      <c r="D728" s="13" t="s">
        <v>5182</v>
      </c>
      <c r="E728" s="59" t="s">
        <v>4994</v>
      </c>
      <c r="F728" s="10" t="s">
        <v>5190</v>
      </c>
      <c r="G728" s="10" t="s">
        <v>5190</v>
      </c>
      <c r="H728" s="10" t="s">
        <v>5190</v>
      </c>
      <c r="I728" s="10" t="s">
        <v>5190</v>
      </c>
      <c r="J728" s="10" t="s">
        <v>5190</v>
      </c>
      <c r="K728" s="10" t="s">
        <v>5190</v>
      </c>
      <c r="L728" s="10"/>
      <c r="M728" s="10"/>
      <c r="N728" s="10"/>
      <c r="O728" s="10"/>
      <c r="P728" s="22"/>
      <c r="Q728" s="10" t="s">
        <v>5190</v>
      </c>
      <c r="R728" s="10" t="s">
        <v>5190</v>
      </c>
      <c r="S728" s="10" t="s">
        <v>5190</v>
      </c>
      <c r="T728" s="10" t="s">
        <v>5190</v>
      </c>
      <c r="U728" s="10"/>
      <c r="V728" s="10"/>
      <c r="W728" s="10"/>
      <c r="X728" s="10"/>
      <c r="Y728" s="10"/>
      <c r="Z728" s="10"/>
      <c r="AA728" s="10"/>
      <c r="AB728" s="50" t="s">
        <v>2818</v>
      </c>
      <c r="AC728" s="73" t="s">
        <v>2908</v>
      </c>
      <c r="AD728" s="71" t="s">
        <v>4973</v>
      </c>
    </row>
    <row r="729" spans="1:30" s="27" customFormat="1" ht="15.75" customHeight="1">
      <c r="A729" s="8" t="s">
        <v>2663</v>
      </c>
      <c r="B729" s="12" t="s">
        <v>2893</v>
      </c>
      <c r="C729" s="12" t="s">
        <v>2950</v>
      </c>
      <c r="D729" s="13" t="s">
        <v>5182</v>
      </c>
      <c r="E729" s="59" t="s">
        <v>4995</v>
      </c>
      <c r="F729" s="10" t="s">
        <v>5190</v>
      </c>
      <c r="G729" s="10" t="s">
        <v>5190</v>
      </c>
      <c r="H729" s="10" t="s">
        <v>5190</v>
      </c>
      <c r="I729" s="10" t="s">
        <v>5190</v>
      </c>
      <c r="J729" s="10" t="s">
        <v>5190</v>
      </c>
      <c r="K729" s="10" t="s">
        <v>5190</v>
      </c>
      <c r="L729" s="10"/>
      <c r="M729" s="10"/>
      <c r="N729" s="10"/>
      <c r="O729" s="10"/>
      <c r="P729" s="22"/>
      <c r="Q729" s="10" t="s">
        <v>5190</v>
      </c>
      <c r="R729" s="10" t="s">
        <v>5190</v>
      </c>
      <c r="S729" s="10" t="s">
        <v>5190</v>
      </c>
      <c r="T729" s="10" t="s">
        <v>5190</v>
      </c>
      <c r="U729" s="10"/>
      <c r="V729" s="10"/>
      <c r="W729" s="10"/>
      <c r="X729" s="10"/>
      <c r="Y729" s="10"/>
      <c r="Z729" s="10"/>
      <c r="AA729" s="10"/>
      <c r="AB729" s="50" t="s">
        <v>2895</v>
      </c>
      <c r="AC729" s="73" t="s">
        <v>2908</v>
      </c>
      <c r="AD729" s="71" t="s">
        <v>4973</v>
      </c>
    </row>
    <row r="730" spans="1:30" s="27" customFormat="1" ht="15.75" customHeight="1">
      <c r="A730" s="8" t="s">
        <v>2663</v>
      </c>
      <c r="B730" s="12" t="s">
        <v>2811</v>
      </c>
      <c r="C730" s="12" t="s">
        <v>2951</v>
      </c>
      <c r="D730" s="13" t="s">
        <v>5182</v>
      </c>
      <c r="E730" s="59" t="s">
        <v>718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 t="s">
        <v>5190</v>
      </c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50" t="s">
        <v>2896</v>
      </c>
      <c r="AC730" s="73" t="s">
        <v>2908</v>
      </c>
      <c r="AD730" s="71" t="s">
        <v>4704</v>
      </c>
    </row>
    <row r="731" spans="1:30" s="27" customFormat="1" ht="15.75" customHeight="1">
      <c r="A731" s="8" t="s">
        <v>2663</v>
      </c>
      <c r="B731" s="12" t="s">
        <v>2812</v>
      </c>
      <c r="C731" s="12" t="s">
        <v>2952</v>
      </c>
      <c r="D731" s="13" t="s">
        <v>5182</v>
      </c>
      <c r="E731" s="59" t="s">
        <v>4992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 t="s">
        <v>5190</v>
      </c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50" t="s">
        <v>2896</v>
      </c>
      <c r="AC731" s="73" t="s">
        <v>2908</v>
      </c>
      <c r="AD731" s="71" t="s">
        <v>4706</v>
      </c>
    </row>
    <row r="732" spans="1:30" s="27" customFormat="1" ht="15.75" customHeight="1">
      <c r="A732" s="8" t="s">
        <v>2663</v>
      </c>
      <c r="B732" s="12" t="s">
        <v>2813</v>
      </c>
      <c r="C732" s="12" t="s">
        <v>2953</v>
      </c>
      <c r="D732" s="13" t="s">
        <v>5182</v>
      </c>
      <c r="E732" s="59" t="s">
        <v>4994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 t="s">
        <v>5190</v>
      </c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50" t="s">
        <v>2896</v>
      </c>
      <c r="AC732" s="73" t="s">
        <v>2908</v>
      </c>
      <c r="AD732" s="71" t="s">
        <v>4706</v>
      </c>
    </row>
    <row r="733" spans="1:30" s="27" customFormat="1" ht="15.75" customHeight="1">
      <c r="A733" s="8" t="s">
        <v>2663</v>
      </c>
      <c r="B733" s="12" t="s">
        <v>2814</v>
      </c>
      <c r="C733" s="12" t="s">
        <v>2954</v>
      </c>
      <c r="D733" s="13" t="s">
        <v>5182</v>
      </c>
      <c r="E733" s="59" t="s">
        <v>4995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 t="s">
        <v>5190</v>
      </c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50" t="s">
        <v>2896</v>
      </c>
      <c r="AC733" s="73" t="s">
        <v>2908</v>
      </c>
      <c r="AD733" s="71" t="s">
        <v>4706</v>
      </c>
    </row>
    <row r="734" spans="1:30" s="27" customFormat="1" ht="15.75" customHeight="1">
      <c r="A734" s="8" t="s">
        <v>2663</v>
      </c>
      <c r="B734" s="12" t="s">
        <v>2815</v>
      </c>
      <c r="C734" s="12" t="s">
        <v>2955</v>
      </c>
      <c r="D734" s="13" t="s">
        <v>5182</v>
      </c>
      <c r="E734" s="59" t="s">
        <v>718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 t="s">
        <v>5190</v>
      </c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50" t="s">
        <v>2896</v>
      </c>
      <c r="AC734" s="73" t="s">
        <v>2908</v>
      </c>
      <c r="AD734" s="71" t="s">
        <v>4972</v>
      </c>
    </row>
    <row r="735" spans="1:30" s="27" customFormat="1" ht="15.75" customHeight="1">
      <c r="A735" s="8" t="s">
        <v>2663</v>
      </c>
      <c r="B735" s="12" t="s">
        <v>2816</v>
      </c>
      <c r="C735" s="12" t="s">
        <v>2956</v>
      </c>
      <c r="D735" s="13" t="s">
        <v>5182</v>
      </c>
      <c r="E735" s="59" t="s">
        <v>4992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 t="s">
        <v>5190</v>
      </c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50" t="s">
        <v>2896</v>
      </c>
      <c r="AC735" s="73" t="s">
        <v>2908</v>
      </c>
      <c r="AD735" s="71" t="s">
        <v>4973</v>
      </c>
    </row>
    <row r="736" spans="1:30" s="27" customFormat="1" ht="15.75" customHeight="1">
      <c r="A736" s="8" t="s">
        <v>2663</v>
      </c>
      <c r="B736" s="12" t="s">
        <v>2817</v>
      </c>
      <c r="C736" s="12" t="s">
        <v>2957</v>
      </c>
      <c r="D736" s="13" t="s">
        <v>5182</v>
      </c>
      <c r="E736" s="59" t="s">
        <v>4994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 t="s">
        <v>5190</v>
      </c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50" t="s">
        <v>2896</v>
      </c>
      <c r="AC736" s="73" t="s">
        <v>2908</v>
      </c>
      <c r="AD736" s="71" t="s">
        <v>4973</v>
      </c>
    </row>
    <row r="737" spans="1:30" s="27" customFormat="1" ht="15.75" customHeight="1">
      <c r="A737" s="8" t="s">
        <v>2663</v>
      </c>
      <c r="B737" s="12" t="s">
        <v>2893</v>
      </c>
      <c r="C737" s="12" t="s">
        <v>2958</v>
      </c>
      <c r="D737" s="13" t="s">
        <v>5182</v>
      </c>
      <c r="E737" s="59" t="s">
        <v>4995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 t="s">
        <v>5190</v>
      </c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50" t="s">
        <v>2896</v>
      </c>
      <c r="AC737" s="73" t="s">
        <v>2908</v>
      </c>
      <c r="AD737" s="71" t="s">
        <v>4973</v>
      </c>
    </row>
    <row r="738" spans="1:30" s="27" customFormat="1" ht="15.75" customHeight="1">
      <c r="A738" s="8" t="s">
        <v>2663</v>
      </c>
      <c r="B738" s="18" t="s">
        <v>5351</v>
      </c>
      <c r="C738" s="23" t="s">
        <v>2959</v>
      </c>
      <c r="D738" s="88" t="s">
        <v>5182</v>
      </c>
      <c r="E738" s="59" t="s">
        <v>718</v>
      </c>
      <c r="F738" s="10" t="s">
        <v>5190</v>
      </c>
      <c r="G738" s="10" t="s">
        <v>5190</v>
      </c>
      <c r="H738" s="10" t="s">
        <v>5190</v>
      </c>
      <c r="I738" s="10" t="s">
        <v>5190</v>
      </c>
      <c r="J738" s="10" t="s">
        <v>5190</v>
      </c>
      <c r="K738" s="10" t="s">
        <v>5257</v>
      </c>
      <c r="L738" s="10"/>
      <c r="M738" s="10"/>
      <c r="N738" s="10"/>
      <c r="O738" s="10" t="s">
        <v>5190</v>
      </c>
      <c r="P738" s="10"/>
      <c r="Q738" s="10" t="s">
        <v>5190</v>
      </c>
      <c r="R738" s="10" t="s">
        <v>5190</v>
      </c>
      <c r="S738" s="10" t="s">
        <v>5190</v>
      </c>
      <c r="T738" s="10" t="s">
        <v>5190</v>
      </c>
      <c r="U738" s="10"/>
      <c r="V738" s="10"/>
      <c r="W738" s="10"/>
      <c r="X738" s="10"/>
      <c r="Y738" s="10"/>
      <c r="Z738" s="10"/>
      <c r="AA738" s="10"/>
      <c r="AB738" s="50" t="s">
        <v>2562</v>
      </c>
      <c r="AC738" s="73" t="s">
        <v>2908</v>
      </c>
      <c r="AD738" s="71" t="s">
        <v>4703</v>
      </c>
    </row>
    <row r="739" spans="1:30" s="27" customFormat="1" ht="15.75" customHeight="1">
      <c r="A739" s="8" t="s">
        <v>2663</v>
      </c>
      <c r="B739" s="18" t="s">
        <v>5352</v>
      </c>
      <c r="C739" s="23" t="s">
        <v>2960</v>
      </c>
      <c r="D739" s="88" t="s">
        <v>5182</v>
      </c>
      <c r="E739" s="59" t="s">
        <v>718</v>
      </c>
      <c r="F739" s="10" t="s">
        <v>5190</v>
      </c>
      <c r="G739" s="10" t="s">
        <v>5190</v>
      </c>
      <c r="H739" s="10" t="s">
        <v>5190</v>
      </c>
      <c r="I739" s="10" t="s">
        <v>5190</v>
      </c>
      <c r="J739" s="10" t="s">
        <v>5190</v>
      </c>
      <c r="K739" s="10" t="s">
        <v>5190</v>
      </c>
      <c r="L739" s="10"/>
      <c r="M739" s="10"/>
      <c r="N739" s="10"/>
      <c r="O739" s="10" t="s">
        <v>5190</v>
      </c>
      <c r="P739" s="10"/>
      <c r="Q739" s="10" t="s">
        <v>5190</v>
      </c>
      <c r="R739" s="10" t="s">
        <v>5190</v>
      </c>
      <c r="S739" s="10" t="s">
        <v>5190</v>
      </c>
      <c r="T739" s="10" t="s">
        <v>5190</v>
      </c>
      <c r="U739" s="10"/>
      <c r="V739" s="10"/>
      <c r="W739" s="10"/>
      <c r="X739" s="10"/>
      <c r="Y739" s="10"/>
      <c r="Z739" s="10"/>
      <c r="AA739" s="10"/>
      <c r="AB739" s="50" t="s">
        <v>2562</v>
      </c>
      <c r="AC739" s="73" t="s">
        <v>2908</v>
      </c>
      <c r="AD739" s="71" t="s">
        <v>4704</v>
      </c>
    </row>
    <row r="740" spans="1:30" s="27" customFormat="1" ht="15.75" customHeight="1">
      <c r="A740" s="8" t="s">
        <v>2663</v>
      </c>
      <c r="B740" s="18" t="s">
        <v>5353</v>
      </c>
      <c r="C740" s="23" t="s">
        <v>2961</v>
      </c>
      <c r="D740" s="88" t="s">
        <v>5182</v>
      </c>
      <c r="E740" s="59" t="s">
        <v>718</v>
      </c>
      <c r="F740" s="10" t="s">
        <v>5190</v>
      </c>
      <c r="G740" s="10" t="s">
        <v>5190</v>
      </c>
      <c r="H740" s="10" t="s">
        <v>5190</v>
      </c>
      <c r="I740" s="10" t="s">
        <v>5190</v>
      </c>
      <c r="J740" s="10" t="s">
        <v>5190</v>
      </c>
      <c r="K740" s="10" t="s">
        <v>5190</v>
      </c>
      <c r="L740" s="10"/>
      <c r="M740" s="10"/>
      <c r="N740" s="10"/>
      <c r="O740" s="10" t="s">
        <v>5190</v>
      </c>
      <c r="P740" s="10"/>
      <c r="Q740" s="10" t="s">
        <v>5190</v>
      </c>
      <c r="R740" s="10" t="s">
        <v>5190</v>
      </c>
      <c r="S740" s="10" t="s">
        <v>5190</v>
      </c>
      <c r="T740" s="10" t="s">
        <v>5190</v>
      </c>
      <c r="U740" s="10"/>
      <c r="V740" s="10"/>
      <c r="W740" s="10"/>
      <c r="X740" s="10"/>
      <c r="Y740" s="10"/>
      <c r="Z740" s="10"/>
      <c r="AA740" s="10"/>
      <c r="AB740" s="50" t="s">
        <v>2562</v>
      </c>
      <c r="AC740" s="73" t="s">
        <v>2908</v>
      </c>
      <c r="AD740" s="71" t="s">
        <v>4705</v>
      </c>
    </row>
    <row r="741" spans="1:30" s="27" customFormat="1" ht="15.75" customHeight="1">
      <c r="A741" s="8" t="s">
        <v>2663</v>
      </c>
      <c r="B741" s="12" t="s">
        <v>2748</v>
      </c>
      <c r="C741" s="86" t="s">
        <v>2962</v>
      </c>
      <c r="D741" s="88" t="s">
        <v>5182</v>
      </c>
      <c r="E741" s="59" t="s">
        <v>718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 t="s">
        <v>5190</v>
      </c>
      <c r="AB741" s="50" t="s">
        <v>2750</v>
      </c>
      <c r="AC741" s="73" t="s">
        <v>2908</v>
      </c>
      <c r="AD741" s="71" t="s">
        <v>4703</v>
      </c>
    </row>
    <row r="742" spans="1:30" s="27" customFormat="1" ht="15.75" customHeight="1">
      <c r="A742" s="8" t="s">
        <v>2663</v>
      </c>
      <c r="B742" s="12" t="s">
        <v>2555</v>
      </c>
      <c r="C742" s="12" t="s">
        <v>2963</v>
      </c>
      <c r="D742" s="88" t="s">
        <v>5182</v>
      </c>
      <c r="E742" s="59" t="s">
        <v>718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 t="s">
        <v>5190</v>
      </c>
      <c r="AB742" s="50" t="s">
        <v>2749</v>
      </c>
      <c r="AC742" s="73" t="s">
        <v>2908</v>
      </c>
      <c r="AD742" s="71" t="s">
        <v>4704</v>
      </c>
    </row>
    <row r="743" spans="1:30" s="27" customFormat="1" ht="15.75" customHeight="1">
      <c r="A743" s="8" t="s">
        <v>2663</v>
      </c>
      <c r="B743" s="12" t="s">
        <v>2661</v>
      </c>
      <c r="C743" s="12" t="s">
        <v>2964</v>
      </c>
      <c r="D743" s="88" t="s">
        <v>5182</v>
      </c>
      <c r="E743" s="59" t="s">
        <v>718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 t="s">
        <v>5190</v>
      </c>
      <c r="AB743" s="50" t="s">
        <v>2662</v>
      </c>
      <c r="AC743" s="73" t="s">
        <v>2908</v>
      </c>
      <c r="AD743" s="71" t="s">
        <v>4705</v>
      </c>
    </row>
    <row r="744" spans="1:30" s="27" customFormat="1" ht="15.75" customHeight="1">
      <c r="A744" s="8" t="s">
        <v>2663</v>
      </c>
      <c r="B744" s="12" t="s">
        <v>5805</v>
      </c>
      <c r="C744" s="12" t="s">
        <v>5807</v>
      </c>
      <c r="D744" s="88" t="s">
        <v>5182</v>
      </c>
      <c r="E744" s="59" t="s">
        <v>718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 t="s">
        <v>5190</v>
      </c>
      <c r="V744" s="10"/>
      <c r="W744" s="10"/>
      <c r="X744" s="10"/>
      <c r="Y744" s="10"/>
      <c r="Z744" s="10"/>
      <c r="AA744" s="10"/>
      <c r="AB744" s="50" t="s">
        <v>5809</v>
      </c>
      <c r="AC744" s="73" t="s">
        <v>2908</v>
      </c>
      <c r="AD744" s="71" t="s">
        <v>4704</v>
      </c>
    </row>
    <row r="745" spans="1:30" s="27" customFormat="1" ht="15.75" customHeight="1">
      <c r="A745" s="8" t="s">
        <v>2663</v>
      </c>
      <c r="B745" s="12" t="s">
        <v>5806</v>
      </c>
      <c r="C745" s="12" t="s">
        <v>5808</v>
      </c>
      <c r="D745" s="88" t="s">
        <v>5182</v>
      </c>
      <c r="E745" s="59" t="s">
        <v>718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 t="s">
        <v>5190</v>
      </c>
      <c r="V745" s="10"/>
      <c r="W745" s="10"/>
      <c r="X745" s="10"/>
      <c r="Y745" s="10"/>
      <c r="Z745" s="10"/>
      <c r="AA745" s="10"/>
      <c r="AB745" s="50" t="s">
        <v>5809</v>
      </c>
      <c r="AC745" s="73" t="s">
        <v>2908</v>
      </c>
      <c r="AD745" s="71" t="s">
        <v>4705</v>
      </c>
    </row>
    <row r="746" spans="1:30" s="27" customFormat="1" ht="15.75" customHeight="1">
      <c r="A746" s="8" t="s">
        <v>2663</v>
      </c>
      <c r="B746" s="18" t="s">
        <v>5810</v>
      </c>
      <c r="C746" s="12" t="s">
        <v>2965</v>
      </c>
      <c r="D746" s="13" t="s">
        <v>5183</v>
      </c>
      <c r="E746" s="59" t="s">
        <v>718</v>
      </c>
      <c r="F746" s="10" t="s">
        <v>5190</v>
      </c>
      <c r="G746" s="10" t="s">
        <v>5190</v>
      </c>
      <c r="H746" s="10" t="s">
        <v>5190</v>
      </c>
      <c r="I746" s="10" t="s">
        <v>5190</v>
      </c>
      <c r="J746" s="10" t="s">
        <v>5190</v>
      </c>
      <c r="K746" s="10" t="s">
        <v>5190</v>
      </c>
      <c r="L746" s="10"/>
      <c r="M746" s="10"/>
      <c r="N746" s="10"/>
      <c r="O746" s="10" t="s">
        <v>5190</v>
      </c>
      <c r="P746" s="10"/>
      <c r="Q746" s="10"/>
      <c r="R746" s="10" t="s">
        <v>5190</v>
      </c>
      <c r="S746" s="10" t="s">
        <v>5190</v>
      </c>
      <c r="T746" s="10" t="s">
        <v>5190</v>
      </c>
      <c r="U746" s="10"/>
      <c r="V746" s="10"/>
      <c r="W746" s="10"/>
      <c r="X746" s="10"/>
      <c r="Y746" s="10"/>
      <c r="Z746" s="10"/>
      <c r="AA746" s="10"/>
      <c r="AB746" s="50" t="s">
        <v>2386</v>
      </c>
      <c r="AC746" s="73" t="s">
        <v>2908</v>
      </c>
      <c r="AD746" s="71" t="s">
        <v>4707</v>
      </c>
    </row>
    <row r="747" spans="1:30" s="27" customFormat="1" ht="15.75" customHeight="1">
      <c r="A747" s="8" t="s">
        <v>2663</v>
      </c>
      <c r="B747" s="18" t="s">
        <v>5811</v>
      </c>
      <c r="C747" s="12" t="s">
        <v>2966</v>
      </c>
      <c r="D747" s="13" t="s">
        <v>5183</v>
      </c>
      <c r="E747" s="59" t="s">
        <v>4992</v>
      </c>
      <c r="F747" s="10" t="s">
        <v>5190</v>
      </c>
      <c r="G747" s="10" t="s">
        <v>5190</v>
      </c>
      <c r="H747" s="10" t="s">
        <v>5190</v>
      </c>
      <c r="I747" s="10" t="s">
        <v>5190</v>
      </c>
      <c r="J747" s="10" t="s">
        <v>5190</v>
      </c>
      <c r="K747" s="10" t="s">
        <v>5190</v>
      </c>
      <c r="L747" s="10"/>
      <c r="M747" s="10"/>
      <c r="N747" s="10"/>
      <c r="O747" s="10" t="s">
        <v>5190</v>
      </c>
      <c r="P747" s="10"/>
      <c r="Q747" s="10"/>
      <c r="R747" s="10" t="s">
        <v>5190</v>
      </c>
      <c r="S747" s="10" t="s">
        <v>5190</v>
      </c>
      <c r="T747" s="10" t="s">
        <v>5190</v>
      </c>
      <c r="U747" s="10"/>
      <c r="V747" s="10"/>
      <c r="W747" s="10"/>
      <c r="X747" s="10"/>
      <c r="Y747" s="10"/>
      <c r="Z747" s="10"/>
      <c r="AA747" s="10"/>
      <c r="AB747" s="50" t="s">
        <v>2386</v>
      </c>
      <c r="AC747" s="73" t="s">
        <v>2908</v>
      </c>
      <c r="AD747" s="71" t="s">
        <v>4708</v>
      </c>
    </row>
    <row r="748" spans="1:30" s="27" customFormat="1" ht="15.75" customHeight="1">
      <c r="A748" s="8" t="s">
        <v>2663</v>
      </c>
      <c r="B748" s="18" t="s">
        <v>5812</v>
      </c>
      <c r="C748" s="12" t="s">
        <v>2967</v>
      </c>
      <c r="D748" s="13" t="s">
        <v>5183</v>
      </c>
      <c r="E748" s="59" t="s">
        <v>4994</v>
      </c>
      <c r="F748" s="10" t="s">
        <v>5190</v>
      </c>
      <c r="G748" s="10" t="s">
        <v>5190</v>
      </c>
      <c r="H748" s="10" t="s">
        <v>5190</v>
      </c>
      <c r="I748" s="10" t="s">
        <v>5190</v>
      </c>
      <c r="J748" s="10" t="s">
        <v>5190</v>
      </c>
      <c r="K748" s="10" t="s">
        <v>5190</v>
      </c>
      <c r="L748" s="10"/>
      <c r="M748" s="10"/>
      <c r="N748" s="10"/>
      <c r="O748" s="10" t="s">
        <v>5190</v>
      </c>
      <c r="P748" s="10"/>
      <c r="Q748" s="10"/>
      <c r="R748" s="10" t="s">
        <v>5190</v>
      </c>
      <c r="S748" s="10" t="s">
        <v>5190</v>
      </c>
      <c r="T748" s="10" t="s">
        <v>5190</v>
      </c>
      <c r="U748" s="10"/>
      <c r="V748" s="10"/>
      <c r="W748" s="10"/>
      <c r="X748" s="10"/>
      <c r="Y748" s="10"/>
      <c r="Z748" s="10"/>
      <c r="AA748" s="10"/>
      <c r="AB748" s="50" t="s">
        <v>2386</v>
      </c>
      <c r="AC748" s="73" t="s">
        <v>2908</v>
      </c>
      <c r="AD748" s="71" t="s">
        <v>4708</v>
      </c>
    </row>
    <row r="749" spans="1:30" s="27" customFormat="1" ht="15.75" customHeight="1">
      <c r="A749" s="8" t="s">
        <v>2663</v>
      </c>
      <c r="B749" s="18" t="s">
        <v>5813</v>
      </c>
      <c r="C749" s="12" t="s">
        <v>2968</v>
      </c>
      <c r="D749" s="13" t="s">
        <v>5183</v>
      </c>
      <c r="E749" s="59" t="s">
        <v>4995</v>
      </c>
      <c r="F749" s="10" t="s">
        <v>5190</v>
      </c>
      <c r="G749" s="10" t="s">
        <v>5190</v>
      </c>
      <c r="H749" s="10" t="s">
        <v>5190</v>
      </c>
      <c r="I749" s="10" t="s">
        <v>5190</v>
      </c>
      <c r="J749" s="10" t="s">
        <v>5190</v>
      </c>
      <c r="K749" s="10" t="s">
        <v>5190</v>
      </c>
      <c r="L749" s="10"/>
      <c r="M749" s="10"/>
      <c r="N749" s="10"/>
      <c r="O749" s="10" t="s">
        <v>5190</v>
      </c>
      <c r="P749" s="10"/>
      <c r="Q749" s="10"/>
      <c r="R749" s="10" t="s">
        <v>5190</v>
      </c>
      <c r="S749" s="10" t="s">
        <v>5190</v>
      </c>
      <c r="T749" s="10" t="s">
        <v>5190</v>
      </c>
      <c r="U749" s="10"/>
      <c r="V749" s="10"/>
      <c r="W749" s="10"/>
      <c r="X749" s="10"/>
      <c r="Y749" s="10"/>
      <c r="Z749" s="10"/>
      <c r="AA749" s="10"/>
      <c r="AB749" s="50" t="s">
        <v>2386</v>
      </c>
      <c r="AC749" s="73" t="s">
        <v>2908</v>
      </c>
      <c r="AD749" s="71" t="s">
        <v>4708</v>
      </c>
    </row>
    <row r="750" spans="1:30" s="27" customFormat="1" ht="15.75" customHeight="1">
      <c r="A750" s="8" t="s">
        <v>2663</v>
      </c>
      <c r="B750" s="18" t="s">
        <v>5814</v>
      </c>
      <c r="C750" s="12" t="s">
        <v>2969</v>
      </c>
      <c r="D750" s="13" t="s">
        <v>5183</v>
      </c>
      <c r="E750" s="59" t="s">
        <v>718</v>
      </c>
      <c r="F750" s="10" t="s">
        <v>5190</v>
      </c>
      <c r="G750" s="10" t="s">
        <v>5190</v>
      </c>
      <c r="H750" s="10" t="s">
        <v>5190</v>
      </c>
      <c r="I750" s="10" t="s">
        <v>5190</v>
      </c>
      <c r="J750" s="10" t="s">
        <v>5190</v>
      </c>
      <c r="K750" s="10" t="s">
        <v>5190</v>
      </c>
      <c r="L750" s="10"/>
      <c r="M750" s="10"/>
      <c r="N750" s="10"/>
      <c r="O750" s="10" t="s">
        <v>5190</v>
      </c>
      <c r="P750" s="10"/>
      <c r="Q750" s="10"/>
      <c r="R750" s="10" t="s">
        <v>5190</v>
      </c>
      <c r="S750" s="10" t="s">
        <v>5190</v>
      </c>
      <c r="T750" s="10" t="s">
        <v>5190</v>
      </c>
      <c r="U750" s="10"/>
      <c r="V750" s="10"/>
      <c r="W750" s="10"/>
      <c r="X750" s="10"/>
      <c r="Y750" s="10"/>
      <c r="Z750" s="10"/>
      <c r="AA750" s="10"/>
      <c r="AB750" s="50" t="s">
        <v>2386</v>
      </c>
      <c r="AC750" s="73" t="s">
        <v>2908</v>
      </c>
      <c r="AD750" s="71" t="s">
        <v>4702</v>
      </c>
    </row>
    <row r="751" spans="1:30" s="27" customFormat="1" ht="15.75" customHeight="1">
      <c r="A751" s="8" t="s">
        <v>2663</v>
      </c>
      <c r="B751" s="18" t="s">
        <v>5815</v>
      </c>
      <c r="C751" s="12" t="s">
        <v>2970</v>
      </c>
      <c r="D751" s="13" t="s">
        <v>5183</v>
      </c>
      <c r="E751" s="59" t="s">
        <v>4992</v>
      </c>
      <c r="F751" s="10" t="s">
        <v>5190</v>
      </c>
      <c r="G751" s="10" t="s">
        <v>5190</v>
      </c>
      <c r="H751" s="10" t="s">
        <v>5190</v>
      </c>
      <c r="I751" s="10" t="s">
        <v>5190</v>
      </c>
      <c r="J751" s="10" t="s">
        <v>5190</v>
      </c>
      <c r="K751" s="10" t="s">
        <v>5190</v>
      </c>
      <c r="L751" s="10"/>
      <c r="M751" s="10"/>
      <c r="N751" s="10"/>
      <c r="O751" s="10" t="s">
        <v>5190</v>
      </c>
      <c r="P751" s="10"/>
      <c r="Q751" s="10"/>
      <c r="R751" s="10" t="s">
        <v>5190</v>
      </c>
      <c r="S751" s="10" t="s">
        <v>5190</v>
      </c>
      <c r="T751" s="10" t="s">
        <v>5190</v>
      </c>
      <c r="U751" s="10"/>
      <c r="V751" s="10"/>
      <c r="W751" s="10"/>
      <c r="X751" s="10"/>
      <c r="Y751" s="10"/>
      <c r="Z751" s="10"/>
      <c r="AA751" s="10"/>
      <c r="AB751" s="50" t="s">
        <v>2386</v>
      </c>
      <c r="AC751" s="73" t="s">
        <v>2908</v>
      </c>
      <c r="AD751" s="71" t="s">
        <v>4707</v>
      </c>
    </row>
    <row r="752" spans="1:30" s="27" customFormat="1" ht="15.75" customHeight="1">
      <c r="A752" s="8" t="s">
        <v>2663</v>
      </c>
      <c r="B752" s="18" t="s">
        <v>5816</v>
      </c>
      <c r="C752" s="12" t="s">
        <v>2971</v>
      </c>
      <c r="D752" s="13" t="s">
        <v>5183</v>
      </c>
      <c r="E752" s="59" t="s">
        <v>4994</v>
      </c>
      <c r="F752" s="10" t="s">
        <v>5190</v>
      </c>
      <c r="G752" s="10" t="s">
        <v>5190</v>
      </c>
      <c r="H752" s="10" t="s">
        <v>5190</v>
      </c>
      <c r="I752" s="10" t="s">
        <v>5190</v>
      </c>
      <c r="J752" s="10" t="s">
        <v>5190</v>
      </c>
      <c r="K752" s="10" t="s">
        <v>5190</v>
      </c>
      <c r="L752" s="10"/>
      <c r="M752" s="10"/>
      <c r="N752" s="10"/>
      <c r="O752" s="10" t="s">
        <v>5190</v>
      </c>
      <c r="P752" s="10"/>
      <c r="Q752" s="10"/>
      <c r="R752" s="10" t="s">
        <v>5190</v>
      </c>
      <c r="S752" s="10" t="s">
        <v>5190</v>
      </c>
      <c r="T752" s="10" t="s">
        <v>5190</v>
      </c>
      <c r="U752" s="10"/>
      <c r="V752" s="10"/>
      <c r="W752" s="10"/>
      <c r="X752" s="10"/>
      <c r="Y752" s="10"/>
      <c r="Z752" s="10"/>
      <c r="AA752" s="10"/>
      <c r="AB752" s="50" t="s">
        <v>2386</v>
      </c>
      <c r="AC752" s="73" t="s">
        <v>2908</v>
      </c>
      <c r="AD752" s="71" t="s">
        <v>4707</v>
      </c>
    </row>
    <row r="753" spans="1:30" s="27" customFormat="1" ht="15.75" customHeight="1">
      <c r="A753" s="8" t="s">
        <v>2663</v>
      </c>
      <c r="B753" s="18" t="s">
        <v>5817</v>
      </c>
      <c r="C753" s="12" t="s">
        <v>2972</v>
      </c>
      <c r="D753" s="13" t="s">
        <v>5183</v>
      </c>
      <c r="E753" s="59" t="s">
        <v>4995</v>
      </c>
      <c r="F753" s="10" t="s">
        <v>5190</v>
      </c>
      <c r="G753" s="10" t="s">
        <v>5190</v>
      </c>
      <c r="H753" s="10" t="s">
        <v>5190</v>
      </c>
      <c r="I753" s="10" t="s">
        <v>5190</v>
      </c>
      <c r="J753" s="10" t="s">
        <v>5190</v>
      </c>
      <c r="K753" s="10" t="s">
        <v>5190</v>
      </c>
      <c r="L753" s="10"/>
      <c r="M753" s="10"/>
      <c r="N753" s="10"/>
      <c r="O753" s="10" t="s">
        <v>5190</v>
      </c>
      <c r="P753" s="10"/>
      <c r="Q753" s="10"/>
      <c r="R753" s="10" t="s">
        <v>5190</v>
      </c>
      <c r="S753" s="10" t="s">
        <v>5190</v>
      </c>
      <c r="T753" s="10" t="s">
        <v>5190</v>
      </c>
      <c r="U753" s="10"/>
      <c r="V753" s="10"/>
      <c r="W753" s="10"/>
      <c r="X753" s="10"/>
      <c r="Y753" s="10"/>
      <c r="Z753" s="10"/>
      <c r="AA753" s="10"/>
      <c r="AB753" s="50" t="s">
        <v>2511</v>
      </c>
      <c r="AC753" s="73" t="s">
        <v>2908</v>
      </c>
      <c r="AD753" s="71" t="s">
        <v>4707</v>
      </c>
    </row>
    <row r="754" spans="1:30" s="27" customFormat="1" ht="15.75" customHeight="1">
      <c r="A754" s="8" t="s">
        <v>2663</v>
      </c>
      <c r="B754" s="18" t="s">
        <v>5818</v>
      </c>
      <c r="C754" s="23" t="s">
        <v>2973</v>
      </c>
      <c r="D754" s="88" t="s">
        <v>5183</v>
      </c>
      <c r="E754" s="59" t="s">
        <v>718</v>
      </c>
      <c r="F754" s="10" t="s">
        <v>5190</v>
      </c>
      <c r="G754" s="10" t="s">
        <v>5190</v>
      </c>
      <c r="H754" s="10" t="s">
        <v>5190</v>
      </c>
      <c r="I754" s="10" t="s">
        <v>5190</v>
      </c>
      <c r="J754" s="10" t="s">
        <v>5190</v>
      </c>
      <c r="K754" s="10" t="s">
        <v>5190</v>
      </c>
      <c r="L754" s="10"/>
      <c r="M754" s="10"/>
      <c r="N754" s="10"/>
      <c r="O754" s="10" t="s">
        <v>5190</v>
      </c>
      <c r="P754" s="10"/>
      <c r="Q754" s="10"/>
      <c r="R754" s="10" t="s">
        <v>5190</v>
      </c>
      <c r="S754" s="10" t="s">
        <v>5190</v>
      </c>
      <c r="T754" s="10" t="s">
        <v>5190</v>
      </c>
      <c r="U754" s="10"/>
      <c r="V754" s="10"/>
      <c r="W754" s="10"/>
      <c r="X754" s="10"/>
      <c r="Y754" s="10"/>
      <c r="Z754" s="10"/>
      <c r="AA754" s="10"/>
      <c r="AB754" s="50" t="s">
        <v>2561</v>
      </c>
      <c r="AC754" s="73" t="s">
        <v>2908</v>
      </c>
      <c r="AD754" s="71" t="s">
        <v>4709</v>
      </c>
    </row>
    <row r="755" spans="1:30" s="27" customFormat="1" ht="15.75" customHeight="1">
      <c r="A755" s="8" t="s">
        <v>2663</v>
      </c>
      <c r="B755" s="12" t="s">
        <v>2556</v>
      </c>
      <c r="C755" s="12" t="s">
        <v>2974</v>
      </c>
      <c r="D755" s="12"/>
      <c r="E755" s="59" t="s">
        <v>718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 t="s">
        <v>5190</v>
      </c>
      <c r="AB755" s="50" t="s">
        <v>2560</v>
      </c>
      <c r="AC755" s="73" t="s">
        <v>2908</v>
      </c>
      <c r="AD755" s="71" t="s">
        <v>4704</v>
      </c>
    </row>
    <row r="756" spans="1:30" s="27" customFormat="1" ht="15.75" customHeight="1">
      <c r="A756" s="8" t="s">
        <v>2663</v>
      </c>
      <c r="B756" s="12" t="s">
        <v>2557</v>
      </c>
      <c r="C756" s="12" t="s">
        <v>2975</v>
      </c>
      <c r="D756" s="12"/>
      <c r="E756" s="59" t="s">
        <v>4992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 t="s">
        <v>5190</v>
      </c>
      <c r="AB756" s="50" t="s">
        <v>2560</v>
      </c>
      <c r="AC756" s="73" t="s">
        <v>2908</v>
      </c>
      <c r="AD756" s="71" t="s">
        <v>4706</v>
      </c>
    </row>
    <row r="757" spans="1:30" s="27" customFormat="1" ht="15.75" customHeight="1">
      <c r="A757" s="8" t="s">
        <v>2663</v>
      </c>
      <c r="B757" s="12" t="s">
        <v>2558</v>
      </c>
      <c r="C757" s="12" t="s">
        <v>2976</v>
      </c>
      <c r="D757" s="12"/>
      <c r="E757" s="59" t="s">
        <v>4994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 t="s">
        <v>5190</v>
      </c>
      <c r="AB757" s="50" t="s">
        <v>2560</v>
      </c>
      <c r="AC757" s="73" t="s">
        <v>2908</v>
      </c>
      <c r="AD757" s="71" t="s">
        <v>4706</v>
      </c>
    </row>
    <row r="758" spans="1:30" s="27" customFormat="1" ht="15.75" customHeight="1">
      <c r="A758" s="8" t="s">
        <v>2663</v>
      </c>
      <c r="B758" s="12" t="s">
        <v>2559</v>
      </c>
      <c r="C758" s="12" t="s">
        <v>2977</v>
      </c>
      <c r="D758" s="12"/>
      <c r="E758" s="59" t="s">
        <v>4995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 t="s">
        <v>5190</v>
      </c>
      <c r="AB758" s="50" t="s">
        <v>2560</v>
      </c>
      <c r="AC758" s="73" t="s">
        <v>2908</v>
      </c>
      <c r="AD758" s="71" t="s">
        <v>4706</v>
      </c>
    </row>
    <row r="759" spans="1:30" s="27" customFormat="1" ht="15.75" customHeight="1">
      <c r="A759" s="8" t="s">
        <v>2663</v>
      </c>
      <c r="B759" s="12" t="s">
        <v>2364</v>
      </c>
      <c r="C759" s="12" t="s">
        <v>2978</v>
      </c>
      <c r="D759" s="13" t="s">
        <v>5183</v>
      </c>
      <c r="E759" s="59" t="s">
        <v>718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 t="s">
        <v>5190</v>
      </c>
      <c r="AB759" s="50" t="s">
        <v>4824</v>
      </c>
      <c r="AC759" s="73" t="s">
        <v>2908</v>
      </c>
      <c r="AD759" s="71" t="s">
        <v>4707</v>
      </c>
    </row>
    <row r="760" spans="1:30" s="27" customFormat="1" ht="15.75" customHeight="1">
      <c r="A760" s="8" t="s">
        <v>2663</v>
      </c>
      <c r="B760" s="12" t="s">
        <v>2365</v>
      </c>
      <c r="C760" s="12" t="s">
        <v>2979</v>
      </c>
      <c r="D760" s="13" t="s">
        <v>5183</v>
      </c>
      <c r="E760" s="59" t="s">
        <v>4992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 t="s">
        <v>5190</v>
      </c>
      <c r="AB760" s="50" t="s">
        <v>4824</v>
      </c>
      <c r="AC760" s="73" t="s">
        <v>2908</v>
      </c>
      <c r="AD760" s="71" t="s">
        <v>4708</v>
      </c>
    </row>
    <row r="761" spans="1:30" s="27" customFormat="1" ht="15.75" customHeight="1">
      <c r="A761" s="8" t="s">
        <v>2663</v>
      </c>
      <c r="B761" s="12" t="s">
        <v>2366</v>
      </c>
      <c r="C761" s="12" t="s">
        <v>2980</v>
      </c>
      <c r="D761" s="13" t="s">
        <v>5183</v>
      </c>
      <c r="E761" s="59" t="s">
        <v>4994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 t="s">
        <v>5190</v>
      </c>
      <c r="AB761" s="50" t="s">
        <v>4824</v>
      </c>
      <c r="AC761" s="73" t="s">
        <v>2908</v>
      </c>
      <c r="AD761" s="71" t="s">
        <v>4708</v>
      </c>
    </row>
    <row r="762" spans="1:30" s="84" customFormat="1" ht="15.75" customHeight="1">
      <c r="A762" s="8" t="s">
        <v>2663</v>
      </c>
      <c r="B762" s="12" t="s">
        <v>2367</v>
      </c>
      <c r="C762" s="12" t="s">
        <v>2981</v>
      </c>
      <c r="D762" s="13" t="s">
        <v>5183</v>
      </c>
      <c r="E762" s="59" t="s">
        <v>4995</v>
      </c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 t="s">
        <v>5190</v>
      </c>
      <c r="AB762" s="50" t="s">
        <v>4824</v>
      </c>
      <c r="AC762" s="73" t="s">
        <v>2908</v>
      </c>
      <c r="AD762" s="71" t="s">
        <v>4708</v>
      </c>
    </row>
    <row r="763" spans="1:30" s="84" customFormat="1" ht="15.75" customHeight="1">
      <c r="A763" s="8" t="s">
        <v>2663</v>
      </c>
      <c r="B763" s="12" t="s">
        <v>2368</v>
      </c>
      <c r="C763" s="12" t="s">
        <v>2982</v>
      </c>
      <c r="D763" s="13" t="s">
        <v>5183</v>
      </c>
      <c r="E763" s="59" t="s">
        <v>718</v>
      </c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 t="s">
        <v>5190</v>
      </c>
      <c r="AB763" s="50" t="s">
        <v>4824</v>
      </c>
      <c r="AC763" s="73" t="s">
        <v>2908</v>
      </c>
      <c r="AD763" s="71" t="s">
        <v>4709</v>
      </c>
    </row>
    <row r="764" spans="1:30" s="84" customFormat="1" ht="15.75" customHeight="1">
      <c r="A764" s="8" t="s">
        <v>2663</v>
      </c>
      <c r="B764" s="12" t="s">
        <v>2369</v>
      </c>
      <c r="C764" s="12" t="s">
        <v>2983</v>
      </c>
      <c r="D764" s="13" t="s">
        <v>5183</v>
      </c>
      <c r="E764" s="59" t="s">
        <v>4992</v>
      </c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 t="s">
        <v>5190</v>
      </c>
      <c r="AB764" s="50" t="s">
        <v>4824</v>
      </c>
      <c r="AC764" s="73" t="s">
        <v>2908</v>
      </c>
      <c r="AD764" s="71" t="s">
        <v>4707</v>
      </c>
    </row>
    <row r="765" spans="1:30" s="84" customFormat="1" ht="15.75" customHeight="1">
      <c r="A765" s="8" t="s">
        <v>2663</v>
      </c>
      <c r="B765" s="12" t="s">
        <v>2370</v>
      </c>
      <c r="C765" s="12" t="s">
        <v>2984</v>
      </c>
      <c r="D765" s="13" t="s">
        <v>5183</v>
      </c>
      <c r="E765" s="59" t="s">
        <v>4994</v>
      </c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 t="s">
        <v>5190</v>
      </c>
      <c r="AB765" s="50" t="s">
        <v>4824</v>
      </c>
      <c r="AC765" s="73" t="s">
        <v>2908</v>
      </c>
      <c r="AD765" s="71" t="s">
        <v>4707</v>
      </c>
    </row>
    <row r="766" spans="1:30" s="27" customFormat="1" ht="15.75" customHeight="1">
      <c r="A766" s="8" t="s">
        <v>2663</v>
      </c>
      <c r="B766" s="12" t="s">
        <v>2371</v>
      </c>
      <c r="C766" s="12" t="s">
        <v>2985</v>
      </c>
      <c r="D766" s="13" t="s">
        <v>5183</v>
      </c>
      <c r="E766" s="59" t="s">
        <v>4995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 t="s">
        <v>5190</v>
      </c>
      <c r="AB766" s="50" t="s">
        <v>4824</v>
      </c>
      <c r="AC766" s="73" t="s">
        <v>2908</v>
      </c>
      <c r="AD766" s="71" t="s">
        <v>4707</v>
      </c>
    </row>
    <row r="767" spans="1:30" s="27" customFormat="1" ht="15.75" customHeight="1">
      <c r="A767" s="8" t="s">
        <v>2663</v>
      </c>
      <c r="B767" s="12" t="s">
        <v>5139</v>
      </c>
      <c r="C767" s="12" t="s">
        <v>5143</v>
      </c>
      <c r="D767" s="13" t="s">
        <v>5182</v>
      </c>
      <c r="E767" s="59" t="s">
        <v>718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 t="s">
        <v>5190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50" t="s">
        <v>2870</v>
      </c>
      <c r="AC767" s="73" t="s">
        <v>2908</v>
      </c>
      <c r="AD767" s="71" t="s">
        <v>4707</v>
      </c>
    </row>
    <row r="768" spans="1:30" s="27" customFormat="1" ht="15.75" customHeight="1">
      <c r="A768" s="8" t="s">
        <v>2663</v>
      </c>
      <c r="B768" s="12" t="s">
        <v>5140</v>
      </c>
      <c r="C768" s="12" t="s">
        <v>5144</v>
      </c>
      <c r="D768" s="13" t="s">
        <v>5182</v>
      </c>
      <c r="E768" s="59" t="s">
        <v>4992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 t="s">
        <v>5190</v>
      </c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50" t="s">
        <v>2870</v>
      </c>
      <c r="AC768" s="73" t="s">
        <v>2908</v>
      </c>
      <c r="AD768" s="71" t="s">
        <v>4708</v>
      </c>
    </row>
    <row r="769" spans="1:30" s="27" customFormat="1" ht="15.75" customHeight="1">
      <c r="A769" s="8" t="s">
        <v>2663</v>
      </c>
      <c r="B769" s="12" t="s">
        <v>5141</v>
      </c>
      <c r="C769" s="12" t="s">
        <v>5145</v>
      </c>
      <c r="D769" s="13" t="s">
        <v>5182</v>
      </c>
      <c r="E769" s="59" t="s">
        <v>4994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 t="s">
        <v>5190</v>
      </c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50" t="s">
        <v>2870</v>
      </c>
      <c r="AC769" s="73" t="s">
        <v>2908</v>
      </c>
      <c r="AD769" s="71" t="s">
        <v>4708</v>
      </c>
    </row>
    <row r="770" spans="1:30" s="27" customFormat="1" ht="15.75" customHeight="1">
      <c r="A770" s="8" t="s">
        <v>2663</v>
      </c>
      <c r="B770" s="12" t="s">
        <v>5142</v>
      </c>
      <c r="C770" s="12" t="s">
        <v>5146</v>
      </c>
      <c r="D770" s="13" t="s">
        <v>5182</v>
      </c>
      <c r="E770" s="59" t="s">
        <v>4995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 t="s">
        <v>5190</v>
      </c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50" t="s">
        <v>2870</v>
      </c>
      <c r="AC770" s="73" t="s">
        <v>2908</v>
      </c>
      <c r="AD770" s="71" t="s">
        <v>4708</v>
      </c>
    </row>
    <row r="771" spans="1:30" s="27" customFormat="1" ht="15.75" customHeight="1">
      <c r="A771" s="8" t="s">
        <v>2663</v>
      </c>
      <c r="B771" s="12" t="s">
        <v>2865</v>
      </c>
      <c r="C771" s="12" t="s">
        <v>2986</v>
      </c>
      <c r="D771" s="13" t="s">
        <v>5182</v>
      </c>
      <c r="E771" s="59" t="s">
        <v>718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 t="s">
        <v>5190</v>
      </c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50" t="s">
        <v>2870</v>
      </c>
      <c r="AC771" s="73" t="s">
        <v>2908</v>
      </c>
      <c r="AD771" s="71" t="s">
        <v>4703</v>
      </c>
    </row>
    <row r="772" spans="1:30" s="27" customFormat="1" ht="15.75" customHeight="1">
      <c r="A772" s="8" t="s">
        <v>2663</v>
      </c>
      <c r="B772" s="12" t="s">
        <v>2866</v>
      </c>
      <c r="C772" s="12" t="s">
        <v>2987</v>
      </c>
      <c r="D772" s="13" t="s">
        <v>5182</v>
      </c>
      <c r="E772" s="59" t="s">
        <v>4992</v>
      </c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 t="s">
        <v>5190</v>
      </c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50" t="s">
        <v>2870</v>
      </c>
      <c r="AC772" s="73" t="s">
        <v>2908</v>
      </c>
      <c r="AD772" s="71" t="s">
        <v>4706</v>
      </c>
    </row>
    <row r="773" spans="1:30" s="27" customFormat="1" ht="15.75" customHeight="1">
      <c r="A773" s="8" t="s">
        <v>2663</v>
      </c>
      <c r="B773" s="12" t="s">
        <v>2867</v>
      </c>
      <c r="C773" s="12" t="s">
        <v>2988</v>
      </c>
      <c r="D773" s="13" t="s">
        <v>5182</v>
      </c>
      <c r="E773" s="59" t="s">
        <v>4994</v>
      </c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 t="s">
        <v>5190</v>
      </c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50" t="s">
        <v>2870</v>
      </c>
      <c r="AC773" s="73" t="s">
        <v>2908</v>
      </c>
      <c r="AD773" s="71" t="s">
        <v>4706</v>
      </c>
    </row>
    <row r="774" spans="1:30" s="27" customFormat="1" ht="15.75" customHeight="1">
      <c r="A774" s="8" t="s">
        <v>2663</v>
      </c>
      <c r="B774" s="12" t="s">
        <v>2868</v>
      </c>
      <c r="C774" s="12" t="s">
        <v>2989</v>
      </c>
      <c r="D774" s="13" t="s">
        <v>5182</v>
      </c>
      <c r="E774" s="59" t="s">
        <v>4995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 t="s">
        <v>5190</v>
      </c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50" t="s">
        <v>2870</v>
      </c>
      <c r="AC774" s="73" t="s">
        <v>2908</v>
      </c>
      <c r="AD774" s="71" t="s">
        <v>4706</v>
      </c>
    </row>
    <row r="775" spans="1:30" s="27" customFormat="1" ht="15.75" customHeight="1">
      <c r="A775" s="8" t="s">
        <v>2663</v>
      </c>
      <c r="B775" s="12" t="s">
        <v>2869</v>
      </c>
      <c r="C775" s="12" t="s">
        <v>2990</v>
      </c>
      <c r="D775" s="13" t="s">
        <v>5182</v>
      </c>
      <c r="E775" s="59" t="s">
        <v>718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 t="s">
        <v>5190</v>
      </c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50" t="s">
        <v>2870</v>
      </c>
      <c r="AC775" s="73" t="s">
        <v>2908</v>
      </c>
      <c r="AD775" s="71" t="s">
        <v>4704</v>
      </c>
    </row>
    <row r="776" spans="1:30" s="27" customFormat="1" ht="15.75" customHeight="1">
      <c r="A776" s="8" t="s">
        <v>2663</v>
      </c>
      <c r="B776" s="12" t="s">
        <v>5147</v>
      </c>
      <c r="C776" s="23" t="s">
        <v>5258</v>
      </c>
      <c r="D776" s="23"/>
      <c r="E776" s="59" t="s">
        <v>718</v>
      </c>
      <c r="F776" s="10"/>
      <c r="G776" s="10"/>
      <c r="H776" s="10"/>
      <c r="I776" s="10"/>
      <c r="J776" s="10"/>
      <c r="K776" s="10"/>
      <c r="L776" s="10" t="s">
        <v>5190</v>
      </c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50" t="s">
        <v>2699</v>
      </c>
      <c r="AC776" s="73" t="s">
        <v>2908</v>
      </c>
      <c r="AD776" s="71" t="s">
        <v>4703</v>
      </c>
    </row>
    <row r="777" spans="1:30" s="27" customFormat="1" ht="15.75" customHeight="1">
      <c r="A777" s="8" t="s">
        <v>2663</v>
      </c>
      <c r="B777" s="12" t="s">
        <v>5148</v>
      </c>
      <c r="C777" s="23" t="s">
        <v>5259</v>
      </c>
      <c r="D777" s="23"/>
      <c r="E777" s="59" t="s">
        <v>4992</v>
      </c>
      <c r="F777" s="10"/>
      <c r="G777" s="10"/>
      <c r="H777" s="10"/>
      <c r="I777" s="10"/>
      <c r="J777" s="10"/>
      <c r="K777" s="10"/>
      <c r="L777" s="10" t="s">
        <v>5190</v>
      </c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50" t="s">
        <v>2512</v>
      </c>
      <c r="AC777" s="73" t="s">
        <v>2908</v>
      </c>
      <c r="AD777" s="71" t="s">
        <v>4706</v>
      </c>
    </row>
    <row r="778" spans="1:30" s="27" customFormat="1" ht="15.75" customHeight="1">
      <c r="A778" s="8" t="s">
        <v>2663</v>
      </c>
      <c r="B778" s="12" t="s">
        <v>5149</v>
      </c>
      <c r="C778" s="23" t="s">
        <v>5260</v>
      </c>
      <c r="D778" s="23"/>
      <c r="E778" s="59" t="s">
        <v>4994</v>
      </c>
      <c r="F778" s="10"/>
      <c r="G778" s="10"/>
      <c r="H778" s="10"/>
      <c r="I778" s="10"/>
      <c r="J778" s="10"/>
      <c r="K778" s="10"/>
      <c r="L778" s="10" t="s">
        <v>5190</v>
      </c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50" t="s">
        <v>2512</v>
      </c>
      <c r="AC778" s="73" t="s">
        <v>2908</v>
      </c>
      <c r="AD778" s="71" t="s">
        <v>4706</v>
      </c>
    </row>
    <row r="779" spans="1:30" s="27" customFormat="1" ht="15.75" customHeight="1">
      <c r="A779" s="8" t="s">
        <v>2663</v>
      </c>
      <c r="B779" s="12" t="s">
        <v>5150</v>
      </c>
      <c r="C779" s="23" t="s">
        <v>5261</v>
      </c>
      <c r="D779" s="23"/>
      <c r="E779" s="59" t="s">
        <v>4995</v>
      </c>
      <c r="F779" s="10"/>
      <c r="G779" s="10"/>
      <c r="H779" s="10"/>
      <c r="I779" s="10"/>
      <c r="J779" s="10"/>
      <c r="K779" s="10"/>
      <c r="L779" s="10" t="s">
        <v>5190</v>
      </c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50" t="s">
        <v>2512</v>
      </c>
      <c r="AC779" s="73" t="s">
        <v>2908</v>
      </c>
      <c r="AD779" s="71" t="s">
        <v>4706</v>
      </c>
    </row>
    <row r="780" spans="1:30" s="27" customFormat="1" ht="15.75" customHeight="1">
      <c r="A780" s="8" t="s">
        <v>2663</v>
      </c>
      <c r="B780" s="12" t="s">
        <v>5151</v>
      </c>
      <c r="C780" s="23" t="s">
        <v>5262</v>
      </c>
      <c r="D780" s="23"/>
      <c r="E780" s="59" t="s">
        <v>718</v>
      </c>
      <c r="F780" s="10"/>
      <c r="G780" s="10"/>
      <c r="H780" s="10"/>
      <c r="I780" s="10"/>
      <c r="J780" s="10"/>
      <c r="K780" s="10"/>
      <c r="L780" s="10" t="s">
        <v>5190</v>
      </c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50" t="s">
        <v>2512</v>
      </c>
      <c r="AC780" s="73" t="s">
        <v>2908</v>
      </c>
      <c r="AD780" s="71" t="s">
        <v>4704</v>
      </c>
    </row>
    <row r="781" spans="1:30" s="27" customFormat="1" ht="15.75" customHeight="1">
      <c r="A781" s="8" t="s">
        <v>2663</v>
      </c>
      <c r="B781" s="18" t="s">
        <v>2653</v>
      </c>
      <c r="C781" s="23" t="s">
        <v>2991</v>
      </c>
      <c r="D781" s="23"/>
      <c r="E781" s="59" t="s">
        <v>718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 t="s">
        <v>5190</v>
      </c>
      <c r="V781" s="10"/>
      <c r="W781" s="10"/>
      <c r="X781" s="10"/>
      <c r="Y781" s="10"/>
      <c r="Z781" s="10"/>
      <c r="AA781" s="10"/>
      <c r="AB781" s="50" t="s">
        <v>2660</v>
      </c>
      <c r="AC781" s="73" t="s">
        <v>2908</v>
      </c>
      <c r="AD781" s="71" t="s">
        <v>4707</v>
      </c>
    </row>
    <row r="782" spans="1:30" s="27" customFormat="1" ht="15.75" customHeight="1">
      <c r="A782" s="8" t="s">
        <v>2663</v>
      </c>
      <c r="B782" s="18" t="s">
        <v>2654</v>
      </c>
      <c r="C782" s="23" t="s">
        <v>2992</v>
      </c>
      <c r="D782" s="23"/>
      <c r="E782" s="59" t="s">
        <v>4992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 t="s">
        <v>5190</v>
      </c>
      <c r="V782" s="10"/>
      <c r="W782" s="10"/>
      <c r="X782" s="10"/>
      <c r="Y782" s="10"/>
      <c r="Z782" s="10"/>
      <c r="AA782" s="10"/>
      <c r="AB782" s="50" t="s">
        <v>2660</v>
      </c>
      <c r="AC782" s="73" t="s">
        <v>2908</v>
      </c>
      <c r="AD782" s="71" t="s">
        <v>4708</v>
      </c>
    </row>
    <row r="783" spans="1:30" s="27" customFormat="1" ht="15.75" customHeight="1">
      <c r="A783" s="8" t="s">
        <v>2663</v>
      </c>
      <c r="B783" s="18" t="s">
        <v>2655</v>
      </c>
      <c r="C783" s="23" t="s">
        <v>2993</v>
      </c>
      <c r="D783" s="23"/>
      <c r="E783" s="59" t="s">
        <v>4994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 t="s">
        <v>5190</v>
      </c>
      <c r="V783" s="10"/>
      <c r="W783" s="10"/>
      <c r="X783" s="10"/>
      <c r="Y783" s="10"/>
      <c r="Z783" s="10"/>
      <c r="AA783" s="10"/>
      <c r="AB783" s="50" t="s">
        <v>2660</v>
      </c>
      <c r="AC783" s="73" t="s">
        <v>2908</v>
      </c>
      <c r="AD783" s="71" t="s">
        <v>4708</v>
      </c>
    </row>
    <row r="784" spans="1:30" s="27" customFormat="1" ht="15.75" customHeight="1">
      <c r="A784" s="8" t="s">
        <v>2663</v>
      </c>
      <c r="B784" s="18" t="s">
        <v>2656</v>
      </c>
      <c r="C784" s="23" t="s">
        <v>2994</v>
      </c>
      <c r="D784" s="23"/>
      <c r="E784" s="59" t="s">
        <v>4995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 t="s">
        <v>5190</v>
      </c>
      <c r="V784" s="10"/>
      <c r="W784" s="10"/>
      <c r="X784" s="10"/>
      <c r="Y784" s="10"/>
      <c r="Z784" s="10"/>
      <c r="AA784" s="10"/>
      <c r="AB784" s="50" t="s">
        <v>2660</v>
      </c>
      <c r="AC784" s="73" t="s">
        <v>2908</v>
      </c>
      <c r="AD784" s="71" t="s">
        <v>4708</v>
      </c>
    </row>
    <row r="785" spans="1:30" s="27" customFormat="1" ht="15.75" customHeight="1">
      <c r="A785" s="8" t="s">
        <v>2663</v>
      </c>
      <c r="B785" s="18" t="s">
        <v>2751</v>
      </c>
      <c r="C785" s="23" t="s">
        <v>2995</v>
      </c>
      <c r="D785" s="23"/>
      <c r="E785" s="59" t="s">
        <v>718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 t="s">
        <v>5190</v>
      </c>
      <c r="V785" s="10"/>
      <c r="W785" s="10"/>
      <c r="X785" s="10"/>
      <c r="Y785" s="10"/>
      <c r="Z785" s="10"/>
      <c r="AA785" s="10"/>
      <c r="AB785" s="50" t="s">
        <v>2660</v>
      </c>
      <c r="AC785" s="73" t="s">
        <v>2908</v>
      </c>
      <c r="AD785" s="71" t="s">
        <v>4704</v>
      </c>
    </row>
    <row r="786" spans="1:30" s="27" customFormat="1" ht="15.75" customHeight="1">
      <c r="A786" s="8" t="s">
        <v>2663</v>
      </c>
      <c r="B786" s="18" t="s">
        <v>2894</v>
      </c>
      <c r="C786" s="23" t="s">
        <v>2996</v>
      </c>
      <c r="D786" s="24"/>
      <c r="E786" s="59" t="s">
        <v>718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 t="s">
        <v>5190</v>
      </c>
      <c r="V786" s="10"/>
      <c r="W786" s="10"/>
      <c r="X786" s="10"/>
      <c r="Y786" s="10"/>
      <c r="Z786" s="10"/>
      <c r="AA786" s="10"/>
      <c r="AB786" s="50" t="s">
        <v>2660</v>
      </c>
      <c r="AC786" s="73" t="s">
        <v>2908</v>
      </c>
      <c r="AD786" s="71" t="s">
        <v>4703</v>
      </c>
    </row>
    <row r="787" spans="1:30" s="27" customFormat="1" ht="15.75" customHeight="1">
      <c r="A787" s="8" t="s">
        <v>2663</v>
      </c>
      <c r="B787" s="18" t="s">
        <v>2657</v>
      </c>
      <c r="C787" s="23" t="s">
        <v>2997</v>
      </c>
      <c r="D787" s="23"/>
      <c r="E787" s="59" t="s">
        <v>4992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 t="s">
        <v>5190</v>
      </c>
      <c r="V787" s="10"/>
      <c r="W787" s="10"/>
      <c r="X787" s="10"/>
      <c r="Y787" s="10"/>
      <c r="Z787" s="10"/>
      <c r="AA787" s="10"/>
      <c r="AB787" s="50" t="s">
        <v>2660</v>
      </c>
      <c r="AC787" s="73" t="s">
        <v>2908</v>
      </c>
      <c r="AD787" s="71" t="s">
        <v>4706</v>
      </c>
    </row>
    <row r="788" spans="1:30" s="27" customFormat="1" ht="15.75" customHeight="1">
      <c r="A788" s="8" t="s">
        <v>2663</v>
      </c>
      <c r="B788" s="18" t="s">
        <v>2658</v>
      </c>
      <c r="C788" s="23" t="s">
        <v>2998</v>
      </c>
      <c r="D788" s="23"/>
      <c r="E788" s="59" t="s">
        <v>4994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 t="s">
        <v>5190</v>
      </c>
      <c r="V788" s="10"/>
      <c r="W788" s="10"/>
      <c r="X788" s="10"/>
      <c r="Y788" s="10"/>
      <c r="Z788" s="10"/>
      <c r="AA788" s="10"/>
      <c r="AB788" s="50" t="s">
        <v>2660</v>
      </c>
      <c r="AC788" s="73" t="s">
        <v>2908</v>
      </c>
      <c r="AD788" s="71" t="s">
        <v>4706</v>
      </c>
    </row>
    <row r="789" spans="1:30" s="27" customFormat="1" ht="15.75" customHeight="1">
      <c r="A789" s="8" t="s">
        <v>2663</v>
      </c>
      <c r="B789" s="18" t="s">
        <v>2659</v>
      </c>
      <c r="C789" s="23" t="s">
        <v>2999</v>
      </c>
      <c r="D789" s="23"/>
      <c r="E789" s="59" t="s">
        <v>4995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 t="s">
        <v>5190</v>
      </c>
      <c r="V789" s="10"/>
      <c r="W789" s="10"/>
      <c r="X789" s="10"/>
      <c r="Y789" s="10"/>
      <c r="Z789" s="10"/>
      <c r="AA789" s="10"/>
      <c r="AB789" s="50" t="s">
        <v>2660</v>
      </c>
      <c r="AC789" s="73" t="s">
        <v>2908</v>
      </c>
      <c r="AD789" s="71" t="s">
        <v>4706</v>
      </c>
    </row>
    <row r="790" spans="1:30" s="85" customFormat="1" ht="15.75" customHeight="1">
      <c r="A790" s="8" t="s">
        <v>2663</v>
      </c>
      <c r="B790" s="12" t="s">
        <v>780</v>
      </c>
      <c r="C790" s="14" t="s">
        <v>3335</v>
      </c>
      <c r="D790" s="15" t="s">
        <v>5183</v>
      </c>
      <c r="E790" s="59" t="s">
        <v>718</v>
      </c>
      <c r="F790" s="10" t="s">
        <v>5190</v>
      </c>
      <c r="G790" s="10" t="s">
        <v>5190</v>
      </c>
      <c r="H790" s="10" t="s">
        <v>5190</v>
      </c>
      <c r="I790" s="10" t="s">
        <v>5190</v>
      </c>
      <c r="J790" s="10" t="s">
        <v>5190</v>
      </c>
      <c r="K790" s="10" t="s">
        <v>5190</v>
      </c>
      <c r="L790" s="10"/>
      <c r="M790" s="10"/>
      <c r="N790" s="10"/>
      <c r="O790" s="10"/>
      <c r="P790" s="10"/>
      <c r="Q790" s="10" t="s">
        <v>5190</v>
      </c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50" t="s">
        <v>2527</v>
      </c>
      <c r="AC790" s="8" t="s">
        <v>2904</v>
      </c>
      <c r="AD790" s="71" t="s">
        <v>4669</v>
      </c>
    </row>
    <row r="791" spans="1:30" s="85" customFormat="1" ht="15.75" customHeight="1">
      <c r="A791" s="8" t="s">
        <v>2663</v>
      </c>
      <c r="B791" s="12" t="s">
        <v>781</v>
      </c>
      <c r="C791" s="14" t="s">
        <v>3336</v>
      </c>
      <c r="D791" s="15" t="s">
        <v>5183</v>
      </c>
      <c r="E791" s="59" t="s">
        <v>4992</v>
      </c>
      <c r="F791" s="10" t="s">
        <v>5190</v>
      </c>
      <c r="G791" s="10" t="s">
        <v>5190</v>
      </c>
      <c r="H791" s="10" t="s">
        <v>5190</v>
      </c>
      <c r="I791" s="10" t="s">
        <v>5190</v>
      </c>
      <c r="J791" s="10" t="s">
        <v>5190</v>
      </c>
      <c r="K791" s="10" t="s">
        <v>5190</v>
      </c>
      <c r="L791" s="10"/>
      <c r="M791" s="10"/>
      <c r="N791" s="10"/>
      <c r="O791" s="10"/>
      <c r="P791" s="10"/>
      <c r="Q791" s="10" t="s">
        <v>5190</v>
      </c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50" t="s">
        <v>2527</v>
      </c>
      <c r="AC791" s="8" t="s">
        <v>2904</v>
      </c>
      <c r="AD791" s="71" t="s">
        <v>4646</v>
      </c>
    </row>
    <row r="792" spans="1:30" s="85" customFormat="1" ht="15.75" customHeight="1">
      <c r="A792" s="8" t="s">
        <v>2663</v>
      </c>
      <c r="B792" s="12" t="s">
        <v>782</v>
      </c>
      <c r="C792" s="14" t="s">
        <v>3337</v>
      </c>
      <c r="D792" s="15" t="s">
        <v>5183</v>
      </c>
      <c r="E792" s="59" t="s">
        <v>4994</v>
      </c>
      <c r="F792" s="10" t="s">
        <v>5190</v>
      </c>
      <c r="G792" s="10" t="s">
        <v>5190</v>
      </c>
      <c r="H792" s="10" t="s">
        <v>5190</v>
      </c>
      <c r="I792" s="10" t="s">
        <v>5190</v>
      </c>
      <c r="J792" s="10" t="s">
        <v>5190</v>
      </c>
      <c r="K792" s="10" t="s">
        <v>5190</v>
      </c>
      <c r="L792" s="10"/>
      <c r="M792" s="10"/>
      <c r="N792" s="10"/>
      <c r="O792" s="10"/>
      <c r="P792" s="10"/>
      <c r="Q792" s="10" t="s">
        <v>5190</v>
      </c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50" t="s">
        <v>2527</v>
      </c>
      <c r="AC792" s="8" t="s">
        <v>2904</v>
      </c>
      <c r="AD792" s="71" t="s">
        <v>4646</v>
      </c>
    </row>
    <row r="793" spans="1:30" s="27" customFormat="1" ht="15.75" customHeight="1">
      <c r="A793" s="8" t="s">
        <v>2663</v>
      </c>
      <c r="B793" s="12" t="s">
        <v>783</v>
      </c>
      <c r="C793" s="14" t="s">
        <v>3338</v>
      </c>
      <c r="D793" s="15" t="s">
        <v>5183</v>
      </c>
      <c r="E793" s="59" t="s">
        <v>4995</v>
      </c>
      <c r="F793" s="10" t="s">
        <v>5190</v>
      </c>
      <c r="G793" s="10" t="s">
        <v>5190</v>
      </c>
      <c r="H793" s="10" t="s">
        <v>5190</v>
      </c>
      <c r="I793" s="10" t="s">
        <v>5190</v>
      </c>
      <c r="J793" s="10" t="s">
        <v>5190</v>
      </c>
      <c r="K793" s="10" t="s">
        <v>5190</v>
      </c>
      <c r="L793" s="10"/>
      <c r="M793" s="10"/>
      <c r="N793" s="10"/>
      <c r="O793" s="10"/>
      <c r="P793" s="10"/>
      <c r="Q793" s="10" t="s">
        <v>5190</v>
      </c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50" t="s">
        <v>2527</v>
      </c>
      <c r="AC793" s="8" t="s">
        <v>2904</v>
      </c>
      <c r="AD793" s="71" t="s">
        <v>4646</v>
      </c>
    </row>
    <row r="794" spans="1:30" s="27" customFormat="1" ht="15.75" customHeight="1">
      <c r="A794" s="8" t="s">
        <v>2663</v>
      </c>
      <c r="B794" s="12" t="s">
        <v>789</v>
      </c>
      <c r="C794" s="12" t="s">
        <v>4036</v>
      </c>
      <c r="D794" s="13" t="s">
        <v>5183</v>
      </c>
      <c r="E794" s="59" t="s">
        <v>718</v>
      </c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 t="s">
        <v>5190</v>
      </c>
      <c r="AB794" s="50" t="s">
        <v>1812</v>
      </c>
      <c r="AC794" s="8" t="s">
        <v>5524</v>
      </c>
      <c r="AD794" s="72" t="s">
        <v>4710</v>
      </c>
    </row>
    <row r="795" spans="1:30" s="27" customFormat="1" ht="15.75" customHeight="1">
      <c r="A795" s="8" t="s">
        <v>2663</v>
      </c>
      <c r="B795" s="12" t="s">
        <v>790</v>
      </c>
      <c r="C795" s="12" t="s">
        <v>4037</v>
      </c>
      <c r="D795" s="13" t="s">
        <v>5183</v>
      </c>
      <c r="E795" s="59" t="s">
        <v>718</v>
      </c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 t="s">
        <v>5190</v>
      </c>
      <c r="AB795" s="50" t="s">
        <v>1812</v>
      </c>
      <c r="AC795" s="8" t="s">
        <v>5524</v>
      </c>
      <c r="AD795" s="72" t="s">
        <v>4646</v>
      </c>
    </row>
    <row r="796" spans="1:30" s="27" customFormat="1" ht="15.75" customHeight="1">
      <c r="A796" s="8" t="s">
        <v>2663</v>
      </c>
      <c r="B796" s="12" t="s">
        <v>791</v>
      </c>
      <c r="C796" s="12" t="s">
        <v>4038</v>
      </c>
      <c r="D796" s="13" t="s">
        <v>5183</v>
      </c>
      <c r="E796" s="59" t="s">
        <v>4992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 t="s">
        <v>5190</v>
      </c>
      <c r="AB796" s="50" t="s">
        <v>1812</v>
      </c>
      <c r="AC796" s="8" t="s">
        <v>5524</v>
      </c>
      <c r="AD796" s="72" t="s">
        <v>4644</v>
      </c>
    </row>
    <row r="797" spans="1:30" s="27" customFormat="1" ht="15.75" customHeight="1">
      <c r="A797" s="8" t="s">
        <v>2663</v>
      </c>
      <c r="B797" s="12" t="s">
        <v>792</v>
      </c>
      <c r="C797" s="12" t="s">
        <v>4039</v>
      </c>
      <c r="D797" s="13" t="s">
        <v>5183</v>
      </c>
      <c r="E797" s="59" t="s">
        <v>4994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 t="s">
        <v>5190</v>
      </c>
      <c r="AB797" s="50" t="s">
        <v>1812</v>
      </c>
      <c r="AC797" s="8" t="s">
        <v>5524</v>
      </c>
      <c r="AD797" s="72" t="s">
        <v>4644</v>
      </c>
    </row>
    <row r="798" spans="1:30" s="27" customFormat="1" ht="15.75" customHeight="1">
      <c r="A798" s="8" t="s">
        <v>2663</v>
      </c>
      <c r="B798" s="12" t="s">
        <v>793</v>
      </c>
      <c r="C798" s="12" t="s">
        <v>4040</v>
      </c>
      <c r="D798" s="13" t="s">
        <v>5183</v>
      </c>
      <c r="E798" s="59" t="s">
        <v>4995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 t="s">
        <v>5190</v>
      </c>
      <c r="AB798" s="50" t="s">
        <v>1812</v>
      </c>
      <c r="AC798" s="8" t="s">
        <v>5524</v>
      </c>
      <c r="AD798" s="72" t="s">
        <v>4644</v>
      </c>
    </row>
    <row r="799" spans="1:30" s="85" customFormat="1" ht="15.75" customHeight="1">
      <c r="A799" s="8" t="s">
        <v>2663</v>
      </c>
      <c r="B799" s="12" t="s">
        <v>780</v>
      </c>
      <c r="C799" s="16" t="s">
        <v>3339</v>
      </c>
      <c r="D799" s="13" t="s">
        <v>5183</v>
      </c>
      <c r="E799" s="59" t="s">
        <v>718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 t="s">
        <v>5190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50" t="s">
        <v>1837</v>
      </c>
      <c r="AC799" s="8" t="s">
        <v>2904</v>
      </c>
      <c r="AD799" s="71" t="s">
        <v>4669</v>
      </c>
    </row>
    <row r="800" spans="1:30" s="27" customFormat="1" ht="15.75" customHeight="1">
      <c r="A800" s="8" t="s">
        <v>2663</v>
      </c>
      <c r="B800" s="12" t="s">
        <v>781</v>
      </c>
      <c r="C800" s="16" t="s">
        <v>3340</v>
      </c>
      <c r="D800" s="13" t="s">
        <v>5183</v>
      </c>
      <c r="E800" s="59" t="s">
        <v>4992</v>
      </c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 t="s">
        <v>5190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50" t="s">
        <v>1811</v>
      </c>
      <c r="AC800" s="8" t="s">
        <v>2904</v>
      </c>
      <c r="AD800" s="71" t="s">
        <v>4646</v>
      </c>
    </row>
    <row r="801" spans="1:30" s="27" customFormat="1" ht="15.75" customHeight="1">
      <c r="A801" s="8" t="s">
        <v>2663</v>
      </c>
      <c r="B801" s="12" t="s">
        <v>782</v>
      </c>
      <c r="C801" s="16" t="s">
        <v>3341</v>
      </c>
      <c r="D801" s="13" t="s">
        <v>5183</v>
      </c>
      <c r="E801" s="59" t="s">
        <v>4994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 t="s">
        <v>5190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50" t="s">
        <v>1811</v>
      </c>
      <c r="AC801" s="8" t="s">
        <v>2904</v>
      </c>
      <c r="AD801" s="71" t="s">
        <v>4646</v>
      </c>
    </row>
    <row r="802" spans="1:30" s="27" customFormat="1" ht="15.75" customHeight="1">
      <c r="A802" s="8" t="s">
        <v>2663</v>
      </c>
      <c r="B802" s="12" t="s">
        <v>783</v>
      </c>
      <c r="C802" s="16" t="s">
        <v>3342</v>
      </c>
      <c r="D802" s="13" t="s">
        <v>5183</v>
      </c>
      <c r="E802" s="59" t="s">
        <v>4995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 t="s">
        <v>5190</v>
      </c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50" t="s">
        <v>1811</v>
      </c>
      <c r="AC802" s="8" t="s">
        <v>2904</v>
      </c>
      <c r="AD802" s="71" t="s">
        <v>4646</v>
      </c>
    </row>
    <row r="803" spans="1:30" s="27" customFormat="1" ht="15.75" customHeight="1">
      <c r="A803" s="8" t="s">
        <v>2663</v>
      </c>
      <c r="B803" s="12" t="s">
        <v>803</v>
      </c>
      <c r="C803" s="16" t="s">
        <v>3343</v>
      </c>
      <c r="D803" s="13" t="s">
        <v>5183</v>
      </c>
      <c r="E803" s="59" t="s">
        <v>718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 t="s">
        <v>5190</v>
      </c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50" t="s">
        <v>2387</v>
      </c>
      <c r="AC803" s="8" t="s">
        <v>2904</v>
      </c>
      <c r="AD803" s="71" t="s">
        <v>4669</v>
      </c>
    </row>
    <row r="804" spans="1:30" s="27" customFormat="1" ht="15.75" customHeight="1">
      <c r="A804" s="8" t="s">
        <v>2663</v>
      </c>
      <c r="B804" s="12" t="s">
        <v>803</v>
      </c>
      <c r="C804" s="16" t="s">
        <v>3344</v>
      </c>
      <c r="D804" s="13" t="s">
        <v>5183</v>
      </c>
      <c r="E804" s="59" t="s">
        <v>4992</v>
      </c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 t="s">
        <v>5190</v>
      </c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50" t="s">
        <v>2326</v>
      </c>
      <c r="AC804" s="8" t="s">
        <v>2904</v>
      </c>
      <c r="AD804" s="71" t="s">
        <v>4644</v>
      </c>
    </row>
    <row r="805" spans="1:30" s="27" customFormat="1" ht="15.75" customHeight="1">
      <c r="A805" s="8" t="s">
        <v>2663</v>
      </c>
      <c r="B805" s="12" t="s">
        <v>803</v>
      </c>
      <c r="C805" s="16" t="s">
        <v>3345</v>
      </c>
      <c r="D805" s="13" t="s">
        <v>5183</v>
      </c>
      <c r="E805" s="59" t="s">
        <v>4994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 t="s">
        <v>5190</v>
      </c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50" t="s">
        <v>2326</v>
      </c>
      <c r="AC805" s="8" t="s">
        <v>2904</v>
      </c>
      <c r="AD805" s="71" t="s">
        <v>4644</v>
      </c>
    </row>
    <row r="806" spans="1:30" s="27" customFormat="1" ht="15.75" customHeight="1">
      <c r="A806" s="8" t="s">
        <v>2663</v>
      </c>
      <c r="B806" s="12" t="s">
        <v>803</v>
      </c>
      <c r="C806" s="16" t="s">
        <v>3346</v>
      </c>
      <c r="D806" s="13" t="s">
        <v>5183</v>
      </c>
      <c r="E806" s="59" t="s">
        <v>4995</v>
      </c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 t="s">
        <v>5190</v>
      </c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50" t="s">
        <v>2326</v>
      </c>
      <c r="AC806" s="8" t="s">
        <v>2904</v>
      </c>
      <c r="AD806" s="71" t="s">
        <v>4644</v>
      </c>
    </row>
    <row r="807" spans="1:30" s="27" customFormat="1" ht="15.75" customHeight="1">
      <c r="A807" s="8" t="s">
        <v>2663</v>
      </c>
      <c r="B807" s="12" t="s">
        <v>803</v>
      </c>
      <c r="C807" s="16" t="s">
        <v>3347</v>
      </c>
      <c r="D807" s="13" t="s">
        <v>5183</v>
      </c>
      <c r="E807" s="59" t="s">
        <v>718</v>
      </c>
      <c r="F807" s="10"/>
      <c r="G807" s="10"/>
      <c r="H807" s="10"/>
      <c r="I807" s="10"/>
      <c r="J807" s="10"/>
      <c r="K807" s="10"/>
      <c r="L807" s="10" t="s">
        <v>5190</v>
      </c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50" t="s">
        <v>2388</v>
      </c>
      <c r="AC807" s="8" t="s">
        <v>2904</v>
      </c>
      <c r="AD807" s="71" t="s">
        <v>4669</v>
      </c>
    </row>
    <row r="808" spans="1:30" s="27" customFormat="1" ht="15.75" customHeight="1">
      <c r="A808" s="8" t="s">
        <v>2663</v>
      </c>
      <c r="B808" s="12" t="s">
        <v>804</v>
      </c>
      <c r="C808" s="16" t="s">
        <v>3348</v>
      </c>
      <c r="D808" s="13" t="s">
        <v>5183</v>
      </c>
      <c r="E808" s="59" t="s">
        <v>4992</v>
      </c>
      <c r="F808" s="10"/>
      <c r="G808" s="10"/>
      <c r="H808" s="10"/>
      <c r="I808" s="10"/>
      <c r="J808" s="10"/>
      <c r="K808" s="10"/>
      <c r="L808" s="10" t="s">
        <v>5190</v>
      </c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50" t="s">
        <v>2327</v>
      </c>
      <c r="AC808" s="8" t="s">
        <v>2904</v>
      </c>
      <c r="AD808" s="71" t="s">
        <v>4644</v>
      </c>
    </row>
    <row r="809" spans="1:30" s="27" customFormat="1" ht="15.75" customHeight="1">
      <c r="A809" s="8" t="s">
        <v>2663</v>
      </c>
      <c r="B809" s="12" t="s">
        <v>805</v>
      </c>
      <c r="C809" s="16" t="s">
        <v>3349</v>
      </c>
      <c r="D809" s="13" t="s">
        <v>5183</v>
      </c>
      <c r="E809" s="59" t="s">
        <v>4994</v>
      </c>
      <c r="F809" s="10"/>
      <c r="G809" s="10"/>
      <c r="H809" s="10"/>
      <c r="I809" s="10"/>
      <c r="J809" s="10"/>
      <c r="K809" s="10"/>
      <c r="L809" s="10" t="s">
        <v>5190</v>
      </c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50" t="s">
        <v>2327</v>
      </c>
      <c r="AC809" s="8" t="s">
        <v>2904</v>
      </c>
      <c r="AD809" s="71" t="s">
        <v>4644</v>
      </c>
    </row>
    <row r="810" spans="1:30" s="27" customFormat="1" ht="15.75" customHeight="1">
      <c r="A810" s="8" t="s">
        <v>2663</v>
      </c>
      <c r="B810" s="12" t="s">
        <v>806</v>
      </c>
      <c r="C810" s="16" t="s">
        <v>3350</v>
      </c>
      <c r="D810" s="13" t="s">
        <v>5183</v>
      </c>
      <c r="E810" s="59" t="s">
        <v>4995</v>
      </c>
      <c r="F810" s="10"/>
      <c r="G810" s="10"/>
      <c r="H810" s="10"/>
      <c r="I810" s="10"/>
      <c r="J810" s="10"/>
      <c r="K810" s="10"/>
      <c r="L810" s="10" t="s">
        <v>5190</v>
      </c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50" t="s">
        <v>2388</v>
      </c>
      <c r="AC810" s="8" t="s">
        <v>2904</v>
      </c>
      <c r="AD810" s="71" t="s">
        <v>4644</v>
      </c>
    </row>
    <row r="811" spans="1:30" s="27" customFormat="1" ht="15.75" customHeight="1">
      <c r="A811" s="8" t="s">
        <v>2663</v>
      </c>
      <c r="B811" s="12" t="s">
        <v>784</v>
      </c>
      <c r="C811" s="12" t="s">
        <v>3351</v>
      </c>
      <c r="D811" s="13" t="s">
        <v>5183</v>
      </c>
      <c r="E811" s="59" t="s">
        <v>718</v>
      </c>
      <c r="F811" s="10"/>
      <c r="G811" s="10"/>
      <c r="H811" s="10"/>
      <c r="I811" s="10"/>
      <c r="J811" s="10"/>
      <c r="K811" s="10"/>
      <c r="L811" s="10"/>
      <c r="M811" s="10" t="s">
        <v>5190</v>
      </c>
      <c r="N811" s="10" t="s">
        <v>5190</v>
      </c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50" t="s">
        <v>2743</v>
      </c>
      <c r="AC811" s="8" t="s">
        <v>2904</v>
      </c>
      <c r="AD811" s="72" t="s">
        <v>4710</v>
      </c>
    </row>
    <row r="812" spans="1:30" s="27" customFormat="1" ht="15.75" customHeight="1">
      <c r="A812" s="8" t="s">
        <v>2663</v>
      </c>
      <c r="B812" s="12" t="s">
        <v>786</v>
      </c>
      <c r="C812" s="12" t="s">
        <v>3352</v>
      </c>
      <c r="D812" s="13" t="s">
        <v>5183</v>
      </c>
      <c r="E812" s="59" t="s">
        <v>4992</v>
      </c>
      <c r="F812" s="10"/>
      <c r="G812" s="10"/>
      <c r="H812" s="10"/>
      <c r="I812" s="10"/>
      <c r="J812" s="10"/>
      <c r="K812" s="10"/>
      <c r="L812" s="10"/>
      <c r="M812" s="10" t="s">
        <v>5190</v>
      </c>
      <c r="N812" s="10" t="s">
        <v>5190</v>
      </c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50" t="s">
        <v>785</v>
      </c>
      <c r="AC812" s="8" t="s">
        <v>2904</v>
      </c>
      <c r="AD812" s="72" t="s">
        <v>4644</v>
      </c>
    </row>
    <row r="813" spans="1:30" s="27" customFormat="1" ht="15.75" customHeight="1">
      <c r="A813" s="8" t="s">
        <v>2663</v>
      </c>
      <c r="B813" s="12" t="s">
        <v>787</v>
      </c>
      <c r="C813" s="12" t="s">
        <v>3353</v>
      </c>
      <c r="D813" s="13" t="s">
        <v>5183</v>
      </c>
      <c r="E813" s="59" t="s">
        <v>4994</v>
      </c>
      <c r="F813" s="10"/>
      <c r="G813" s="10"/>
      <c r="H813" s="10"/>
      <c r="I813" s="10"/>
      <c r="J813" s="10"/>
      <c r="K813" s="10"/>
      <c r="L813" s="10"/>
      <c r="M813" s="10" t="s">
        <v>5190</v>
      </c>
      <c r="N813" s="10" t="s">
        <v>5190</v>
      </c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50" t="s">
        <v>785</v>
      </c>
      <c r="AC813" s="8" t="s">
        <v>2904</v>
      </c>
      <c r="AD813" s="72" t="s">
        <v>4644</v>
      </c>
    </row>
    <row r="814" spans="1:30" s="27" customFormat="1" ht="15.75" customHeight="1">
      <c r="A814" s="8" t="s">
        <v>2663</v>
      </c>
      <c r="B814" s="12" t="s">
        <v>788</v>
      </c>
      <c r="C814" s="12" t="s">
        <v>3354</v>
      </c>
      <c r="D814" s="13" t="s">
        <v>5183</v>
      </c>
      <c r="E814" s="59" t="s">
        <v>4995</v>
      </c>
      <c r="F814" s="10"/>
      <c r="G814" s="10"/>
      <c r="H814" s="10"/>
      <c r="I814" s="10"/>
      <c r="J814" s="10"/>
      <c r="K814" s="10"/>
      <c r="L814" s="10"/>
      <c r="M814" s="10" t="s">
        <v>5190</v>
      </c>
      <c r="N814" s="10" t="s">
        <v>5190</v>
      </c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50" t="s">
        <v>785</v>
      </c>
      <c r="AC814" s="8" t="s">
        <v>2904</v>
      </c>
      <c r="AD814" s="72" t="s">
        <v>4644</v>
      </c>
    </row>
    <row r="815" spans="1:30" s="27" customFormat="1" ht="15.75" customHeight="1">
      <c r="A815" s="8" t="s">
        <v>2663</v>
      </c>
      <c r="B815" s="12" t="s">
        <v>2126</v>
      </c>
      <c r="C815" s="12" t="s">
        <v>3355</v>
      </c>
      <c r="D815" s="12"/>
      <c r="E815" s="59" t="s">
        <v>718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 t="s">
        <v>5255</v>
      </c>
      <c r="R815" s="10" t="s">
        <v>5190</v>
      </c>
      <c r="S815" s="10" t="s">
        <v>5255</v>
      </c>
      <c r="T815" s="10"/>
      <c r="U815" s="10"/>
      <c r="V815" s="10"/>
      <c r="W815" s="10"/>
      <c r="X815" s="10"/>
      <c r="Y815" s="10"/>
      <c r="Z815" s="10"/>
      <c r="AA815" s="10"/>
      <c r="AB815" s="50" t="s">
        <v>2744</v>
      </c>
      <c r="AC815" s="8" t="s">
        <v>2904</v>
      </c>
      <c r="AD815" s="71" t="s">
        <v>4710</v>
      </c>
    </row>
    <row r="816" spans="1:30" s="27" customFormat="1" ht="15.75" customHeight="1">
      <c r="A816" s="8" t="s">
        <v>2663</v>
      </c>
      <c r="B816" s="12" t="s">
        <v>2127</v>
      </c>
      <c r="C816" s="12" t="s">
        <v>3356</v>
      </c>
      <c r="D816" s="12"/>
      <c r="E816" s="59" t="s">
        <v>4992</v>
      </c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 t="s">
        <v>5190</v>
      </c>
      <c r="R816" s="10" t="s">
        <v>5190</v>
      </c>
      <c r="S816" s="10" t="s">
        <v>5190</v>
      </c>
      <c r="T816" s="10"/>
      <c r="U816" s="10"/>
      <c r="V816" s="10"/>
      <c r="W816" s="10"/>
      <c r="X816" s="10"/>
      <c r="Y816" s="10"/>
      <c r="Z816" s="10"/>
      <c r="AA816" s="10"/>
      <c r="AB816" s="50" t="s">
        <v>2131</v>
      </c>
      <c r="AC816" s="8" t="s">
        <v>2904</v>
      </c>
      <c r="AD816" s="71" t="s">
        <v>4646</v>
      </c>
    </row>
    <row r="817" spans="1:30" s="27" customFormat="1" ht="15.75" customHeight="1">
      <c r="A817" s="8" t="s">
        <v>2663</v>
      </c>
      <c r="B817" s="12" t="s">
        <v>2128</v>
      </c>
      <c r="C817" s="12" t="s">
        <v>3357</v>
      </c>
      <c r="D817" s="12"/>
      <c r="E817" s="59" t="s">
        <v>4994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 t="s">
        <v>5190</v>
      </c>
      <c r="R817" s="10" t="s">
        <v>5190</v>
      </c>
      <c r="S817" s="10" t="s">
        <v>5190</v>
      </c>
      <c r="T817" s="10"/>
      <c r="U817" s="10"/>
      <c r="V817" s="10"/>
      <c r="W817" s="10"/>
      <c r="X817" s="10"/>
      <c r="Y817" s="10"/>
      <c r="Z817" s="10"/>
      <c r="AA817" s="10"/>
      <c r="AB817" s="50" t="s">
        <v>2130</v>
      </c>
      <c r="AC817" s="8" t="s">
        <v>2904</v>
      </c>
      <c r="AD817" s="71" t="s">
        <v>4646</v>
      </c>
    </row>
    <row r="818" spans="1:30" s="27" customFormat="1" ht="15.75" customHeight="1">
      <c r="A818" s="8" t="s">
        <v>2663</v>
      </c>
      <c r="B818" s="12" t="s">
        <v>2129</v>
      </c>
      <c r="C818" s="12" t="s">
        <v>3358</v>
      </c>
      <c r="D818" s="12"/>
      <c r="E818" s="59" t="s">
        <v>4995</v>
      </c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 t="s">
        <v>5190</v>
      </c>
      <c r="R818" s="10" t="s">
        <v>5190</v>
      </c>
      <c r="S818" s="10" t="s">
        <v>5190</v>
      </c>
      <c r="T818" s="10"/>
      <c r="U818" s="10"/>
      <c r="V818" s="10"/>
      <c r="W818" s="10"/>
      <c r="X818" s="10"/>
      <c r="Y818" s="10"/>
      <c r="Z818" s="10"/>
      <c r="AA818" s="10"/>
      <c r="AB818" s="50" t="s">
        <v>2130</v>
      </c>
      <c r="AC818" s="8" t="s">
        <v>2904</v>
      </c>
      <c r="AD818" s="71" t="s">
        <v>4646</v>
      </c>
    </row>
    <row r="819" spans="1:30" s="27" customFormat="1" ht="15.75" customHeight="1">
      <c r="A819" s="8" t="s">
        <v>2663</v>
      </c>
      <c r="B819" s="12" t="s">
        <v>2673</v>
      </c>
      <c r="C819" s="16" t="s">
        <v>4920</v>
      </c>
      <c r="D819" s="16"/>
      <c r="E819" s="59" t="s">
        <v>718</v>
      </c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 t="s">
        <v>5190</v>
      </c>
      <c r="AA819" s="10"/>
      <c r="AB819" s="50" t="s">
        <v>2677</v>
      </c>
      <c r="AC819" s="8" t="s">
        <v>2904</v>
      </c>
      <c r="AD819" s="71" t="s">
        <v>4646</v>
      </c>
    </row>
    <row r="820" spans="1:30" s="27" customFormat="1" ht="15.75" customHeight="1">
      <c r="A820" s="8" t="s">
        <v>2663</v>
      </c>
      <c r="B820" s="12" t="s">
        <v>2674</v>
      </c>
      <c r="C820" s="16" t="s">
        <v>4921</v>
      </c>
      <c r="D820" s="16"/>
      <c r="E820" s="59" t="s">
        <v>4992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 t="s">
        <v>5190</v>
      </c>
      <c r="AA820" s="10"/>
      <c r="AB820" s="50" t="s">
        <v>2678</v>
      </c>
      <c r="AC820" s="8" t="s">
        <v>2904</v>
      </c>
      <c r="AD820" s="71" t="s">
        <v>4644</v>
      </c>
    </row>
    <row r="821" spans="1:30" s="84" customFormat="1" ht="15.75" customHeight="1">
      <c r="A821" s="8" t="s">
        <v>2663</v>
      </c>
      <c r="B821" s="12" t="s">
        <v>2675</v>
      </c>
      <c r="C821" s="16" t="s">
        <v>4922</v>
      </c>
      <c r="D821" s="16"/>
      <c r="E821" s="59" t="s">
        <v>4994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 t="s">
        <v>5190</v>
      </c>
      <c r="AA821" s="10"/>
      <c r="AB821" s="50" t="s">
        <v>2677</v>
      </c>
      <c r="AC821" s="8" t="s">
        <v>2904</v>
      </c>
      <c r="AD821" s="71" t="s">
        <v>4644</v>
      </c>
    </row>
    <row r="822" spans="1:30" s="84" customFormat="1" ht="15.75" customHeight="1">
      <c r="A822" s="8" t="s">
        <v>2663</v>
      </c>
      <c r="B822" s="12" t="s">
        <v>2676</v>
      </c>
      <c r="C822" s="16" t="s">
        <v>4923</v>
      </c>
      <c r="D822" s="16"/>
      <c r="E822" s="59" t="s">
        <v>4995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 t="s">
        <v>5190</v>
      </c>
      <c r="AA822" s="10"/>
      <c r="AB822" s="50" t="s">
        <v>2677</v>
      </c>
      <c r="AC822" s="8" t="s">
        <v>2904</v>
      </c>
      <c r="AD822" s="71" t="s">
        <v>4644</v>
      </c>
    </row>
    <row r="823" spans="1:30" s="84" customFormat="1" ht="15.75" customHeight="1">
      <c r="A823" s="8" t="s">
        <v>2663</v>
      </c>
      <c r="B823" s="12" t="s">
        <v>5263</v>
      </c>
      <c r="C823" s="12" t="s">
        <v>3359</v>
      </c>
      <c r="D823" s="13" t="s">
        <v>5183</v>
      </c>
      <c r="E823" s="59" t="s">
        <v>718</v>
      </c>
      <c r="F823" s="10" t="s">
        <v>5190</v>
      </c>
      <c r="G823" s="10" t="s">
        <v>5190</v>
      </c>
      <c r="H823" s="10" t="s">
        <v>5190</v>
      </c>
      <c r="I823" s="10" t="s">
        <v>5190</v>
      </c>
      <c r="J823" s="10" t="s">
        <v>5190</v>
      </c>
      <c r="K823" s="10" t="s">
        <v>5190</v>
      </c>
      <c r="L823" s="10"/>
      <c r="M823" s="10"/>
      <c r="N823" s="10"/>
      <c r="O823" s="10"/>
      <c r="P823" s="10"/>
      <c r="Q823" s="10" t="s">
        <v>5190</v>
      </c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50" t="s">
        <v>2844</v>
      </c>
      <c r="AC823" s="8" t="s">
        <v>2904</v>
      </c>
      <c r="AD823" s="75" t="s">
        <v>4638</v>
      </c>
    </row>
    <row r="824" spans="1:30" s="84" customFormat="1" ht="15.75" customHeight="1">
      <c r="A824" s="8" t="s">
        <v>2663</v>
      </c>
      <c r="B824" s="12" t="s">
        <v>5354</v>
      </c>
      <c r="C824" s="12" t="s">
        <v>3360</v>
      </c>
      <c r="D824" s="13" t="s">
        <v>5183</v>
      </c>
      <c r="E824" s="59" t="s">
        <v>5007</v>
      </c>
      <c r="F824" s="10" t="s">
        <v>5190</v>
      </c>
      <c r="G824" s="10" t="s">
        <v>5190</v>
      </c>
      <c r="H824" s="10" t="s">
        <v>5190</v>
      </c>
      <c r="I824" s="10" t="s">
        <v>5190</v>
      </c>
      <c r="J824" s="10" t="s">
        <v>5190</v>
      </c>
      <c r="K824" s="10" t="s">
        <v>5190</v>
      </c>
      <c r="L824" s="10"/>
      <c r="M824" s="10"/>
      <c r="N824" s="10"/>
      <c r="O824" s="10"/>
      <c r="P824" s="10"/>
      <c r="Q824" s="10" t="s">
        <v>5190</v>
      </c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50" t="s">
        <v>2844</v>
      </c>
      <c r="AC824" s="8" t="s">
        <v>2904</v>
      </c>
      <c r="AD824" s="75" t="s">
        <v>4640</v>
      </c>
    </row>
    <row r="825" spans="1:30" s="84" customFormat="1" ht="15.75" customHeight="1">
      <c r="A825" s="8" t="s">
        <v>2663</v>
      </c>
      <c r="B825" s="12" t="s">
        <v>5264</v>
      </c>
      <c r="C825" s="12" t="s">
        <v>3361</v>
      </c>
      <c r="D825" s="13" t="s">
        <v>5183</v>
      </c>
      <c r="E825" s="59" t="s">
        <v>4992</v>
      </c>
      <c r="F825" s="10" t="s">
        <v>5190</v>
      </c>
      <c r="G825" s="10" t="s">
        <v>5190</v>
      </c>
      <c r="H825" s="10" t="s">
        <v>5190</v>
      </c>
      <c r="I825" s="10" t="s">
        <v>5190</v>
      </c>
      <c r="J825" s="10" t="s">
        <v>5190</v>
      </c>
      <c r="K825" s="10" t="s">
        <v>5190</v>
      </c>
      <c r="L825" s="10"/>
      <c r="M825" s="10"/>
      <c r="N825" s="10"/>
      <c r="O825" s="10"/>
      <c r="P825" s="10"/>
      <c r="Q825" s="10" t="s">
        <v>5190</v>
      </c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50" t="s">
        <v>2844</v>
      </c>
      <c r="AC825" s="8" t="s">
        <v>2904</v>
      </c>
      <c r="AD825" s="75" t="s">
        <v>4640</v>
      </c>
    </row>
    <row r="826" spans="1:30" s="84" customFormat="1" ht="15.75" customHeight="1">
      <c r="A826" s="8" t="s">
        <v>2663</v>
      </c>
      <c r="B826" s="12" t="s">
        <v>5265</v>
      </c>
      <c r="C826" s="12" t="s">
        <v>3362</v>
      </c>
      <c r="D826" s="13" t="s">
        <v>5183</v>
      </c>
      <c r="E826" s="59" t="s">
        <v>4994</v>
      </c>
      <c r="F826" s="10" t="s">
        <v>5190</v>
      </c>
      <c r="G826" s="10" t="s">
        <v>5190</v>
      </c>
      <c r="H826" s="10" t="s">
        <v>5190</v>
      </c>
      <c r="I826" s="10" t="s">
        <v>5190</v>
      </c>
      <c r="J826" s="10" t="s">
        <v>5190</v>
      </c>
      <c r="K826" s="10" t="s">
        <v>5190</v>
      </c>
      <c r="L826" s="10"/>
      <c r="M826" s="10"/>
      <c r="N826" s="10"/>
      <c r="O826" s="10"/>
      <c r="P826" s="10"/>
      <c r="Q826" s="10" t="s">
        <v>5190</v>
      </c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50" t="s">
        <v>2844</v>
      </c>
      <c r="AC826" s="8" t="s">
        <v>2904</v>
      </c>
      <c r="AD826" s="75" t="s">
        <v>4640</v>
      </c>
    </row>
    <row r="827" spans="1:30" s="84" customFormat="1" ht="15.75" customHeight="1">
      <c r="A827" s="8" t="s">
        <v>2663</v>
      </c>
      <c r="B827" s="12" t="s">
        <v>5266</v>
      </c>
      <c r="C827" s="12" t="s">
        <v>3363</v>
      </c>
      <c r="D827" s="13" t="s">
        <v>5183</v>
      </c>
      <c r="E827" s="59" t="s">
        <v>4995</v>
      </c>
      <c r="F827" s="10" t="s">
        <v>5190</v>
      </c>
      <c r="G827" s="10" t="s">
        <v>5190</v>
      </c>
      <c r="H827" s="10" t="s">
        <v>5190</v>
      </c>
      <c r="I827" s="10" t="s">
        <v>5190</v>
      </c>
      <c r="J827" s="10" t="s">
        <v>5190</v>
      </c>
      <c r="K827" s="10" t="s">
        <v>5190</v>
      </c>
      <c r="L827" s="10"/>
      <c r="M827" s="10"/>
      <c r="N827" s="10"/>
      <c r="O827" s="10"/>
      <c r="P827" s="10"/>
      <c r="Q827" s="10" t="s">
        <v>5190</v>
      </c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50" t="s">
        <v>2844</v>
      </c>
      <c r="AC827" s="8" t="s">
        <v>2904</v>
      </c>
      <c r="AD827" s="75" t="s">
        <v>4640</v>
      </c>
    </row>
    <row r="828" spans="1:30" s="84" customFormat="1" ht="15.75" customHeight="1">
      <c r="A828" s="8" t="s">
        <v>2663</v>
      </c>
      <c r="B828" s="25" t="s">
        <v>850</v>
      </c>
      <c r="C828" s="25" t="s">
        <v>4711</v>
      </c>
      <c r="D828" s="26" t="s">
        <v>5183</v>
      </c>
      <c r="E828" s="59" t="s">
        <v>718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 t="s">
        <v>5190</v>
      </c>
      <c r="AB828" s="73" t="s">
        <v>2794</v>
      </c>
      <c r="AC828" s="74" t="s">
        <v>2907</v>
      </c>
      <c r="AD828" s="71" t="s">
        <v>4712</v>
      </c>
    </row>
    <row r="829" spans="1:30" s="84" customFormat="1" ht="15.75" customHeight="1">
      <c r="A829" s="8" t="s">
        <v>2663</v>
      </c>
      <c r="B829" s="25" t="s">
        <v>851</v>
      </c>
      <c r="C829" s="25" t="s">
        <v>4713</v>
      </c>
      <c r="D829" s="26" t="s">
        <v>5183</v>
      </c>
      <c r="E829" s="59" t="s">
        <v>4992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 t="s">
        <v>5190</v>
      </c>
      <c r="AB829" s="73" t="s">
        <v>2794</v>
      </c>
      <c r="AC829" s="74" t="s">
        <v>2907</v>
      </c>
      <c r="AD829" s="71" t="s">
        <v>4712</v>
      </c>
    </row>
    <row r="830" spans="1:30" s="84" customFormat="1" ht="15.75" customHeight="1">
      <c r="A830" s="8" t="s">
        <v>2663</v>
      </c>
      <c r="B830" s="25" t="s">
        <v>852</v>
      </c>
      <c r="C830" s="25" t="s">
        <v>4714</v>
      </c>
      <c r="D830" s="26" t="s">
        <v>5183</v>
      </c>
      <c r="E830" s="59" t="s">
        <v>4994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 t="s">
        <v>5190</v>
      </c>
      <c r="AB830" s="73" t="s">
        <v>2794</v>
      </c>
      <c r="AC830" s="74" t="s">
        <v>2907</v>
      </c>
      <c r="AD830" s="71" t="s">
        <v>4712</v>
      </c>
    </row>
    <row r="831" spans="1:30" s="84" customFormat="1" ht="15.75" customHeight="1">
      <c r="A831" s="8" t="s">
        <v>2663</v>
      </c>
      <c r="B831" s="25" t="s">
        <v>853</v>
      </c>
      <c r="C831" s="25" t="s">
        <v>4715</v>
      </c>
      <c r="D831" s="26" t="s">
        <v>5183</v>
      </c>
      <c r="E831" s="59" t="s">
        <v>4995</v>
      </c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 t="s">
        <v>5190</v>
      </c>
      <c r="AB831" s="73" t="s">
        <v>2794</v>
      </c>
      <c r="AC831" s="74" t="s">
        <v>2907</v>
      </c>
      <c r="AD831" s="71" t="s">
        <v>4716</v>
      </c>
    </row>
    <row r="832" spans="1:30" s="84" customFormat="1" ht="15.75" customHeight="1">
      <c r="A832" s="8" t="s">
        <v>2663</v>
      </c>
      <c r="B832" s="25" t="s">
        <v>854</v>
      </c>
      <c r="C832" s="25" t="s">
        <v>4717</v>
      </c>
      <c r="D832" s="26" t="s">
        <v>5183</v>
      </c>
      <c r="E832" s="59" t="s">
        <v>4996</v>
      </c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 t="s">
        <v>5190</v>
      </c>
      <c r="AB832" s="73" t="s">
        <v>2794</v>
      </c>
      <c r="AC832" s="74" t="s">
        <v>2907</v>
      </c>
      <c r="AD832" s="71" t="s">
        <v>4718</v>
      </c>
    </row>
    <row r="833" spans="1:30" s="84" customFormat="1" ht="15.75" customHeight="1">
      <c r="A833" s="8" t="s">
        <v>2663</v>
      </c>
      <c r="B833" s="25" t="s">
        <v>855</v>
      </c>
      <c r="C833" s="25" t="s">
        <v>4719</v>
      </c>
      <c r="D833" s="25"/>
      <c r="E833" s="60" t="s">
        <v>4997</v>
      </c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 t="s">
        <v>5190</v>
      </c>
      <c r="AB833" s="73" t="s">
        <v>2794</v>
      </c>
      <c r="AC833" s="74" t="s">
        <v>2907</v>
      </c>
      <c r="AD833" s="71" t="s">
        <v>4720</v>
      </c>
    </row>
    <row r="834" spans="1:30" s="84" customFormat="1" ht="15.75" customHeight="1">
      <c r="A834" s="8" t="s">
        <v>2663</v>
      </c>
      <c r="B834" s="25" t="s">
        <v>856</v>
      </c>
      <c r="C834" s="25" t="s">
        <v>4721</v>
      </c>
      <c r="D834" s="25"/>
      <c r="E834" s="59" t="s">
        <v>718</v>
      </c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 t="s">
        <v>5190</v>
      </c>
      <c r="AB834" s="73" t="s">
        <v>1816</v>
      </c>
      <c r="AC834" s="8" t="s">
        <v>2904</v>
      </c>
      <c r="AD834" s="71" t="s">
        <v>4679</v>
      </c>
    </row>
    <row r="835" spans="1:30" s="84" customFormat="1" ht="15.75" customHeight="1">
      <c r="A835" s="8" t="s">
        <v>2663</v>
      </c>
      <c r="B835" s="25" t="s">
        <v>857</v>
      </c>
      <c r="C835" s="25" t="s">
        <v>4722</v>
      </c>
      <c r="D835" s="25"/>
      <c r="E835" s="59" t="s">
        <v>4992</v>
      </c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 t="s">
        <v>5190</v>
      </c>
      <c r="AB835" s="73" t="s">
        <v>1816</v>
      </c>
      <c r="AC835" s="8" t="s">
        <v>2904</v>
      </c>
      <c r="AD835" s="71" t="s">
        <v>4679</v>
      </c>
    </row>
    <row r="836" spans="1:30" s="84" customFormat="1" ht="15.75" customHeight="1">
      <c r="A836" s="8" t="s">
        <v>2663</v>
      </c>
      <c r="B836" s="25" t="s">
        <v>858</v>
      </c>
      <c r="C836" s="25" t="s">
        <v>4723</v>
      </c>
      <c r="D836" s="25"/>
      <c r="E836" s="59" t="s">
        <v>4994</v>
      </c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 t="s">
        <v>5190</v>
      </c>
      <c r="AB836" s="73" t="s">
        <v>1816</v>
      </c>
      <c r="AC836" s="8" t="s">
        <v>2904</v>
      </c>
      <c r="AD836" s="71" t="s">
        <v>4679</v>
      </c>
    </row>
    <row r="837" spans="1:30" s="84" customFormat="1" ht="15.75" customHeight="1">
      <c r="A837" s="8" t="s">
        <v>2663</v>
      </c>
      <c r="B837" s="25" t="s">
        <v>859</v>
      </c>
      <c r="C837" s="25" t="s">
        <v>4724</v>
      </c>
      <c r="D837" s="25"/>
      <c r="E837" s="59" t="s">
        <v>4995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 t="s">
        <v>5190</v>
      </c>
      <c r="AB837" s="73" t="s">
        <v>1816</v>
      </c>
      <c r="AC837" s="8" t="s">
        <v>2904</v>
      </c>
      <c r="AD837" s="71" t="s">
        <v>4679</v>
      </c>
    </row>
    <row r="838" spans="1:30" s="84" customFormat="1" ht="15.75" customHeight="1">
      <c r="A838" s="8" t="s">
        <v>2663</v>
      </c>
      <c r="B838" s="25" t="s">
        <v>860</v>
      </c>
      <c r="C838" s="25" t="s">
        <v>4725</v>
      </c>
      <c r="D838" s="25"/>
      <c r="E838" s="59" t="s">
        <v>967</v>
      </c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 t="s">
        <v>5190</v>
      </c>
      <c r="AB838" s="73" t="s">
        <v>1816</v>
      </c>
      <c r="AC838" s="8" t="s">
        <v>2904</v>
      </c>
      <c r="AD838" s="71" t="s">
        <v>4679</v>
      </c>
    </row>
    <row r="839" spans="1:30" s="84" customFormat="1" ht="15.75" customHeight="1">
      <c r="A839" s="8" t="s">
        <v>2663</v>
      </c>
      <c r="B839" s="25" t="s">
        <v>861</v>
      </c>
      <c r="C839" s="25" t="s">
        <v>4726</v>
      </c>
      <c r="D839" s="25"/>
      <c r="E839" s="59" t="s">
        <v>4999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 t="s">
        <v>5190</v>
      </c>
      <c r="AB839" s="73" t="s">
        <v>1816</v>
      </c>
      <c r="AC839" s="8" t="s">
        <v>2904</v>
      </c>
      <c r="AD839" s="71" t="s">
        <v>4679</v>
      </c>
    </row>
    <row r="840" spans="1:30" s="84" customFormat="1" ht="15.75" customHeight="1">
      <c r="A840" s="8" t="s">
        <v>2663</v>
      </c>
      <c r="B840" s="12" t="s">
        <v>5267</v>
      </c>
      <c r="C840" s="16" t="s">
        <v>3364</v>
      </c>
      <c r="D840" s="16"/>
      <c r="E840" s="59" t="s">
        <v>718</v>
      </c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 t="s">
        <v>5190</v>
      </c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50" t="s">
        <v>1815</v>
      </c>
      <c r="AC840" s="8" t="s">
        <v>2904</v>
      </c>
      <c r="AD840" s="75" t="s">
        <v>4638</v>
      </c>
    </row>
    <row r="841" spans="1:30" s="84" customFormat="1" ht="15.75" customHeight="1">
      <c r="A841" s="8" t="s">
        <v>2663</v>
      </c>
      <c r="B841" s="12" t="s">
        <v>5268</v>
      </c>
      <c r="C841" s="16" t="s">
        <v>3365</v>
      </c>
      <c r="D841" s="16"/>
      <c r="E841" s="59" t="s">
        <v>5007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 t="s">
        <v>5190</v>
      </c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50" t="s">
        <v>1815</v>
      </c>
      <c r="AC841" s="8" t="s">
        <v>2904</v>
      </c>
      <c r="AD841" s="75" t="s">
        <v>4640</v>
      </c>
    </row>
    <row r="842" spans="1:30" s="84" customFormat="1" ht="15.75" customHeight="1">
      <c r="A842" s="8" t="s">
        <v>2663</v>
      </c>
      <c r="B842" s="12" t="s">
        <v>5269</v>
      </c>
      <c r="C842" s="16" t="s">
        <v>3366</v>
      </c>
      <c r="D842" s="16"/>
      <c r="E842" s="59" t="s">
        <v>4992</v>
      </c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 t="s">
        <v>5190</v>
      </c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50" t="s">
        <v>1815</v>
      </c>
      <c r="AC842" s="8" t="s">
        <v>2904</v>
      </c>
      <c r="AD842" s="75" t="s">
        <v>4640</v>
      </c>
    </row>
    <row r="843" spans="1:30" s="84" customFormat="1" ht="15.75" customHeight="1">
      <c r="A843" s="8" t="s">
        <v>2663</v>
      </c>
      <c r="B843" s="12" t="s">
        <v>5270</v>
      </c>
      <c r="C843" s="16" t="s">
        <v>3367</v>
      </c>
      <c r="D843" s="16"/>
      <c r="E843" s="59" t="s">
        <v>4994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 t="s">
        <v>5190</v>
      </c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50" t="s">
        <v>1815</v>
      </c>
      <c r="AC843" s="8" t="s">
        <v>2904</v>
      </c>
      <c r="AD843" s="75" t="s">
        <v>4640</v>
      </c>
    </row>
    <row r="844" spans="1:30" s="84" customFormat="1" ht="15.75" customHeight="1">
      <c r="A844" s="8" t="s">
        <v>2663</v>
      </c>
      <c r="B844" s="12" t="s">
        <v>5271</v>
      </c>
      <c r="C844" s="16" t="s">
        <v>3368</v>
      </c>
      <c r="D844" s="16"/>
      <c r="E844" s="59" t="s">
        <v>4995</v>
      </c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 t="s">
        <v>5190</v>
      </c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50" t="s">
        <v>1815</v>
      </c>
      <c r="AC844" s="8" t="s">
        <v>2904</v>
      </c>
      <c r="AD844" s="75" t="s">
        <v>4640</v>
      </c>
    </row>
    <row r="845" spans="1:30" s="84" customFormat="1" ht="15.75" customHeight="1">
      <c r="A845" s="8" t="s">
        <v>2663</v>
      </c>
      <c r="B845" s="12" t="s">
        <v>5267</v>
      </c>
      <c r="C845" s="16" t="s">
        <v>3369</v>
      </c>
      <c r="D845" s="16"/>
      <c r="E845" s="59" t="s">
        <v>718</v>
      </c>
      <c r="F845" s="10"/>
      <c r="G845" s="10"/>
      <c r="H845" s="10"/>
      <c r="I845" s="10"/>
      <c r="J845" s="10"/>
      <c r="K845" s="10"/>
      <c r="L845" s="10" t="s">
        <v>5190</v>
      </c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50" t="s">
        <v>2845</v>
      </c>
      <c r="AC845" s="8" t="s">
        <v>2904</v>
      </c>
      <c r="AD845" s="75" t="s">
        <v>4638</v>
      </c>
    </row>
    <row r="846" spans="1:30" s="84" customFormat="1" ht="15.75" customHeight="1">
      <c r="A846" s="8" t="s">
        <v>2663</v>
      </c>
      <c r="B846" s="12" t="s">
        <v>5268</v>
      </c>
      <c r="C846" s="16" t="s">
        <v>3370</v>
      </c>
      <c r="D846" s="16"/>
      <c r="E846" s="59" t="s">
        <v>5007</v>
      </c>
      <c r="F846" s="10"/>
      <c r="G846" s="10"/>
      <c r="H846" s="10"/>
      <c r="I846" s="10"/>
      <c r="J846" s="10"/>
      <c r="K846" s="10"/>
      <c r="L846" s="10" t="s">
        <v>5190</v>
      </c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50" t="s">
        <v>2845</v>
      </c>
      <c r="AC846" s="8" t="s">
        <v>2904</v>
      </c>
      <c r="AD846" s="75" t="s">
        <v>4640</v>
      </c>
    </row>
    <row r="847" spans="1:30" s="84" customFormat="1" ht="15.75" customHeight="1">
      <c r="A847" s="8" t="s">
        <v>2663</v>
      </c>
      <c r="B847" s="12" t="s">
        <v>5269</v>
      </c>
      <c r="C847" s="16" t="s">
        <v>3371</v>
      </c>
      <c r="D847" s="16"/>
      <c r="E847" s="59" t="s">
        <v>4992</v>
      </c>
      <c r="F847" s="10"/>
      <c r="G847" s="10"/>
      <c r="H847" s="10"/>
      <c r="I847" s="10"/>
      <c r="J847" s="10"/>
      <c r="K847" s="10"/>
      <c r="L847" s="10" t="s">
        <v>5190</v>
      </c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50" t="s">
        <v>2845</v>
      </c>
      <c r="AC847" s="8" t="s">
        <v>2904</v>
      </c>
      <c r="AD847" s="75" t="s">
        <v>4640</v>
      </c>
    </row>
    <row r="848" spans="1:30" s="84" customFormat="1" ht="15.75" customHeight="1">
      <c r="A848" s="8" t="s">
        <v>2663</v>
      </c>
      <c r="B848" s="12" t="s">
        <v>5270</v>
      </c>
      <c r="C848" s="16" t="s">
        <v>3372</v>
      </c>
      <c r="D848" s="16"/>
      <c r="E848" s="59" t="s">
        <v>4994</v>
      </c>
      <c r="F848" s="10"/>
      <c r="G848" s="10"/>
      <c r="H848" s="10"/>
      <c r="I848" s="10"/>
      <c r="J848" s="10"/>
      <c r="K848" s="10"/>
      <c r="L848" s="10" t="s">
        <v>5190</v>
      </c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50" t="s">
        <v>2845</v>
      </c>
      <c r="AC848" s="8" t="s">
        <v>2904</v>
      </c>
      <c r="AD848" s="75" t="s">
        <v>4640</v>
      </c>
    </row>
    <row r="849" spans="1:30" s="27" customFormat="1" ht="15.75" customHeight="1">
      <c r="A849" s="8" t="s">
        <v>2663</v>
      </c>
      <c r="B849" s="12" t="s">
        <v>5271</v>
      </c>
      <c r="C849" s="16" t="s">
        <v>3373</v>
      </c>
      <c r="D849" s="16"/>
      <c r="E849" s="59" t="s">
        <v>4995</v>
      </c>
      <c r="F849" s="10"/>
      <c r="G849" s="10"/>
      <c r="H849" s="10"/>
      <c r="I849" s="10"/>
      <c r="J849" s="10"/>
      <c r="K849" s="10"/>
      <c r="L849" s="10" t="s">
        <v>5190</v>
      </c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50" t="s">
        <v>2845</v>
      </c>
      <c r="AC849" s="8" t="s">
        <v>2904</v>
      </c>
      <c r="AD849" s="75" t="s">
        <v>4640</v>
      </c>
    </row>
    <row r="850" spans="1:30" s="27" customFormat="1" ht="15.75" customHeight="1">
      <c r="A850" s="8" t="s">
        <v>2663</v>
      </c>
      <c r="B850" s="12" t="s">
        <v>794</v>
      </c>
      <c r="C850" s="16" t="s">
        <v>3374</v>
      </c>
      <c r="D850" s="16"/>
      <c r="E850" s="59" t="s">
        <v>718</v>
      </c>
      <c r="F850" s="10"/>
      <c r="G850" s="10"/>
      <c r="H850" s="10"/>
      <c r="I850" s="10"/>
      <c r="J850" s="10"/>
      <c r="K850" s="10"/>
      <c r="L850" s="10" t="s">
        <v>5190</v>
      </c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50" t="s">
        <v>1814</v>
      </c>
      <c r="AC850" s="8" t="s">
        <v>2904</v>
      </c>
      <c r="AD850" s="71" t="s">
        <v>4669</v>
      </c>
    </row>
    <row r="851" spans="1:30" s="27" customFormat="1" ht="15.75" customHeight="1">
      <c r="A851" s="8" t="s">
        <v>2663</v>
      </c>
      <c r="B851" s="12" t="s">
        <v>795</v>
      </c>
      <c r="C851" s="16" t="s">
        <v>3375</v>
      </c>
      <c r="D851" s="16"/>
      <c r="E851" s="59" t="s">
        <v>4992</v>
      </c>
      <c r="F851" s="10"/>
      <c r="G851" s="10"/>
      <c r="H851" s="10"/>
      <c r="I851" s="10"/>
      <c r="J851" s="10"/>
      <c r="K851" s="10"/>
      <c r="L851" s="10" t="s">
        <v>5190</v>
      </c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50" t="s">
        <v>1814</v>
      </c>
      <c r="AC851" s="8" t="s">
        <v>2904</v>
      </c>
      <c r="AD851" s="71" t="s">
        <v>4646</v>
      </c>
    </row>
    <row r="852" spans="1:30" s="27" customFormat="1" ht="15.75" customHeight="1">
      <c r="A852" s="8" t="s">
        <v>2663</v>
      </c>
      <c r="B852" s="12" t="s">
        <v>796</v>
      </c>
      <c r="C852" s="16" t="s">
        <v>3376</v>
      </c>
      <c r="D852" s="16"/>
      <c r="E852" s="59" t="s">
        <v>4994</v>
      </c>
      <c r="F852" s="10"/>
      <c r="G852" s="10"/>
      <c r="H852" s="10"/>
      <c r="I852" s="10"/>
      <c r="J852" s="10"/>
      <c r="K852" s="10"/>
      <c r="L852" s="10" t="s">
        <v>5190</v>
      </c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50" t="s">
        <v>1814</v>
      </c>
      <c r="AC852" s="8" t="s">
        <v>2904</v>
      </c>
      <c r="AD852" s="71" t="s">
        <v>4646</v>
      </c>
    </row>
    <row r="853" spans="1:30" s="27" customFormat="1" ht="15.75" customHeight="1">
      <c r="A853" s="8" t="s">
        <v>2663</v>
      </c>
      <c r="B853" s="12" t="s">
        <v>797</v>
      </c>
      <c r="C853" s="16" t="s">
        <v>3377</v>
      </c>
      <c r="D853" s="16"/>
      <c r="E853" s="59" t="s">
        <v>4995</v>
      </c>
      <c r="F853" s="10"/>
      <c r="G853" s="10"/>
      <c r="H853" s="10"/>
      <c r="I853" s="10"/>
      <c r="J853" s="10"/>
      <c r="K853" s="10"/>
      <c r="L853" s="10" t="s">
        <v>5190</v>
      </c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50" t="s">
        <v>1814</v>
      </c>
      <c r="AC853" s="8" t="s">
        <v>2904</v>
      </c>
      <c r="AD853" s="71" t="s">
        <v>4646</v>
      </c>
    </row>
    <row r="854" spans="1:30" s="27" customFormat="1" ht="15.75" customHeight="1">
      <c r="A854" s="8" t="s">
        <v>2663</v>
      </c>
      <c r="B854" s="12" t="s">
        <v>769</v>
      </c>
      <c r="C854" s="12" t="s">
        <v>1958</v>
      </c>
      <c r="D854" s="12"/>
      <c r="E854" s="59" t="s">
        <v>718</v>
      </c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 t="s">
        <v>5190</v>
      </c>
      <c r="AB854" s="50" t="s">
        <v>770</v>
      </c>
      <c r="AC854" s="8" t="s">
        <v>5524</v>
      </c>
      <c r="AD854" s="71" t="s">
        <v>4646</v>
      </c>
    </row>
    <row r="855" spans="1:30" s="27" customFormat="1" ht="15.75" customHeight="1">
      <c r="A855" s="8" t="s">
        <v>2663</v>
      </c>
      <c r="B855" s="12" t="s">
        <v>771</v>
      </c>
      <c r="C855" s="17" t="s">
        <v>1955</v>
      </c>
      <c r="D855" s="17"/>
      <c r="E855" s="59" t="s">
        <v>718</v>
      </c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 t="s">
        <v>5190</v>
      </c>
      <c r="AB855" s="50" t="s">
        <v>770</v>
      </c>
      <c r="AC855" s="8" t="s">
        <v>5524</v>
      </c>
      <c r="AD855" s="71" t="s">
        <v>4698</v>
      </c>
    </row>
    <row r="856" spans="1:30" s="27" customFormat="1" ht="15.75" customHeight="1">
      <c r="A856" s="8" t="s">
        <v>2663</v>
      </c>
      <c r="B856" s="12" t="s">
        <v>772</v>
      </c>
      <c r="C856" s="17" t="s">
        <v>4041</v>
      </c>
      <c r="D856" s="17"/>
      <c r="E856" s="59" t="s">
        <v>4992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 t="s">
        <v>5190</v>
      </c>
      <c r="AB856" s="50" t="s">
        <v>770</v>
      </c>
      <c r="AC856" s="8" t="s">
        <v>5524</v>
      </c>
      <c r="AD856" s="71" t="s">
        <v>4644</v>
      </c>
    </row>
    <row r="857" spans="1:30" s="27" customFormat="1" ht="15.75" customHeight="1">
      <c r="A857" s="8" t="s">
        <v>2663</v>
      </c>
      <c r="B857" s="12" t="s">
        <v>773</v>
      </c>
      <c r="C857" s="17" t="s">
        <v>4042</v>
      </c>
      <c r="D857" s="17"/>
      <c r="E857" s="59" t="s">
        <v>4994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 t="s">
        <v>5190</v>
      </c>
      <c r="AB857" s="50" t="s">
        <v>770</v>
      </c>
      <c r="AC857" s="8" t="s">
        <v>5524</v>
      </c>
      <c r="AD857" s="71" t="s">
        <v>4644</v>
      </c>
    </row>
    <row r="858" spans="1:30" s="27" customFormat="1" ht="15.75" customHeight="1">
      <c r="A858" s="8" t="s">
        <v>2663</v>
      </c>
      <c r="B858" s="12" t="s">
        <v>774</v>
      </c>
      <c r="C858" s="17" t="s">
        <v>4043</v>
      </c>
      <c r="D858" s="17"/>
      <c r="E858" s="59" t="s">
        <v>4995</v>
      </c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 t="s">
        <v>5190</v>
      </c>
      <c r="AB858" s="50" t="s">
        <v>770</v>
      </c>
      <c r="AC858" s="8" t="s">
        <v>5524</v>
      </c>
      <c r="AD858" s="71" t="s">
        <v>4644</v>
      </c>
    </row>
    <row r="859" spans="1:30" s="27" customFormat="1" ht="15.75" customHeight="1">
      <c r="A859" s="8" t="s">
        <v>2663</v>
      </c>
      <c r="B859" s="12" t="s">
        <v>794</v>
      </c>
      <c r="C859" s="16" t="s">
        <v>3378</v>
      </c>
      <c r="D859" s="16"/>
      <c r="E859" s="59" t="s">
        <v>718</v>
      </c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 t="s">
        <v>5190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50" t="s">
        <v>2745</v>
      </c>
      <c r="AC859" s="8" t="s">
        <v>2904</v>
      </c>
      <c r="AD859" s="71" t="s">
        <v>4669</v>
      </c>
    </row>
    <row r="860" spans="1:30" s="27" customFormat="1" ht="15.75" customHeight="1">
      <c r="A860" s="8" t="s">
        <v>2663</v>
      </c>
      <c r="B860" s="12" t="s">
        <v>795</v>
      </c>
      <c r="C860" s="16" t="s">
        <v>3379</v>
      </c>
      <c r="D860" s="16"/>
      <c r="E860" s="59" t="s">
        <v>4992</v>
      </c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 t="s">
        <v>5190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50" t="s">
        <v>1813</v>
      </c>
      <c r="AC860" s="8" t="s">
        <v>2904</v>
      </c>
      <c r="AD860" s="71" t="s">
        <v>4646</v>
      </c>
    </row>
    <row r="861" spans="1:30" s="27" customFormat="1" ht="15.75" customHeight="1">
      <c r="A861" s="8" t="s">
        <v>2663</v>
      </c>
      <c r="B861" s="12" t="s">
        <v>796</v>
      </c>
      <c r="C861" s="16" t="s">
        <v>3380</v>
      </c>
      <c r="D861" s="16"/>
      <c r="E861" s="59" t="s">
        <v>4994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 t="s">
        <v>5190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50" t="s">
        <v>1813</v>
      </c>
      <c r="AC861" s="8" t="s">
        <v>2904</v>
      </c>
      <c r="AD861" s="71" t="s">
        <v>4646</v>
      </c>
    </row>
    <row r="862" spans="1:30" s="27" customFormat="1" ht="15.75" customHeight="1">
      <c r="A862" s="8" t="s">
        <v>2663</v>
      </c>
      <c r="B862" s="12" t="s">
        <v>797</v>
      </c>
      <c r="C862" s="16" t="s">
        <v>3381</v>
      </c>
      <c r="D862" s="16"/>
      <c r="E862" s="59" t="s">
        <v>4995</v>
      </c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 t="s">
        <v>5190</v>
      </c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50" t="s">
        <v>1813</v>
      </c>
      <c r="AC862" s="8" t="s">
        <v>2904</v>
      </c>
      <c r="AD862" s="71" t="s">
        <v>4646</v>
      </c>
    </row>
    <row r="863" spans="1:30" s="27" customFormat="1" ht="15.75" customHeight="1">
      <c r="A863" s="8" t="s">
        <v>2663</v>
      </c>
      <c r="B863" s="12" t="s">
        <v>2801</v>
      </c>
      <c r="C863" s="16" t="s">
        <v>3000</v>
      </c>
      <c r="D863" s="13" t="s">
        <v>5182</v>
      </c>
      <c r="E863" s="59" t="s">
        <v>718</v>
      </c>
      <c r="F863" s="10" t="s">
        <v>5190</v>
      </c>
      <c r="G863" s="10" t="s">
        <v>5190</v>
      </c>
      <c r="H863" s="10" t="s">
        <v>5190</v>
      </c>
      <c r="I863" s="10" t="s">
        <v>5190</v>
      </c>
      <c r="J863" s="10" t="s">
        <v>5190</v>
      </c>
      <c r="K863" s="10" t="s">
        <v>5190</v>
      </c>
      <c r="L863" s="10" t="s">
        <v>5190</v>
      </c>
      <c r="M863" s="10" t="s">
        <v>5190</v>
      </c>
      <c r="N863" s="10" t="s">
        <v>5190</v>
      </c>
      <c r="O863" s="10" t="s">
        <v>5190</v>
      </c>
      <c r="P863" s="10" t="s">
        <v>5190</v>
      </c>
      <c r="Q863" s="10" t="s">
        <v>5190</v>
      </c>
      <c r="R863" s="10" t="s">
        <v>5190</v>
      </c>
      <c r="S863" s="10" t="s">
        <v>5190</v>
      </c>
      <c r="T863" s="10" t="s">
        <v>5190</v>
      </c>
      <c r="U863" s="10" t="s">
        <v>5190</v>
      </c>
      <c r="V863" s="10" t="s">
        <v>5190</v>
      </c>
      <c r="W863" s="10" t="s">
        <v>5190</v>
      </c>
      <c r="X863" s="10" t="s">
        <v>5190</v>
      </c>
      <c r="Y863" s="10" t="s">
        <v>5190</v>
      </c>
      <c r="Z863" s="10" t="s">
        <v>5190</v>
      </c>
      <c r="AA863" s="10"/>
      <c r="AB863" s="50" t="s">
        <v>2803</v>
      </c>
      <c r="AC863" s="73" t="s">
        <v>2908</v>
      </c>
      <c r="AD863" s="71" t="s">
        <v>4974</v>
      </c>
    </row>
    <row r="864" spans="1:30" s="27" customFormat="1" ht="15.75" customHeight="1">
      <c r="A864" s="8" t="s">
        <v>2663</v>
      </c>
      <c r="B864" s="12" t="s">
        <v>2754</v>
      </c>
      <c r="C864" s="16" t="s">
        <v>3001</v>
      </c>
      <c r="D864" s="13" t="s">
        <v>5182</v>
      </c>
      <c r="E864" s="59" t="s">
        <v>4992</v>
      </c>
      <c r="F864" s="10" t="s">
        <v>5190</v>
      </c>
      <c r="G864" s="10" t="s">
        <v>5190</v>
      </c>
      <c r="H864" s="10" t="s">
        <v>5190</v>
      </c>
      <c r="I864" s="10" t="s">
        <v>5190</v>
      </c>
      <c r="J864" s="10" t="s">
        <v>5190</v>
      </c>
      <c r="K864" s="10" t="s">
        <v>5190</v>
      </c>
      <c r="L864" s="10" t="s">
        <v>5190</v>
      </c>
      <c r="M864" s="10" t="s">
        <v>5190</v>
      </c>
      <c r="N864" s="10" t="s">
        <v>5190</v>
      </c>
      <c r="O864" s="10" t="s">
        <v>5190</v>
      </c>
      <c r="P864" s="10" t="s">
        <v>5190</v>
      </c>
      <c r="Q864" s="10" t="s">
        <v>5190</v>
      </c>
      <c r="R864" s="10" t="s">
        <v>5190</v>
      </c>
      <c r="S864" s="10" t="s">
        <v>5190</v>
      </c>
      <c r="T864" s="10" t="s">
        <v>5190</v>
      </c>
      <c r="U864" s="10" t="s">
        <v>5190</v>
      </c>
      <c r="V864" s="10" t="s">
        <v>5190</v>
      </c>
      <c r="W864" s="10" t="s">
        <v>5190</v>
      </c>
      <c r="X864" s="10" t="s">
        <v>5190</v>
      </c>
      <c r="Y864" s="10" t="s">
        <v>5190</v>
      </c>
      <c r="Z864" s="10" t="s">
        <v>5190</v>
      </c>
      <c r="AA864" s="10"/>
      <c r="AB864" s="50" t="s">
        <v>2803</v>
      </c>
      <c r="AC864" s="73" t="s">
        <v>2908</v>
      </c>
      <c r="AD864" s="71" t="s">
        <v>4975</v>
      </c>
    </row>
    <row r="865" spans="1:30" s="27" customFormat="1" ht="15.75" customHeight="1">
      <c r="A865" s="8" t="s">
        <v>2663</v>
      </c>
      <c r="B865" s="12" t="s">
        <v>2755</v>
      </c>
      <c r="C865" s="16" t="s">
        <v>3002</v>
      </c>
      <c r="D865" s="13" t="s">
        <v>5182</v>
      </c>
      <c r="E865" s="59" t="s">
        <v>4994</v>
      </c>
      <c r="F865" s="10" t="s">
        <v>5190</v>
      </c>
      <c r="G865" s="10" t="s">
        <v>5190</v>
      </c>
      <c r="H865" s="10" t="s">
        <v>5190</v>
      </c>
      <c r="I865" s="10" t="s">
        <v>5190</v>
      </c>
      <c r="J865" s="10" t="s">
        <v>5190</v>
      </c>
      <c r="K865" s="10" t="s">
        <v>5190</v>
      </c>
      <c r="L865" s="10" t="s">
        <v>5190</v>
      </c>
      <c r="M865" s="10" t="s">
        <v>5190</v>
      </c>
      <c r="N865" s="10" t="s">
        <v>5190</v>
      </c>
      <c r="O865" s="10" t="s">
        <v>5190</v>
      </c>
      <c r="P865" s="10" t="s">
        <v>5190</v>
      </c>
      <c r="Q865" s="10" t="s">
        <v>5190</v>
      </c>
      <c r="R865" s="10" t="s">
        <v>5190</v>
      </c>
      <c r="S865" s="10" t="s">
        <v>5190</v>
      </c>
      <c r="T865" s="10" t="s">
        <v>5190</v>
      </c>
      <c r="U865" s="10" t="s">
        <v>5190</v>
      </c>
      <c r="V865" s="10" t="s">
        <v>5190</v>
      </c>
      <c r="W865" s="10" t="s">
        <v>5190</v>
      </c>
      <c r="X865" s="10" t="s">
        <v>5190</v>
      </c>
      <c r="Y865" s="10" t="s">
        <v>5190</v>
      </c>
      <c r="Z865" s="10" t="s">
        <v>5190</v>
      </c>
      <c r="AA865" s="10"/>
      <c r="AB865" s="50" t="s">
        <v>2803</v>
      </c>
      <c r="AC865" s="73" t="s">
        <v>2908</v>
      </c>
      <c r="AD865" s="71" t="s">
        <v>4975</v>
      </c>
    </row>
    <row r="866" spans="1:30" s="27" customFormat="1" ht="15.75" customHeight="1">
      <c r="A866" s="8" t="s">
        <v>2663</v>
      </c>
      <c r="B866" s="12" t="s">
        <v>2756</v>
      </c>
      <c r="C866" s="16" t="s">
        <v>3003</v>
      </c>
      <c r="D866" s="13" t="s">
        <v>5182</v>
      </c>
      <c r="E866" s="59" t="s">
        <v>4995</v>
      </c>
      <c r="F866" s="10" t="s">
        <v>5190</v>
      </c>
      <c r="G866" s="10" t="s">
        <v>5190</v>
      </c>
      <c r="H866" s="10" t="s">
        <v>5190</v>
      </c>
      <c r="I866" s="10" t="s">
        <v>5190</v>
      </c>
      <c r="J866" s="10" t="s">
        <v>5190</v>
      </c>
      <c r="K866" s="10" t="s">
        <v>5190</v>
      </c>
      <c r="L866" s="10" t="s">
        <v>5190</v>
      </c>
      <c r="M866" s="10" t="s">
        <v>5190</v>
      </c>
      <c r="N866" s="10" t="s">
        <v>5190</v>
      </c>
      <c r="O866" s="10" t="s">
        <v>5190</v>
      </c>
      <c r="P866" s="10" t="s">
        <v>5190</v>
      </c>
      <c r="Q866" s="10" t="s">
        <v>5190</v>
      </c>
      <c r="R866" s="10" t="s">
        <v>5190</v>
      </c>
      <c r="S866" s="10" t="s">
        <v>5190</v>
      </c>
      <c r="T866" s="10" t="s">
        <v>5190</v>
      </c>
      <c r="U866" s="10" t="s">
        <v>5190</v>
      </c>
      <c r="V866" s="10" t="s">
        <v>5190</v>
      </c>
      <c r="W866" s="10" t="s">
        <v>5190</v>
      </c>
      <c r="X866" s="10" t="s">
        <v>5190</v>
      </c>
      <c r="Y866" s="10" t="s">
        <v>5190</v>
      </c>
      <c r="Z866" s="10" t="s">
        <v>5190</v>
      </c>
      <c r="AA866" s="10"/>
      <c r="AB866" s="50" t="s">
        <v>2803</v>
      </c>
      <c r="AC866" s="73" t="s">
        <v>2908</v>
      </c>
      <c r="AD866" s="71" t="s">
        <v>4975</v>
      </c>
    </row>
    <row r="867" spans="1:30" s="27" customFormat="1" ht="15.75" customHeight="1">
      <c r="A867" s="8" t="s">
        <v>2663</v>
      </c>
      <c r="B867" s="12" t="s">
        <v>2802</v>
      </c>
      <c r="C867" s="16" t="s">
        <v>3004</v>
      </c>
      <c r="D867" s="13" t="s">
        <v>5182</v>
      </c>
      <c r="E867" s="59" t="s">
        <v>718</v>
      </c>
      <c r="F867" s="10" t="s">
        <v>5190</v>
      </c>
      <c r="G867" s="10" t="s">
        <v>5190</v>
      </c>
      <c r="H867" s="10" t="s">
        <v>5190</v>
      </c>
      <c r="I867" s="10" t="s">
        <v>5190</v>
      </c>
      <c r="J867" s="10" t="s">
        <v>5190</v>
      </c>
      <c r="K867" s="10" t="s">
        <v>5190</v>
      </c>
      <c r="L867" s="10" t="s">
        <v>5190</v>
      </c>
      <c r="M867" s="10" t="s">
        <v>5190</v>
      </c>
      <c r="N867" s="10" t="s">
        <v>5190</v>
      </c>
      <c r="O867" s="10" t="s">
        <v>5190</v>
      </c>
      <c r="P867" s="10" t="s">
        <v>5190</v>
      </c>
      <c r="Q867" s="10" t="s">
        <v>5190</v>
      </c>
      <c r="R867" s="10" t="s">
        <v>5190</v>
      </c>
      <c r="S867" s="10" t="s">
        <v>5190</v>
      </c>
      <c r="T867" s="10" t="s">
        <v>5190</v>
      </c>
      <c r="U867" s="10" t="s">
        <v>5190</v>
      </c>
      <c r="V867" s="10" t="s">
        <v>5190</v>
      </c>
      <c r="W867" s="10" t="s">
        <v>5190</v>
      </c>
      <c r="X867" s="10" t="s">
        <v>5190</v>
      </c>
      <c r="Y867" s="10" t="s">
        <v>5190</v>
      </c>
      <c r="Z867" s="10" t="s">
        <v>5190</v>
      </c>
      <c r="AA867" s="10"/>
      <c r="AB867" s="50" t="s">
        <v>2803</v>
      </c>
      <c r="AC867" s="73" t="s">
        <v>2908</v>
      </c>
      <c r="AD867" s="71" t="s">
        <v>4976</v>
      </c>
    </row>
    <row r="868" spans="1:30" s="27" customFormat="1" ht="15.75" customHeight="1">
      <c r="A868" s="8" t="s">
        <v>2663</v>
      </c>
      <c r="B868" s="12" t="s">
        <v>2757</v>
      </c>
      <c r="C868" s="16" t="s">
        <v>3005</v>
      </c>
      <c r="D868" s="13" t="s">
        <v>5182</v>
      </c>
      <c r="E868" s="59" t="s">
        <v>4992</v>
      </c>
      <c r="F868" s="10" t="s">
        <v>5190</v>
      </c>
      <c r="G868" s="10" t="s">
        <v>5190</v>
      </c>
      <c r="H868" s="10" t="s">
        <v>5190</v>
      </c>
      <c r="I868" s="10" t="s">
        <v>5190</v>
      </c>
      <c r="J868" s="10" t="s">
        <v>5190</v>
      </c>
      <c r="K868" s="10" t="s">
        <v>5190</v>
      </c>
      <c r="L868" s="10" t="s">
        <v>5190</v>
      </c>
      <c r="M868" s="10" t="s">
        <v>5190</v>
      </c>
      <c r="N868" s="10" t="s">
        <v>5190</v>
      </c>
      <c r="O868" s="10" t="s">
        <v>5190</v>
      </c>
      <c r="P868" s="10" t="s">
        <v>5190</v>
      </c>
      <c r="Q868" s="10" t="s">
        <v>5190</v>
      </c>
      <c r="R868" s="10" t="s">
        <v>5190</v>
      </c>
      <c r="S868" s="10" t="s">
        <v>5190</v>
      </c>
      <c r="T868" s="10" t="s">
        <v>5190</v>
      </c>
      <c r="U868" s="10" t="s">
        <v>5190</v>
      </c>
      <c r="V868" s="10" t="s">
        <v>5190</v>
      </c>
      <c r="W868" s="10" t="s">
        <v>5190</v>
      </c>
      <c r="X868" s="10" t="s">
        <v>5190</v>
      </c>
      <c r="Y868" s="10" t="s">
        <v>5190</v>
      </c>
      <c r="Z868" s="10" t="s">
        <v>5190</v>
      </c>
      <c r="AA868" s="10"/>
      <c r="AB868" s="50" t="s">
        <v>2803</v>
      </c>
      <c r="AC868" s="73" t="s">
        <v>2908</v>
      </c>
      <c r="AD868" s="71" t="s">
        <v>4977</v>
      </c>
    </row>
    <row r="869" spans="1:30" s="27" customFormat="1" ht="15.75" customHeight="1">
      <c r="A869" s="8" t="s">
        <v>2663</v>
      </c>
      <c r="B869" s="12" t="s">
        <v>2758</v>
      </c>
      <c r="C869" s="16" t="s">
        <v>3006</v>
      </c>
      <c r="D869" s="13" t="s">
        <v>5182</v>
      </c>
      <c r="E869" s="59" t="s">
        <v>4994</v>
      </c>
      <c r="F869" s="10" t="s">
        <v>5190</v>
      </c>
      <c r="G869" s="10" t="s">
        <v>5190</v>
      </c>
      <c r="H869" s="10" t="s">
        <v>5190</v>
      </c>
      <c r="I869" s="10" t="s">
        <v>5190</v>
      </c>
      <c r="J869" s="10" t="s">
        <v>5190</v>
      </c>
      <c r="K869" s="10" t="s">
        <v>5190</v>
      </c>
      <c r="L869" s="10" t="s">
        <v>5190</v>
      </c>
      <c r="M869" s="10" t="s">
        <v>5190</v>
      </c>
      <c r="N869" s="10" t="s">
        <v>5190</v>
      </c>
      <c r="O869" s="10" t="s">
        <v>5190</v>
      </c>
      <c r="P869" s="10" t="s">
        <v>5190</v>
      </c>
      <c r="Q869" s="10" t="s">
        <v>5190</v>
      </c>
      <c r="R869" s="10" t="s">
        <v>5190</v>
      </c>
      <c r="S869" s="10" t="s">
        <v>5190</v>
      </c>
      <c r="T869" s="10" t="s">
        <v>5190</v>
      </c>
      <c r="U869" s="10" t="s">
        <v>5190</v>
      </c>
      <c r="V869" s="10" t="s">
        <v>5190</v>
      </c>
      <c r="W869" s="10" t="s">
        <v>5190</v>
      </c>
      <c r="X869" s="10" t="s">
        <v>5190</v>
      </c>
      <c r="Y869" s="10" t="s">
        <v>5190</v>
      </c>
      <c r="Z869" s="10" t="s">
        <v>5190</v>
      </c>
      <c r="AA869" s="10"/>
      <c r="AB869" s="50" t="s">
        <v>2803</v>
      </c>
      <c r="AC869" s="73" t="s">
        <v>2908</v>
      </c>
      <c r="AD869" s="71" t="s">
        <v>4977</v>
      </c>
    </row>
    <row r="870" spans="1:30" s="27" customFormat="1" ht="15.75" customHeight="1">
      <c r="A870" s="8" t="s">
        <v>2663</v>
      </c>
      <c r="B870" s="12" t="s">
        <v>2759</v>
      </c>
      <c r="C870" s="16" t="s">
        <v>3007</v>
      </c>
      <c r="D870" s="13" t="s">
        <v>5182</v>
      </c>
      <c r="E870" s="59" t="s">
        <v>4995</v>
      </c>
      <c r="F870" s="10" t="s">
        <v>5190</v>
      </c>
      <c r="G870" s="10" t="s">
        <v>5190</v>
      </c>
      <c r="H870" s="10" t="s">
        <v>5190</v>
      </c>
      <c r="I870" s="10" t="s">
        <v>5190</v>
      </c>
      <c r="J870" s="10" t="s">
        <v>5190</v>
      </c>
      <c r="K870" s="10" t="s">
        <v>5190</v>
      </c>
      <c r="L870" s="10" t="s">
        <v>5190</v>
      </c>
      <c r="M870" s="10" t="s">
        <v>5190</v>
      </c>
      <c r="N870" s="10" t="s">
        <v>5190</v>
      </c>
      <c r="O870" s="10" t="s">
        <v>5190</v>
      </c>
      <c r="P870" s="10" t="s">
        <v>5190</v>
      </c>
      <c r="Q870" s="10" t="s">
        <v>5190</v>
      </c>
      <c r="R870" s="10" t="s">
        <v>5190</v>
      </c>
      <c r="S870" s="10" t="s">
        <v>5190</v>
      </c>
      <c r="T870" s="10" t="s">
        <v>5190</v>
      </c>
      <c r="U870" s="10" t="s">
        <v>5190</v>
      </c>
      <c r="V870" s="10" t="s">
        <v>5190</v>
      </c>
      <c r="W870" s="10" t="s">
        <v>5190</v>
      </c>
      <c r="X870" s="10" t="s">
        <v>5190</v>
      </c>
      <c r="Y870" s="10" t="s">
        <v>5190</v>
      </c>
      <c r="Z870" s="10" t="s">
        <v>5190</v>
      </c>
      <c r="AA870" s="10"/>
      <c r="AB870" s="50" t="s">
        <v>2803</v>
      </c>
      <c r="AC870" s="73" t="s">
        <v>2908</v>
      </c>
      <c r="AD870" s="71" t="s">
        <v>4977</v>
      </c>
    </row>
    <row r="871" spans="1:30" s="27" customFormat="1" ht="15.75" customHeight="1">
      <c r="A871" s="8" t="s">
        <v>2663</v>
      </c>
      <c r="B871" s="12" t="s">
        <v>2889</v>
      </c>
      <c r="C871" s="16" t="s">
        <v>3008</v>
      </c>
      <c r="D871" s="13" t="s">
        <v>5182</v>
      </c>
      <c r="E871" s="59" t="s">
        <v>718</v>
      </c>
      <c r="F871" s="10" t="s">
        <v>5190</v>
      </c>
      <c r="G871" s="10" t="s">
        <v>5190</v>
      </c>
      <c r="H871" s="10" t="s">
        <v>5190</v>
      </c>
      <c r="I871" s="10" t="s">
        <v>5190</v>
      </c>
      <c r="J871" s="10" t="s">
        <v>5190</v>
      </c>
      <c r="K871" s="10" t="s">
        <v>5190</v>
      </c>
      <c r="L871" s="10"/>
      <c r="M871" s="10"/>
      <c r="N871" s="10"/>
      <c r="O871" s="10" t="s">
        <v>5190</v>
      </c>
      <c r="P871" s="10"/>
      <c r="Q871" s="10" t="s">
        <v>5190</v>
      </c>
      <c r="R871" s="10" t="s">
        <v>5190</v>
      </c>
      <c r="S871" s="10" t="s">
        <v>5190</v>
      </c>
      <c r="T871" s="10" t="s">
        <v>5257</v>
      </c>
      <c r="U871" s="10"/>
      <c r="V871" s="10"/>
      <c r="W871" s="10"/>
      <c r="X871" s="10"/>
      <c r="Y871" s="10"/>
      <c r="Z871" s="10"/>
      <c r="AA871" s="10"/>
      <c r="AB871" s="50" t="s">
        <v>2877</v>
      </c>
      <c r="AC871" s="73" t="s">
        <v>2908</v>
      </c>
      <c r="AD871" s="71" t="s">
        <v>4976</v>
      </c>
    </row>
    <row r="872" spans="1:30" s="27" customFormat="1" ht="15.75" customHeight="1">
      <c r="A872" s="8" t="s">
        <v>2663</v>
      </c>
      <c r="B872" s="12" t="s">
        <v>2890</v>
      </c>
      <c r="C872" s="16" t="s">
        <v>3009</v>
      </c>
      <c r="D872" s="13" t="s">
        <v>5182</v>
      </c>
      <c r="E872" s="59" t="s">
        <v>4992</v>
      </c>
      <c r="F872" s="10" t="s">
        <v>5190</v>
      </c>
      <c r="G872" s="10" t="s">
        <v>5190</v>
      </c>
      <c r="H872" s="10" t="s">
        <v>5190</v>
      </c>
      <c r="I872" s="10" t="s">
        <v>5190</v>
      </c>
      <c r="J872" s="10" t="s">
        <v>5190</v>
      </c>
      <c r="K872" s="10" t="s">
        <v>5190</v>
      </c>
      <c r="L872" s="10"/>
      <c r="M872" s="10"/>
      <c r="N872" s="10"/>
      <c r="O872" s="10" t="s">
        <v>5190</v>
      </c>
      <c r="P872" s="10"/>
      <c r="Q872" s="10" t="s">
        <v>5190</v>
      </c>
      <c r="R872" s="10" t="s">
        <v>5190</v>
      </c>
      <c r="S872" s="10" t="s">
        <v>5190</v>
      </c>
      <c r="T872" s="10" t="s">
        <v>5190</v>
      </c>
      <c r="U872" s="10"/>
      <c r="V872" s="10"/>
      <c r="W872" s="10"/>
      <c r="X872" s="10"/>
      <c r="Y872" s="10"/>
      <c r="Z872" s="10"/>
      <c r="AA872" s="10"/>
      <c r="AB872" s="50" t="s">
        <v>2877</v>
      </c>
      <c r="AC872" s="73" t="s">
        <v>2908</v>
      </c>
      <c r="AD872" s="71" t="s">
        <v>4977</v>
      </c>
    </row>
    <row r="873" spans="1:30" s="27" customFormat="1" ht="15.75" customHeight="1">
      <c r="A873" s="8" t="s">
        <v>2663</v>
      </c>
      <c r="B873" s="12" t="s">
        <v>2891</v>
      </c>
      <c r="C873" s="16" t="s">
        <v>3010</v>
      </c>
      <c r="D873" s="13" t="s">
        <v>5182</v>
      </c>
      <c r="E873" s="59" t="s">
        <v>4994</v>
      </c>
      <c r="F873" s="10" t="s">
        <v>5190</v>
      </c>
      <c r="G873" s="10" t="s">
        <v>5190</v>
      </c>
      <c r="H873" s="10" t="s">
        <v>5190</v>
      </c>
      <c r="I873" s="10" t="s">
        <v>5190</v>
      </c>
      <c r="J873" s="10" t="s">
        <v>5190</v>
      </c>
      <c r="K873" s="10" t="s">
        <v>5190</v>
      </c>
      <c r="L873" s="10"/>
      <c r="M873" s="10"/>
      <c r="N873" s="10"/>
      <c r="O873" s="10" t="s">
        <v>5190</v>
      </c>
      <c r="P873" s="10"/>
      <c r="Q873" s="10" t="s">
        <v>5190</v>
      </c>
      <c r="R873" s="10" t="s">
        <v>5190</v>
      </c>
      <c r="S873" s="10" t="s">
        <v>5190</v>
      </c>
      <c r="T873" s="10" t="s">
        <v>5190</v>
      </c>
      <c r="U873" s="10"/>
      <c r="V873" s="10"/>
      <c r="W873" s="10"/>
      <c r="X873" s="10"/>
      <c r="Y873" s="10"/>
      <c r="Z873" s="10"/>
      <c r="AA873" s="10"/>
      <c r="AB873" s="50" t="s">
        <v>2877</v>
      </c>
      <c r="AC873" s="73" t="s">
        <v>2908</v>
      </c>
      <c r="AD873" s="71" t="s">
        <v>4977</v>
      </c>
    </row>
    <row r="874" spans="1:30" s="27" customFormat="1" ht="15.75" customHeight="1">
      <c r="A874" s="8" t="s">
        <v>2663</v>
      </c>
      <c r="B874" s="12" t="s">
        <v>2892</v>
      </c>
      <c r="C874" s="16" t="s">
        <v>3011</v>
      </c>
      <c r="D874" s="13" t="s">
        <v>5182</v>
      </c>
      <c r="E874" s="59" t="s">
        <v>4995</v>
      </c>
      <c r="F874" s="10" t="s">
        <v>5190</v>
      </c>
      <c r="G874" s="10" t="s">
        <v>5190</v>
      </c>
      <c r="H874" s="10" t="s">
        <v>5190</v>
      </c>
      <c r="I874" s="10" t="s">
        <v>5190</v>
      </c>
      <c r="J874" s="10" t="s">
        <v>5190</v>
      </c>
      <c r="K874" s="10" t="s">
        <v>5190</v>
      </c>
      <c r="L874" s="10"/>
      <c r="M874" s="10"/>
      <c r="N874" s="10"/>
      <c r="O874" s="10" t="s">
        <v>5190</v>
      </c>
      <c r="P874" s="10"/>
      <c r="Q874" s="10" t="s">
        <v>5190</v>
      </c>
      <c r="R874" s="10" t="s">
        <v>5190</v>
      </c>
      <c r="S874" s="10" t="s">
        <v>5190</v>
      </c>
      <c r="T874" s="10" t="s">
        <v>5190</v>
      </c>
      <c r="U874" s="10"/>
      <c r="V874" s="10"/>
      <c r="W874" s="10"/>
      <c r="X874" s="10"/>
      <c r="Y874" s="10"/>
      <c r="Z874" s="10"/>
      <c r="AA874" s="10"/>
      <c r="AB874" s="50" t="s">
        <v>2877</v>
      </c>
      <c r="AC874" s="73" t="s">
        <v>2908</v>
      </c>
      <c r="AD874" s="71" t="s">
        <v>4977</v>
      </c>
    </row>
    <row r="875" spans="1:30" s="27" customFormat="1" ht="15.75" customHeight="1">
      <c r="A875" s="8" t="s">
        <v>2663</v>
      </c>
      <c r="B875" s="12" t="s">
        <v>747</v>
      </c>
      <c r="C875" s="18" t="s">
        <v>1789</v>
      </c>
      <c r="D875" s="18"/>
      <c r="E875" s="59" t="s">
        <v>718</v>
      </c>
      <c r="F875" s="10" t="s">
        <v>5190</v>
      </c>
      <c r="G875" s="10" t="s">
        <v>5190</v>
      </c>
      <c r="H875" s="10" t="s">
        <v>5190</v>
      </c>
      <c r="I875" s="10" t="s">
        <v>5190</v>
      </c>
      <c r="J875" s="10" t="s">
        <v>5190</v>
      </c>
      <c r="K875" s="10" t="s">
        <v>5190</v>
      </c>
      <c r="L875" s="10"/>
      <c r="M875" s="10"/>
      <c r="N875" s="10"/>
      <c r="O875" s="10" t="s">
        <v>5190</v>
      </c>
      <c r="P875" s="10"/>
      <c r="Q875" s="10"/>
      <c r="R875" s="10" t="s">
        <v>5190</v>
      </c>
      <c r="S875" s="10" t="s">
        <v>5190</v>
      </c>
      <c r="T875" s="10" t="s">
        <v>5190</v>
      </c>
      <c r="U875" s="10"/>
      <c r="V875" s="10"/>
      <c r="W875" s="10"/>
      <c r="X875" s="10"/>
      <c r="Y875" s="10"/>
      <c r="Z875" s="10"/>
      <c r="AA875" s="10"/>
      <c r="AB875" s="50" t="s">
        <v>2390</v>
      </c>
      <c r="AC875" s="8" t="s">
        <v>2904</v>
      </c>
      <c r="AD875" s="71" t="s">
        <v>4647</v>
      </c>
    </row>
    <row r="876" spans="1:30" s="27" customFormat="1" ht="15.75" customHeight="1">
      <c r="A876" s="8" t="s">
        <v>2663</v>
      </c>
      <c r="B876" s="12" t="s">
        <v>748</v>
      </c>
      <c r="C876" s="18" t="s">
        <v>1790</v>
      </c>
      <c r="D876" s="18"/>
      <c r="E876" s="59" t="s">
        <v>4992</v>
      </c>
      <c r="F876" s="10" t="s">
        <v>5190</v>
      </c>
      <c r="G876" s="10" t="s">
        <v>5190</v>
      </c>
      <c r="H876" s="10" t="s">
        <v>5190</v>
      </c>
      <c r="I876" s="10" t="s">
        <v>5190</v>
      </c>
      <c r="J876" s="10" t="s">
        <v>5190</v>
      </c>
      <c r="K876" s="10" t="s">
        <v>5190</v>
      </c>
      <c r="L876" s="10"/>
      <c r="M876" s="10"/>
      <c r="N876" s="10"/>
      <c r="O876" s="10" t="s">
        <v>5190</v>
      </c>
      <c r="P876" s="10"/>
      <c r="Q876" s="10"/>
      <c r="R876" s="10" t="s">
        <v>5190</v>
      </c>
      <c r="S876" s="10" t="s">
        <v>5190</v>
      </c>
      <c r="T876" s="10" t="s">
        <v>5190</v>
      </c>
      <c r="U876" s="10"/>
      <c r="V876" s="10"/>
      <c r="W876" s="10"/>
      <c r="X876" s="10"/>
      <c r="Y876" s="10"/>
      <c r="Z876" s="10"/>
      <c r="AA876" s="10"/>
      <c r="AB876" s="50" t="s">
        <v>2390</v>
      </c>
      <c r="AC876" s="8" t="s">
        <v>2904</v>
      </c>
      <c r="AD876" s="71" t="s">
        <v>4640</v>
      </c>
    </row>
    <row r="877" spans="1:30" s="27" customFormat="1" ht="15.75" customHeight="1">
      <c r="A877" s="8" t="s">
        <v>2663</v>
      </c>
      <c r="B877" s="12" t="s">
        <v>749</v>
      </c>
      <c r="C877" s="18" t="s">
        <v>1791</v>
      </c>
      <c r="D877" s="18"/>
      <c r="E877" s="59" t="s">
        <v>4994</v>
      </c>
      <c r="F877" s="10" t="s">
        <v>5190</v>
      </c>
      <c r="G877" s="10" t="s">
        <v>5190</v>
      </c>
      <c r="H877" s="10" t="s">
        <v>5190</v>
      </c>
      <c r="I877" s="10" t="s">
        <v>5190</v>
      </c>
      <c r="J877" s="10" t="s">
        <v>5190</v>
      </c>
      <c r="K877" s="10" t="s">
        <v>5190</v>
      </c>
      <c r="L877" s="10"/>
      <c r="M877" s="10"/>
      <c r="N877" s="10"/>
      <c r="O877" s="10" t="s">
        <v>5190</v>
      </c>
      <c r="P877" s="10"/>
      <c r="Q877" s="10"/>
      <c r="R877" s="10" t="s">
        <v>5190</v>
      </c>
      <c r="S877" s="10" t="s">
        <v>5190</v>
      </c>
      <c r="T877" s="10" t="s">
        <v>5190</v>
      </c>
      <c r="U877" s="10"/>
      <c r="V877" s="10"/>
      <c r="W877" s="10"/>
      <c r="X877" s="10"/>
      <c r="Y877" s="10"/>
      <c r="Z877" s="10"/>
      <c r="AA877" s="10"/>
      <c r="AB877" s="50" t="s">
        <v>2390</v>
      </c>
      <c r="AC877" s="8" t="s">
        <v>2904</v>
      </c>
      <c r="AD877" s="71" t="s">
        <v>4640</v>
      </c>
    </row>
    <row r="878" spans="1:30" s="27" customFormat="1" ht="15.75" customHeight="1">
      <c r="A878" s="8" t="s">
        <v>2663</v>
      </c>
      <c r="B878" s="12" t="s">
        <v>750</v>
      </c>
      <c r="C878" s="18" t="s">
        <v>1792</v>
      </c>
      <c r="D878" s="18"/>
      <c r="E878" s="59" t="s">
        <v>4995</v>
      </c>
      <c r="F878" s="10" t="s">
        <v>5190</v>
      </c>
      <c r="G878" s="10" t="s">
        <v>5190</v>
      </c>
      <c r="H878" s="10" t="s">
        <v>5190</v>
      </c>
      <c r="I878" s="10" t="s">
        <v>5190</v>
      </c>
      <c r="J878" s="10" t="s">
        <v>5190</v>
      </c>
      <c r="K878" s="10" t="s">
        <v>5190</v>
      </c>
      <c r="L878" s="10"/>
      <c r="M878" s="10"/>
      <c r="N878" s="10"/>
      <c r="O878" s="10" t="s">
        <v>5190</v>
      </c>
      <c r="P878" s="10"/>
      <c r="Q878" s="10"/>
      <c r="R878" s="10" t="s">
        <v>5190</v>
      </c>
      <c r="S878" s="10" t="s">
        <v>5190</v>
      </c>
      <c r="T878" s="10" t="s">
        <v>5190</v>
      </c>
      <c r="U878" s="10"/>
      <c r="V878" s="10"/>
      <c r="W878" s="10"/>
      <c r="X878" s="10"/>
      <c r="Y878" s="10"/>
      <c r="Z878" s="10"/>
      <c r="AA878" s="10"/>
      <c r="AB878" s="50" t="s">
        <v>2390</v>
      </c>
      <c r="AC878" s="8" t="s">
        <v>2904</v>
      </c>
      <c r="AD878" s="71" t="s">
        <v>4640</v>
      </c>
    </row>
    <row r="879" spans="1:30" s="27" customFormat="1" ht="15.75" customHeight="1">
      <c r="A879" s="8" t="s">
        <v>2663</v>
      </c>
      <c r="B879" s="12" t="s">
        <v>751</v>
      </c>
      <c r="C879" s="12" t="s">
        <v>4044</v>
      </c>
      <c r="D879" s="12"/>
      <c r="E879" s="59" t="s">
        <v>718</v>
      </c>
      <c r="F879" s="10" t="s">
        <v>5190</v>
      </c>
      <c r="G879" s="10" t="s">
        <v>5190</v>
      </c>
      <c r="H879" s="10" t="s">
        <v>5190</v>
      </c>
      <c r="I879" s="10" t="s">
        <v>5190</v>
      </c>
      <c r="J879" s="10" t="s">
        <v>5190</v>
      </c>
      <c r="K879" s="10" t="s">
        <v>5190</v>
      </c>
      <c r="L879" s="10"/>
      <c r="M879" s="10"/>
      <c r="N879" s="10"/>
      <c r="O879" s="10" t="s">
        <v>5190</v>
      </c>
      <c r="P879" s="10"/>
      <c r="Q879" s="10"/>
      <c r="R879" s="10" t="s">
        <v>5190</v>
      </c>
      <c r="S879" s="10" t="s">
        <v>5190</v>
      </c>
      <c r="T879" s="10" t="s">
        <v>5190</v>
      </c>
      <c r="U879" s="10"/>
      <c r="V879" s="10"/>
      <c r="W879" s="10"/>
      <c r="X879" s="10"/>
      <c r="Y879" s="10"/>
      <c r="Z879" s="10"/>
      <c r="AA879" s="10"/>
      <c r="AB879" s="50" t="s">
        <v>2390</v>
      </c>
      <c r="AC879" s="8" t="s">
        <v>2904</v>
      </c>
      <c r="AD879" s="71" t="s">
        <v>4751</v>
      </c>
    </row>
    <row r="880" spans="1:30" s="27" customFormat="1" ht="15.75" customHeight="1">
      <c r="A880" s="8" t="s">
        <v>2663</v>
      </c>
      <c r="B880" s="12" t="s">
        <v>752</v>
      </c>
      <c r="C880" s="18" t="s">
        <v>4045</v>
      </c>
      <c r="D880" s="18"/>
      <c r="E880" s="59" t="s">
        <v>4992</v>
      </c>
      <c r="F880" s="10" t="s">
        <v>5190</v>
      </c>
      <c r="G880" s="10" t="s">
        <v>5190</v>
      </c>
      <c r="H880" s="10" t="s">
        <v>5190</v>
      </c>
      <c r="I880" s="10" t="s">
        <v>5190</v>
      </c>
      <c r="J880" s="10" t="s">
        <v>5190</v>
      </c>
      <c r="K880" s="10" t="s">
        <v>5190</v>
      </c>
      <c r="L880" s="10"/>
      <c r="M880" s="10"/>
      <c r="N880" s="10"/>
      <c r="O880" s="10" t="s">
        <v>5190</v>
      </c>
      <c r="P880" s="10"/>
      <c r="Q880" s="10"/>
      <c r="R880" s="10" t="s">
        <v>5190</v>
      </c>
      <c r="S880" s="10" t="s">
        <v>5190</v>
      </c>
      <c r="T880" s="10" t="s">
        <v>5190</v>
      </c>
      <c r="U880" s="10"/>
      <c r="V880" s="10"/>
      <c r="W880" s="10"/>
      <c r="X880" s="10"/>
      <c r="Y880" s="10"/>
      <c r="Z880" s="10"/>
      <c r="AA880" s="10"/>
      <c r="AB880" s="50" t="s">
        <v>2390</v>
      </c>
      <c r="AC880" s="8" t="s">
        <v>2904</v>
      </c>
      <c r="AD880" s="71" t="s">
        <v>4669</v>
      </c>
    </row>
    <row r="881" spans="1:30" s="27" customFormat="1" ht="15.75" customHeight="1">
      <c r="A881" s="8" t="s">
        <v>2663</v>
      </c>
      <c r="B881" s="12" t="s">
        <v>753</v>
      </c>
      <c r="C881" s="18" t="s">
        <v>4046</v>
      </c>
      <c r="D881" s="18"/>
      <c r="E881" s="59" t="s">
        <v>4994</v>
      </c>
      <c r="F881" s="10" t="s">
        <v>5190</v>
      </c>
      <c r="G881" s="10" t="s">
        <v>5190</v>
      </c>
      <c r="H881" s="10" t="s">
        <v>5190</v>
      </c>
      <c r="I881" s="10" t="s">
        <v>5190</v>
      </c>
      <c r="J881" s="10" t="s">
        <v>5190</v>
      </c>
      <c r="K881" s="10" t="s">
        <v>5190</v>
      </c>
      <c r="L881" s="10"/>
      <c r="M881" s="10"/>
      <c r="N881" s="10"/>
      <c r="O881" s="10" t="s">
        <v>5190</v>
      </c>
      <c r="P881" s="10"/>
      <c r="Q881" s="10"/>
      <c r="R881" s="10" t="s">
        <v>5190</v>
      </c>
      <c r="S881" s="10" t="s">
        <v>5190</v>
      </c>
      <c r="T881" s="10" t="s">
        <v>5190</v>
      </c>
      <c r="U881" s="10"/>
      <c r="V881" s="10"/>
      <c r="W881" s="10"/>
      <c r="X881" s="10"/>
      <c r="Y881" s="10"/>
      <c r="Z881" s="10"/>
      <c r="AA881" s="10"/>
      <c r="AB881" s="50" t="s">
        <v>2390</v>
      </c>
      <c r="AC881" s="8" t="s">
        <v>2904</v>
      </c>
      <c r="AD881" s="71" t="s">
        <v>4669</v>
      </c>
    </row>
    <row r="882" spans="1:30" s="27" customFormat="1" ht="15.75" customHeight="1">
      <c r="A882" s="8" t="s">
        <v>2663</v>
      </c>
      <c r="B882" s="12" t="s">
        <v>754</v>
      </c>
      <c r="C882" s="18" t="s">
        <v>4047</v>
      </c>
      <c r="D882" s="18"/>
      <c r="E882" s="59" t="s">
        <v>4995</v>
      </c>
      <c r="F882" s="10" t="s">
        <v>5190</v>
      </c>
      <c r="G882" s="10" t="s">
        <v>5190</v>
      </c>
      <c r="H882" s="10" t="s">
        <v>5190</v>
      </c>
      <c r="I882" s="10" t="s">
        <v>5190</v>
      </c>
      <c r="J882" s="10" t="s">
        <v>5190</v>
      </c>
      <c r="K882" s="10" t="s">
        <v>5190</v>
      </c>
      <c r="L882" s="10"/>
      <c r="M882" s="10"/>
      <c r="N882" s="10"/>
      <c r="O882" s="10" t="s">
        <v>5190</v>
      </c>
      <c r="P882" s="10"/>
      <c r="Q882" s="10"/>
      <c r="R882" s="10" t="s">
        <v>5190</v>
      </c>
      <c r="S882" s="10" t="s">
        <v>5190</v>
      </c>
      <c r="T882" s="10" t="s">
        <v>5190</v>
      </c>
      <c r="U882" s="10"/>
      <c r="V882" s="10"/>
      <c r="W882" s="10"/>
      <c r="X882" s="10"/>
      <c r="Y882" s="10"/>
      <c r="Z882" s="10"/>
      <c r="AA882" s="10"/>
      <c r="AB882" s="50" t="s">
        <v>2390</v>
      </c>
      <c r="AC882" s="8" t="s">
        <v>2904</v>
      </c>
      <c r="AD882" s="71" t="s">
        <v>4669</v>
      </c>
    </row>
    <row r="883" spans="1:30" s="27" customFormat="1" ht="15.75" customHeight="1">
      <c r="A883" s="8" t="s">
        <v>2663</v>
      </c>
      <c r="B883" s="12" t="s">
        <v>755</v>
      </c>
      <c r="C883" s="12" t="s">
        <v>4048</v>
      </c>
      <c r="D883" s="12"/>
      <c r="E883" s="59" t="s">
        <v>718</v>
      </c>
      <c r="F883" s="10" t="s">
        <v>5190</v>
      </c>
      <c r="G883" s="10" t="s">
        <v>5190</v>
      </c>
      <c r="H883" s="10" t="s">
        <v>5190</v>
      </c>
      <c r="I883" s="10" t="s">
        <v>5190</v>
      </c>
      <c r="J883" s="10" t="s">
        <v>5190</v>
      </c>
      <c r="K883" s="10" t="s">
        <v>5190</v>
      </c>
      <c r="L883" s="10"/>
      <c r="M883" s="10"/>
      <c r="N883" s="10"/>
      <c r="O883" s="10" t="s">
        <v>5190</v>
      </c>
      <c r="P883" s="10"/>
      <c r="Q883" s="10"/>
      <c r="R883" s="10" t="s">
        <v>5190</v>
      </c>
      <c r="S883" s="10" t="s">
        <v>5190</v>
      </c>
      <c r="T883" s="10" t="s">
        <v>5190</v>
      </c>
      <c r="U883" s="10"/>
      <c r="V883" s="10"/>
      <c r="W883" s="10"/>
      <c r="X883" s="10"/>
      <c r="Y883" s="10"/>
      <c r="Z883" s="10"/>
      <c r="AA883" s="10"/>
      <c r="AB883" s="50" t="s">
        <v>2390</v>
      </c>
      <c r="AC883" s="8" t="s">
        <v>2904</v>
      </c>
      <c r="AD883" s="71" t="s">
        <v>4728</v>
      </c>
    </row>
    <row r="884" spans="1:30" s="27" customFormat="1" ht="15.75" customHeight="1">
      <c r="A884" s="8" t="s">
        <v>2663</v>
      </c>
      <c r="B884" s="12" t="s">
        <v>756</v>
      </c>
      <c r="C884" s="12" t="s">
        <v>1794</v>
      </c>
      <c r="D884" s="12"/>
      <c r="E884" s="59" t="s">
        <v>718</v>
      </c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 t="s">
        <v>5190</v>
      </c>
      <c r="AB884" s="50" t="s">
        <v>2570</v>
      </c>
      <c r="AC884" s="8" t="s">
        <v>5524</v>
      </c>
      <c r="AD884" s="71" t="s">
        <v>4646</v>
      </c>
    </row>
    <row r="885" spans="1:30" s="27" customFormat="1" ht="15.75" customHeight="1">
      <c r="A885" s="8" t="s">
        <v>2663</v>
      </c>
      <c r="B885" s="12" t="s">
        <v>757</v>
      </c>
      <c r="C885" s="18" t="s">
        <v>4049</v>
      </c>
      <c r="D885" s="18"/>
      <c r="E885" s="59" t="s">
        <v>4992</v>
      </c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 t="s">
        <v>5190</v>
      </c>
      <c r="AB885" s="50" t="s">
        <v>2570</v>
      </c>
      <c r="AC885" s="8" t="s">
        <v>5524</v>
      </c>
      <c r="AD885" s="71" t="s">
        <v>4644</v>
      </c>
    </row>
    <row r="886" spans="1:30" s="27" customFormat="1" ht="15.75" customHeight="1">
      <c r="A886" s="8" t="s">
        <v>2663</v>
      </c>
      <c r="B886" s="12" t="s">
        <v>758</v>
      </c>
      <c r="C886" s="18" t="s">
        <v>4050</v>
      </c>
      <c r="D886" s="18"/>
      <c r="E886" s="59" t="s">
        <v>4994</v>
      </c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 t="s">
        <v>5190</v>
      </c>
      <c r="AB886" s="50" t="s">
        <v>2570</v>
      </c>
      <c r="AC886" s="8" t="s">
        <v>5524</v>
      </c>
      <c r="AD886" s="71" t="s">
        <v>4644</v>
      </c>
    </row>
    <row r="887" spans="1:30" s="27" customFormat="1" ht="15.75" customHeight="1">
      <c r="A887" s="8" t="s">
        <v>2663</v>
      </c>
      <c r="B887" s="12" t="s">
        <v>759</v>
      </c>
      <c r="C887" s="18" t="s">
        <v>4051</v>
      </c>
      <c r="D887" s="18"/>
      <c r="E887" s="59" t="s">
        <v>4995</v>
      </c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 t="s">
        <v>5190</v>
      </c>
      <c r="AB887" s="50" t="s">
        <v>2570</v>
      </c>
      <c r="AC887" s="8" t="s">
        <v>5524</v>
      </c>
      <c r="AD887" s="71" t="s">
        <v>4644</v>
      </c>
    </row>
    <row r="888" spans="1:30" s="27" customFormat="1" ht="15.75" customHeight="1">
      <c r="A888" s="8" t="s">
        <v>2663</v>
      </c>
      <c r="B888" s="12" t="s">
        <v>760</v>
      </c>
      <c r="C888" s="12" t="s">
        <v>1975</v>
      </c>
      <c r="D888" s="12"/>
      <c r="E888" s="59" t="s">
        <v>718</v>
      </c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 t="s">
        <v>5190</v>
      </c>
      <c r="AB888" s="50" t="s">
        <v>1899</v>
      </c>
      <c r="AC888" s="8" t="s">
        <v>5524</v>
      </c>
      <c r="AD888" s="71" t="s">
        <v>4727</v>
      </c>
    </row>
    <row r="889" spans="1:30" s="27" customFormat="1" ht="15.75" customHeight="1">
      <c r="A889" s="8" t="s">
        <v>2663</v>
      </c>
      <c r="B889" s="12" t="s">
        <v>762</v>
      </c>
      <c r="C889" s="18" t="s">
        <v>1976</v>
      </c>
      <c r="D889" s="18"/>
      <c r="E889" s="59" t="s">
        <v>4992</v>
      </c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 t="s">
        <v>5190</v>
      </c>
      <c r="AB889" s="50" t="s">
        <v>761</v>
      </c>
      <c r="AC889" s="8" t="s">
        <v>5524</v>
      </c>
      <c r="AD889" s="71" t="s">
        <v>4646</v>
      </c>
    </row>
    <row r="890" spans="1:30" s="27" customFormat="1" ht="15.75" customHeight="1">
      <c r="A890" s="8" t="s">
        <v>2663</v>
      </c>
      <c r="B890" s="12" t="s">
        <v>763</v>
      </c>
      <c r="C890" s="18" t="s">
        <v>4052</v>
      </c>
      <c r="D890" s="18"/>
      <c r="E890" s="59" t="s">
        <v>4994</v>
      </c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 t="s">
        <v>5190</v>
      </c>
      <c r="AB890" s="50" t="s">
        <v>761</v>
      </c>
      <c r="AC890" s="8" t="s">
        <v>5524</v>
      </c>
      <c r="AD890" s="71" t="s">
        <v>4646</v>
      </c>
    </row>
    <row r="891" spans="1:30" s="27" customFormat="1" ht="15.75" customHeight="1">
      <c r="A891" s="8" t="s">
        <v>2663</v>
      </c>
      <c r="B891" s="12" t="s">
        <v>764</v>
      </c>
      <c r="C891" s="18" t="s">
        <v>4053</v>
      </c>
      <c r="D891" s="18"/>
      <c r="E891" s="59" t="s">
        <v>4995</v>
      </c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 t="s">
        <v>5190</v>
      </c>
      <c r="AB891" s="50" t="s">
        <v>761</v>
      </c>
      <c r="AC891" s="8" t="s">
        <v>5524</v>
      </c>
      <c r="AD891" s="71" t="s">
        <v>4646</v>
      </c>
    </row>
    <row r="892" spans="1:30" s="27" customFormat="1" ht="15.75" customHeight="1">
      <c r="A892" s="8" t="s">
        <v>2663</v>
      </c>
      <c r="B892" s="12" t="s">
        <v>765</v>
      </c>
      <c r="C892" s="18" t="s">
        <v>1972</v>
      </c>
      <c r="D892" s="18"/>
      <c r="E892" s="59" t="s">
        <v>718</v>
      </c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 t="s">
        <v>5190</v>
      </c>
      <c r="AB892" s="50" t="s">
        <v>2571</v>
      </c>
      <c r="AC892" s="8" t="s">
        <v>5524</v>
      </c>
      <c r="AD892" s="71" t="s">
        <v>4728</v>
      </c>
    </row>
    <row r="893" spans="1:30" s="27" customFormat="1" ht="15.75" customHeight="1">
      <c r="A893" s="8" t="s">
        <v>2663</v>
      </c>
      <c r="B893" s="12" t="s">
        <v>766</v>
      </c>
      <c r="C893" s="18" t="s">
        <v>1957</v>
      </c>
      <c r="D893" s="18"/>
      <c r="E893" s="59" t="s">
        <v>4992</v>
      </c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 t="s">
        <v>5190</v>
      </c>
      <c r="AB893" s="50" t="s">
        <v>2571</v>
      </c>
      <c r="AC893" s="8" t="s">
        <v>5524</v>
      </c>
      <c r="AD893" s="71" t="s">
        <v>4710</v>
      </c>
    </row>
    <row r="894" spans="1:30" s="27" customFormat="1" ht="15.75" customHeight="1">
      <c r="A894" s="8" t="s">
        <v>2663</v>
      </c>
      <c r="B894" s="12" t="s">
        <v>767</v>
      </c>
      <c r="C894" s="18" t="s">
        <v>1973</v>
      </c>
      <c r="D894" s="18"/>
      <c r="E894" s="59" t="s">
        <v>4994</v>
      </c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 t="s">
        <v>5190</v>
      </c>
      <c r="AB894" s="50" t="s">
        <v>2571</v>
      </c>
      <c r="AC894" s="8" t="s">
        <v>5524</v>
      </c>
      <c r="AD894" s="71" t="s">
        <v>4710</v>
      </c>
    </row>
    <row r="895" spans="1:30" s="27" customFormat="1" ht="15.75" customHeight="1">
      <c r="A895" s="8" t="s">
        <v>2663</v>
      </c>
      <c r="B895" s="12" t="s">
        <v>768</v>
      </c>
      <c r="C895" s="18" t="s">
        <v>1974</v>
      </c>
      <c r="D895" s="18"/>
      <c r="E895" s="59" t="s">
        <v>4995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 t="s">
        <v>5190</v>
      </c>
      <c r="AB895" s="50" t="s">
        <v>2571</v>
      </c>
      <c r="AC895" s="8" t="s">
        <v>5524</v>
      </c>
      <c r="AD895" s="71" t="s">
        <v>4710</v>
      </c>
    </row>
    <row r="896" spans="1:30" s="27" customFormat="1" ht="15.75" customHeight="1">
      <c r="A896" s="8" t="s">
        <v>2663</v>
      </c>
      <c r="B896" s="12" t="s">
        <v>775</v>
      </c>
      <c r="C896" s="17" t="s">
        <v>4054</v>
      </c>
      <c r="D896" s="17"/>
      <c r="E896" s="59" t="s">
        <v>718</v>
      </c>
      <c r="F896" s="10"/>
      <c r="G896" s="10"/>
      <c r="H896" s="10"/>
      <c r="I896" s="10"/>
      <c r="J896" s="10"/>
      <c r="K896" s="10"/>
      <c r="L896" s="10" t="s">
        <v>5190</v>
      </c>
      <c r="M896" s="10"/>
      <c r="N896" s="10"/>
      <c r="O896" s="10"/>
      <c r="P896" s="10" t="s">
        <v>5190</v>
      </c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50" t="s">
        <v>2389</v>
      </c>
      <c r="AC896" s="8" t="s">
        <v>2904</v>
      </c>
      <c r="AD896" s="71" t="s">
        <v>4751</v>
      </c>
    </row>
    <row r="897" spans="1:30" s="27" customFormat="1" ht="15.75" customHeight="1">
      <c r="A897" s="8" t="s">
        <v>2663</v>
      </c>
      <c r="B897" s="12" t="s">
        <v>776</v>
      </c>
      <c r="C897" s="17" t="s">
        <v>4055</v>
      </c>
      <c r="D897" s="17"/>
      <c r="E897" s="59" t="s">
        <v>4992</v>
      </c>
      <c r="F897" s="10"/>
      <c r="G897" s="10"/>
      <c r="H897" s="10"/>
      <c r="I897" s="10"/>
      <c r="J897" s="10"/>
      <c r="K897" s="10"/>
      <c r="L897" s="10" t="s">
        <v>5190</v>
      </c>
      <c r="M897" s="10"/>
      <c r="N897" s="10"/>
      <c r="O897" s="10"/>
      <c r="P897" s="10" t="s">
        <v>5190</v>
      </c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50" t="s">
        <v>2389</v>
      </c>
      <c r="AC897" s="8" t="s">
        <v>2904</v>
      </c>
      <c r="AD897" s="71" t="s">
        <v>4669</v>
      </c>
    </row>
    <row r="898" spans="1:30" s="27" customFormat="1" ht="15.75" customHeight="1">
      <c r="A898" s="8" t="s">
        <v>2663</v>
      </c>
      <c r="B898" s="12" t="s">
        <v>777</v>
      </c>
      <c r="C898" s="17" t="s">
        <v>4056</v>
      </c>
      <c r="D898" s="17"/>
      <c r="E898" s="59" t="s">
        <v>4994</v>
      </c>
      <c r="F898" s="10"/>
      <c r="G898" s="10"/>
      <c r="H898" s="10"/>
      <c r="I898" s="10"/>
      <c r="J898" s="10"/>
      <c r="K898" s="10"/>
      <c r="L898" s="10" t="s">
        <v>5190</v>
      </c>
      <c r="M898" s="10"/>
      <c r="N898" s="10"/>
      <c r="O898" s="10"/>
      <c r="P898" s="10" t="s">
        <v>5190</v>
      </c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50" t="s">
        <v>2389</v>
      </c>
      <c r="AC898" s="8" t="s">
        <v>2904</v>
      </c>
      <c r="AD898" s="71" t="s">
        <v>4669</v>
      </c>
    </row>
    <row r="899" spans="1:30" s="27" customFormat="1" ht="15.75" customHeight="1">
      <c r="A899" s="8" t="s">
        <v>2663</v>
      </c>
      <c r="B899" s="12" t="s">
        <v>778</v>
      </c>
      <c r="C899" s="17" t="s">
        <v>4057</v>
      </c>
      <c r="D899" s="17"/>
      <c r="E899" s="59" t="s">
        <v>4995</v>
      </c>
      <c r="F899" s="10"/>
      <c r="G899" s="10"/>
      <c r="H899" s="10"/>
      <c r="I899" s="10"/>
      <c r="J899" s="10"/>
      <c r="K899" s="10"/>
      <c r="L899" s="10" t="s">
        <v>5190</v>
      </c>
      <c r="M899" s="10"/>
      <c r="N899" s="10"/>
      <c r="O899" s="10"/>
      <c r="P899" s="10" t="s">
        <v>5190</v>
      </c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50" t="s">
        <v>2389</v>
      </c>
      <c r="AC899" s="8" t="s">
        <v>2904</v>
      </c>
      <c r="AD899" s="71" t="s">
        <v>4669</v>
      </c>
    </row>
    <row r="900" spans="1:30" s="27" customFormat="1" ht="15.75" customHeight="1">
      <c r="A900" s="8" t="s">
        <v>2663</v>
      </c>
      <c r="B900" s="12" t="s">
        <v>779</v>
      </c>
      <c r="C900" s="12" t="s">
        <v>4058</v>
      </c>
      <c r="D900" s="12"/>
      <c r="E900" s="59" t="s">
        <v>718</v>
      </c>
      <c r="F900" s="10"/>
      <c r="G900" s="10"/>
      <c r="H900" s="10"/>
      <c r="I900" s="10"/>
      <c r="J900" s="10"/>
      <c r="K900" s="10"/>
      <c r="L900" s="10" t="s">
        <v>5190</v>
      </c>
      <c r="M900" s="10"/>
      <c r="N900" s="10"/>
      <c r="O900" s="10"/>
      <c r="P900" s="10" t="s">
        <v>5190</v>
      </c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50" t="s">
        <v>2389</v>
      </c>
      <c r="AC900" s="8" t="s">
        <v>2904</v>
      </c>
      <c r="AD900" s="71" t="s">
        <v>4728</v>
      </c>
    </row>
    <row r="901" spans="1:30" s="27" customFormat="1" ht="15.75" customHeight="1">
      <c r="A901" s="8" t="s">
        <v>2663</v>
      </c>
      <c r="B901" s="12" t="s">
        <v>742</v>
      </c>
      <c r="C901" s="17" t="s">
        <v>4924</v>
      </c>
      <c r="D901" s="17"/>
      <c r="E901" s="59" t="s">
        <v>718</v>
      </c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 t="s">
        <v>5190</v>
      </c>
      <c r="V901" s="10"/>
      <c r="W901" s="10"/>
      <c r="X901" s="10"/>
      <c r="Y901" s="10"/>
      <c r="Z901" s="10"/>
      <c r="AA901" s="10"/>
      <c r="AB901" s="50" t="s">
        <v>743</v>
      </c>
      <c r="AC901" s="8" t="s">
        <v>2904</v>
      </c>
      <c r="AD901" s="71" t="s">
        <v>4728</v>
      </c>
    </row>
    <row r="902" spans="1:30" s="27" customFormat="1" ht="15.75" customHeight="1">
      <c r="A902" s="8" t="s">
        <v>2663</v>
      </c>
      <c r="B902" s="12" t="s">
        <v>744</v>
      </c>
      <c r="C902" s="17" t="s">
        <v>4925</v>
      </c>
      <c r="D902" s="17"/>
      <c r="E902" s="59" t="s">
        <v>4992</v>
      </c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 t="s">
        <v>5190</v>
      </c>
      <c r="V902" s="10"/>
      <c r="W902" s="10"/>
      <c r="X902" s="10"/>
      <c r="Y902" s="10"/>
      <c r="Z902" s="10"/>
      <c r="AA902" s="10"/>
      <c r="AB902" s="50" t="s">
        <v>743</v>
      </c>
      <c r="AC902" s="8" t="s">
        <v>2904</v>
      </c>
      <c r="AD902" s="71" t="s">
        <v>4710</v>
      </c>
    </row>
    <row r="903" spans="1:30" s="27" customFormat="1" ht="15.75" customHeight="1">
      <c r="A903" s="8" t="s">
        <v>2663</v>
      </c>
      <c r="B903" s="12" t="s">
        <v>745</v>
      </c>
      <c r="C903" s="17" t="s">
        <v>4926</v>
      </c>
      <c r="D903" s="17"/>
      <c r="E903" s="59" t="s">
        <v>4994</v>
      </c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 t="s">
        <v>5190</v>
      </c>
      <c r="V903" s="10"/>
      <c r="W903" s="10"/>
      <c r="X903" s="10"/>
      <c r="Y903" s="10"/>
      <c r="Z903" s="10"/>
      <c r="AA903" s="10"/>
      <c r="AB903" s="50" t="s">
        <v>743</v>
      </c>
      <c r="AC903" s="8" t="s">
        <v>2904</v>
      </c>
      <c r="AD903" s="71" t="s">
        <v>4710</v>
      </c>
    </row>
    <row r="904" spans="1:30" s="27" customFormat="1" ht="15.75" customHeight="1">
      <c r="A904" s="8" t="s">
        <v>2663</v>
      </c>
      <c r="B904" s="12" t="s">
        <v>746</v>
      </c>
      <c r="C904" s="17" t="s">
        <v>4927</v>
      </c>
      <c r="D904" s="17"/>
      <c r="E904" s="59" t="s">
        <v>4995</v>
      </c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 t="s">
        <v>5190</v>
      </c>
      <c r="V904" s="10"/>
      <c r="W904" s="10"/>
      <c r="X904" s="10"/>
      <c r="Y904" s="10"/>
      <c r="Z904" s="10"/>
      <c r="AA904" s="10"/>
      <c r="AB904" s="50" t="s">
        <v>1840</v>
      </c>
      <c r="AC904" s="8" t="s">
        <v>2904</v>
      </c>
      <c r="AD904" s="71" t="s">
        <v>4710</v>
      </c>
    </row>
    <row r="905" spans="1:30" s="27" customFormat="1" ht="15.75" customHeight="1">
      <c r="A905" s="8" t="s">
        <v>2663</v>
      </c>
      <c r="B905" s="12" t="s">
        <v>2720</v>
      </c>
      <c r="C905" s="12" t="s">
        <v>1737</v>
      </c>
      <c r="D905" s="12"/>
      <c r="E905" s="59" t="s">
        <v>718</v>
      </c>
      <c r="F905" s="10" t="s">
        <v>5190</v>
      </c>
      <c r="G905" s="10" t="s">
        <v>5190</v>
      </c>
      <c r="H905" s="10" t="s">
        <v>5190</v>
      </c>
      <c r="I905" s="10" t="s">
        <v>5190</v>
      </c>
      <c r="J905" s="10" t="s">
        <v>5190</v>
      </c>
      <c r="K905" s="10" t="s">
        <v>5190</v>
      </c>
      <c r="L905" s="10"/>
      <c r="M905" s="10"/>
      <c r="N905" s="10"/>
      <c r="O905" s="10"/>
      <c r="P905" s="10"/>
      <c r="Q905" s="10" t="s">
        <v>5190</v>
      </c>
      <c r="R905" s="10"/>
      <c r="S905" s="10"/>
      <c r="T905" s="10" t="s">
        <v>5190</v>
      </c>
      <c r="U905" s="10"/>
      <c r="V905" s="10"/>
      <c r="W905" s="10"/>
      <c r="X905" s="10"/>
      <c r="Y905" s="10"/>
      <c r="Z905" s="10"/>
      <c r="AA905" s="10"/>
      <c r="AB905" s="50" t="s">
        <v>700</v>
      </c>
      <c r="AC905" s="8" t="s">
        <v>2904</v>
      </c>
      <c r="AD905" s="71" t="s">
        <v>4669</v>
      </c>
    </row>
    <row r="906" spans="1:30" s="27" customFormat="1" ht="15.75" customHeight="1">
      <c r="A906" s="8" t="s">
        <v>2663</v>
      </c>
      <c r="B906" s="12" t="s">
        <v>2721</v>
      </c>
      <c r="C906" s="12" t="s">
        <v>1738</v>
      </c>
      <c r="D906" s="12"/>
      <c r="E906" s="59" t="s">
        <v>4992</v>
      </c>
      <c r="F906" s="10" t="s">
        <v>5190</v>
      </c>
      <c r="G906" s="10" t="s">
        <v>5190</v>
      </c>
      <c r="H906" s="10" t="s">
        <v>5190</v>
      </c>
      <c r="I906" s="10" t="s">
        <v>5190</v>
      </c>
      <c r="J906" s="10" t="s">
        <v>5190</v>
      </c>
      <c r="K906" s="10" t="s">
        <v>5190</v>
      </c>
      <c r="L906" s="10"/>
      <c r="M906" s="10"/>
      <c r="N906" s="10"/>
      <c r="O906" s="10"/>
      <c r="P906" s="10"/>
      <c r="Q906" s="10" t="s">
        <v>5190</v>
      </c>
      <c r="R906" s="10"/>
      <c r="S906" s="10"/>
      <c r="T906" s="10" t="s">
        <v>5190</v>
      </c>
      <c r="U906" s="10"/>
      <c r="V906" s="10"/>
      <c r="W906" s="10"/>
      <c r="X906" s="10"/>
      <c r="Y906" s="10"/>
      <c r="Z906" s="10"/>
      <c r="AA906" s="10"/>
      <c r="AB906" s="50" t="s">
        <v>700</v>
      </c>
      <c r="AC906" s="8" t="s">
        <v>2904</v>
      </c>
      <c r="AD906" s="71" t="s">
        <v>4647</v>
      </c>
    </row>
    <row r="907" spans="1:30" s="27" customFormat="1" ht="15.75" customHeight="1">
      <c r="A907" s="8" t="s">
        <v>2663</v>
      </c>
      <c r="B907" s="12" t="s">
        <v>2722</v>
      </c>
      <c r="C907" s="12" t="s">
        <v>1739</v>
      </c>
      <c r="D907" s="12"/>
      <c r="E907" s="59" t="s">
        <v>4994</v>
      </c>
      <c r="F907" s="10" t="s">
        <v>5190</v>
      </c>
      <c r="G907" s="10" t="s">
        <v>5190</v>
      </c>
      <c r="H907" s="10" t="s">
        <v>5190</v>
      </c>
      <c r="I907" s="10" t="s">
        <v>5190</v>
      </c>
      <c r="J907" s="10" t="s">
        <v>5190</v>
      </c>
      <c r="K907" s="10" t="s">
        <v>5190</v>
      </c>
      <c r="L907" s="10"/>
      <c r="M907" s="10"/>
      <c r="N907" s="10"/>
      <c r="O907" s="10"/>
      <c r="P907" s="10"/>
      <c r="Q907" s="10" t="s">
        <v>5190</v>
      </c>
      <c r="R907" s="10"/>
      <c r="S907" s="10"/>
      <c r="T907" s="10" t="s">
        <v>5190</v>
      </c>
      <c r="U907" s="10"/>
      <c r="V907" s="10"/>
      <c r="W907" s="10"/>
      <c r="X907" s="10"/>
      <c r="Y907" s="10"/>
      <c r="Z907" s="10"/>
      <c r="AA907" s="10"/>
      <c r="AB907" s="50" t="s">
        <v>700</v>
      </c>
      <c r="AC907" s="8" t="s">
        <v>2904</v>
      </c>
      <c r="AD907" s="71" t="s">
        <v>4647</v>
      </c>
    </row>
    <row r="908" spans="1:30" s="27" customFormat="1" ht="15.75" customHeight="1">
      <c r="A908" s="8" t="s">
        <v>2663</v>
      </c>
      <c r="B908" s="12" t="s">
        <v>2723</v>
      </c>
      <c r="C908" s="12" t="s">
        <v>1740</v>
      </c>
      <c r="D908" s="12"/>
      <c r="E908" s="59" t="s">
        <v>4995</v>
      </c>
      <c r="F908" s="10" t="s">
        <v>5190</v>
      </c>
      <c r="G908" s="10" t="s">
        <v>5190</v>
      </c>
      <c r="H908" s="10" t="s">
        <v>5190</v>
      </c>
      <c r="I908" s="10" t="s">
        <v>5190</v>
      </c>
      <c r="J908" s="10" t="s">
        <v>5190</v>
      </c>
      <c r="K908" s="10" t="s">
        <v>5190</v>
      </c>
      <c r="L908" s="10"/>
      <c r="M908" s="10"/>
      <c r="N908" s="10"/>
      <c r="O908" s="10"/>
      <c r="P908" s="10"/>
      <c r="Q908" s="10" t="s">
        <v>5190</v>
      </c>
      <c r="R908" s="10"/>
      <c r="S908" s="10"/>
      <c r="T908" s="10" t="s">
        <v>5190</v>
      </c>
      <c r="U908" s="10"/>
      <c r="V908" s="10"/>
      <c r="W908" s="10"/>
      <c r="X908" s="10"/>
      <c r="Y908" s="10"/>
      <c r="Z908" s="10"/>
      <c r="AA908" s="10"/>
      <c r="AB908" s="50" t="s">
        <v>700</v>
      </c>
      <c r="AC908" s="8" t="s">
        <v>2904</v>
      </c>
      <c r="AD908" s="71" t="s">
        <v>4647</v>
      </c>
    </row>
    <row r="909" spans="1:30" s="27" customFormat="1" ht="15.75" customHeight="1">
      <c r="A909" s="8" t="s">
        <v>2663</v>
      </c>
      <c r="B909" s="12" t="s">
        <v>716</v>
      </c>
      <c r="C909" s="12" t="s">
        <v>4059</v>
      </c>
      <c r="D909" s="12"/>
      <c r="E909" s="59" t="s">
        <v>718</v>
      </c>
      <c r="F909" s="10" t="s">
        <v>5190</v>
      </c>
      <c r="G909" s="10" t="s">
        <v>5190</v>
      </c>
      <c r="H909" s="10" t="s">
        <v>5190</v>
      </c>
      <c r="I909" s="10" t="s">
        <v>5190</v>
      </c>
      <c r="J909" s="10" t="s">
        <v>5190</v>
      </c>
      <c r="K909" s="10" t="s">
        <v>5190</v>
      </c>
      <c r="L909" s="10"/>
      <c r="M909" s="10"/>
      <c r="N909" s="10"/>
      <c r="O909" s="10" t="s">
        <v>5190</v>
      </c>
      <c r="P909" s="10"/>
      <c r="Q909" s="10" t="s">
        <v>5190</v>
      </c>
      <c r="R909" s="10" t="s">
        <v>5190</v>
      </c>
      <c r="S909" s="10" t="s">
        <v>5190</v>
      </c>
      <c r="T909" s="10" t="s">
        <v>5190</v>
      </c>
      <c r="U909" s="10"/>
      <c r="V909" s="10"/>
      <c r="W909" s="10"/>
      <c r="X909" s="10"/>
      <c r="Y909" s="10"/>
      <c r="Z909" s="10"/>
      <c r="AA909" s="10"/>
      <c r="AB909" s="50" t="s">
        <v>717</v>
      </c>
      <c r="AC909" s="8" t="s">
        <v>2904</v>
      </c>
      <c r="AD909" s="71" t="s">
        <v>4669</v>
      </c>
    </row>
    <row r="910" spans="1:30" s="27" customFormat="1" ht="15.75" customHeight="1">
      <c r="A910" s="8" t="s">
        <v>2663</v>
      </c>
      <c r="B910" s="12" t="s">
        <v>719</v>
      </c>
      <c r="C910" s="12" t="s">
        <v>4060</v>
      </c>
      <c r="D910" s="12"/>
      <c r="E910" s="59" t="s">
        <v>4992</v>
      </c>
      <c r="F910" s="10" t="s">
        <v>5190</v>
      </c>
      <c r="G910" s="10" t="s">
        <v>5190</v>
      </c>
      <c r="H910" s="10" t="s">
        <v>5190</v>
      </c>
      <c r="I910" s="10" t="s">
        <v>5190</v>
      </c>
      <c r="J910" s="10" t="s">
        <v>5190</v>
      </c>
      <c r="K910" s="10" t="s">
        <v>5190</v>
      </c>
      <c r="L910" s="10"/>
      <c r="M910" s="10"/>
      <c r="N910" s="10"/>
      <c r="O910" s="10" t="s">
        <v>5190</v>
      </c>
      <c r="P910" s="10"/>
      <c r="Q910" s="10" t="s">
        <v>5190</v>
      </c>
      <c r="R910" s="10" t="s">
        <v>5190</v>
      </c>
      <c r="S910" s="10" t="s">
        <v>5190</v>
      </c>
      <c r="T910" s="10" t="s">
        <v>5190</v>
      </c>
      <c r="U910" s="10"/>
      <c r="V910" s="10"/>
      <c r="W910" s="10"/>
      <c r="X910" s="10"/>
      <c r="Y910" s="10"/>
      <c r="Z910" s="10"/>
      <c r="AA910" s="10"/>
      <c r="AB910" s="50" t="s">
        <v>2809</v>
      </c>
      <c r="AC910" s="8" t="s">
        <v>2904</v>
      </c>
      <c r="AD910" s="71" t="s">
        <v>4647</v>
      </c>
    </row>
    <row r="911" spans="1:30" s="27" customFormat="1" ht="15.75" customHeight="1">
      <c r="A911" s="8" t="s">
        <v>2663</v>
      </c>
      <c r="B911" s="12" t="s">
        <v>720</v>
      </c>
      <c r="C911" s="12" t="s">
        <v>4061</v>
      </c>
      <c r="D911" s="12"/>
      <c r="E911" s="59" t="s">
        <v>4994</v>
      </c>
      <c r="F911" s="10" t="s">
        <v>5190</v>
      </c>
      <c r="G911" s="10" t="s">
        <v>5190</v>
      </c>
      <c r="H911" s="10" t="s">
        <v>5190</v>
      </c>
      <c r="I911" s="10" t="s">
        <v>5190</v>
      </c>
      <c r="J911" s="10" t="s">
        <v>5190</v>
      </c>
      <c r="K911" s="10" t="s">
        <v>5190</v>
      </c>
      <c r="L911" s="10"/>
      <c r="M911" s="10"/>
      <c r="N911" s="10"/>
      <c r="O911" s="10" t="s">
        <v>5190</v>
      </c>
      <c r="P911" s="10"/>
      <c r="Q911" s="10" t="s">
        <v>5190</v>
      </c>
      <c r="R911" s="10" t="s">
        <v>5190</v>
      </c>
      <c r="S911" s="10" t="s">
        <v>5190</v>
      </c>
      <c r="T911" s="10" t="s">
        <v>5190</v>
      </c>
      <c r="U911" s="10"/>
      <c r="V911" s="10"/>
      <c r="W911" s="10"/>
      <c r="X911" s="10"/>
      <c r="Y911" s="10"/>
      <c r="Z911" s="10"/>
      <c r="AA911" s="10"/>
      <c r="AB911" s="50" t="s">
        <v>717</v>
      </c>
      <c r="AC911" s="8" t="s">
        <v>2904</v>
      </c>
      <c r="AD911" s="71" t="s">
        <v>4647</v>
      </c>
    </row>
    <row r="912" spans="1:30" s="27" customFormat="1" ht="15.75" customHeight="1">
      <c r="A912" s="8" t="s">
        <v>2663</v>
      </c>
      <c r="B912" s="12" t="s">
        <v>721</v>
      </c>
      <c r="C912" s="12" t="s">
        <v>4062</v>
      </c>
      <c r="D912" s="12"/>
      <c r="E912" s="59" t="s">
        <v>4995</v>
      </c>
      <c r="F912" s="10" t="s">
        <v>5190</v>
      </c>
      <c r="G912" s="10" t="s">
        <v>5190</v>
      </c>
      <c r="H912" s="10" t="s">
        <v>5190</v>
      </c>
      <c r="I912" s="10" t="s">
        <v>5190</v>
      </c>
      <c r="J912" s="10" t="s">
        <v>5190</v>
      </c>
      <c r="K912" s="10" t="s">
        <v>5190</v>
      </c>
      <c r="L912" s="10"/>
      <c r="M912" s="10"/>
      <c r="N912" s="10"/>
      <c r="O912" s="10" t="s">
        <v>5190</v>
      </c>
      <c r="P912" s="10"/>
      <c r="Q912" s="10" t="s">
        <v>5190</v>
      </c>
      <c r="R912" s="10" t="s">
        <v>5190</v>
      </c>
      <c r="S912" s="10" t="s">
        <v>5190</v>
      </c>
      <c r="T912" s="10" t="s">
        <v>5190</v>
      </c>
      <c r="U912" s="10"/>
      <c r="V912" s="10"/>
      <c r="W912" s="10"/>
      <c r="X912" s="10"/>
      <c r="Y912" s="10"/>
      <c r="Z912" s="10"/>
      <c r="AA912" s="10"/>
      <c r="AB912" s="50" t="s">
        <v>717</v>
      </c>
      <c r="AC912" s="8" t="s">
        <v>2904</v>
      </c>
      <c r="AD912" s="71" t="s">
        <v>4647</v>
      </c>
    </row>
    <row r="913" spans="1:30" s="27" customFormat="1" ht="15.75" customHeight="1">
      <c r="A913" s="8" t="s">
        <v>2663</v>
      </c>
      <c r="B913" s="12" t="s">
        <v>2716</v>
      </c>
      <c r="C913" s="12" t="s">
        <v>4895</v>
      </c>
      <c r="D913" s="12"/>
      <c r="E913" s="59" t="s">
        <v>718</v>
      </c>
      <c r="F913" s="10" t="s">
        <v>5190</v>
      </c>
      <c r="G913" s="10" t="s">
        <v>5190</v>
      </c>
      <c r="H913" s="10" t="s">
        <v>5190</v>
      </c>
      <c r="I913" s="10" t="s">
        <v>5190</v>
      </c>
      <c r="J913" s="10" t="s">
        <v>5190</v>
      </c>
      <c r="K913" s="10" t="s">
        <v>5190</v>
      </c>
      <c r="L913" s="10"/>
      <c r="M913" s="10"/>
      <c r="N913" s="10"/>
      <c r="O913" s="10" t="s">
        <v>5190</v>
      </c>
      <c r="P913" s="10"/>
      <c r="Q913" s="10" t="s">
        <v>5190</v>
      </c>
      <c r="R913" s="10" t="s">
        <v>5190</v>
      </c>
      <c r="S913" s="10" t="s">
        <v>5190</v>
      </c>
      <c r="T913" s="10" t="s">
        <v>5190</v>
      </c>
      <c r="U913" s="10"/>
      <c r="V913" s="10"/>
      <c r="W913" s="10"/>
      <c r="X913" s="10"/>
      <c r="Y913" s="10"/>
      <c r="Z913" s="10"/>
      <c r="AA913" s="10"/>
      <c r="AB913" s="50" t="s">
        <v>2715</v>
      </c>
      <c r="AC913" s="8" t="s">
        <v>2904</v>
      </c>
      <c r="AD913" s="71" t="s">
        <v>4669</v>
      </c>
    </row>
    <row r="914" spans="1:30" s="27" customFormat="1" ht="15.75" customHeight="1">
      <c r="A914" s="8" t="s">
        <v>2663</v>
      </c>
      <c r="B914" s="12" t="s">
        <v>2717</v>
      </c>
      <c r="C914" s="12" t="s">
        <v>4896</v>
      </c>
      <c r="D914" s="12"/>
      <c r="E914" s="59" t="s">
        <v>4992</v>
      </c>
      <c r="F914" s="10" t="s">
        <v>5190</v>
      </c>
      <c r="G914" s="10" t="s">
        <v>5190</v>
      </c>
      <c r="H914" s="10" t="s">
        <v>5190</v>
      </c>
      <c r="I914" s="10" t="s">
        <v>5190</v>
      </c>
      <c r="J914" s="10" t="s">
        <v>5190</v>
      </c>
      <c r="K914" s="10" t="s">
        <v>5190</v>
      </c>
      <c r="L914" s="10"/>
      <c r="M914" s="10"/>
      <c r="N914" s="10"/>
      <c r="O914" s="10" t="s">
        <v>5190</v>
      </c>
      <c r="P914" s="10"/>
      <c r="Q914" s="10" t="s">
        <v>5190</v>
      </c>
      <c r="R914" s="10" t="s">
        <v>5190</v>
      </c>
      <c r="S914" s="10" t="s">
        <v>5190</v>
      </c>
      <c r="T914" s="10" t="s">
        <v>5190</v>
      </c>
      <c r="U914" s="10"/>
      <c r="V914" s="10"/>
      <c r="W914" s="10"/>
      <c r="X914" s="10"/>
      <c r="Y914" s="10"/>
      <c r="Z914" s="10"/>
      <c r="AA914" s="10"/>
      <c r="AB914" s="50" t="s">
        <v>2715</v>
      </c>
      <c r="AC914" s="8" t="s">
        <v>2904</v>
      </c>
      <c r="AD914" s="71" t="s">
        <v>4646</v>
      </c>
    </row>
    <row r="915" spans="1:30" s="27" customFormat="1" ht="15.75" customHeight="1">
      <c r="A915" s="8" t="s">
        <v>2663</v>
      </c>
      <c r="B915" s="12" t="s">
        <v>2718</v>
      </c>
      <c r="C915" s="12" t="s">
        <v>4897</v>
      </c>
      <c r="D915" s="12"/>
      <c r="E915" s="59" t="s">
        <v>4994</v>
      </c>
      <c r="F915" s="10" t="s">
        <v>5190</v>
      </c>
      <c r="G915" s="10" t="s">
        <v>5190</v>
      </c>
      <c r="H915" s="10" t="s">
        <v>5190</v>
      </c>
      <c r="I915" s="10" t="s">
        <v>5190</v>
      </c>
      <c r="J915" s="10" t="s">
        <v>5190</v>
      </c>
      <c r="K915" s="10" t="s">
        <v>5190</v>
      </c>
      <c r="L915" s="10"/>
      <c r="M915" s="10"/>
      <c r="N915" s="10"/>
      <c r="O915" s="10" t="s">
        <v>5190</v>
      </c>
      <c r="P915" s="10"/>
      <c r="Q915" s="10" t="s">
        <v>5190</v>
      </c>
      <c r="R915" s="10" t="s">
        <v>5190</v>
      </c>
      <c r="S915" s="10" t="s">
        <v>5190</v>
      </c>
      <c r="T915" s="10" t="s">
        <v>5190</v>
      </c>
      <c r="U915" s="10"/>
      <c r="V915" s="10"/>
      <c r="W915" s="10"/>
      <c r="X915" s="10"/>
      <c r="Y915" s="10"/>
      <c r="Z915" s="10"/>
      <c r="AA915" s="10"/>
      <c r="AB915" s="50" t="s">
        <v>2715</v>
      </c>
      <c r="AC915" s="8" t="s">
        <v>2904</v>
      </c>
      <c r="AD915" s="71" t="s">
        <v>4646</v>
      </c>
    </row>
    <row r="916" spans="1:30" s="27" customFormat="1" ht="15.75" customHeight="1">
      <c r="A916" s="8" t="s">
        <v>2663</v>
      </c>
      <c r="B916" s="12" t="s">
        <v>2719</v>
      </c>
      <c r="C916" s="12" t="s">
        <v>4898</v>
      </c>
      <c r="D916" s="12"/>
      <c r="E916" s="59" t="s">
        <v>4995</v>
      </c>
      <c r="F916" s="10" t="s">
        <v>5190</v>
      </c>
      <c r="G916" s="10" t="s">
        <v>5190</v>
      </c>
      <c r="H916" s="10" t="s">
        <v>5190</v>
      </c>
      <c r="I916" s="10" t="s">
        <v>5190</v>
      </c>
      <c r="J916" s="10" t="s">
        <v>5190</v>
      </c>
      <c r="K916" s="10" t="s">
        <v>5190</v>
      </c>
      <c r="L916" s="10"/>
      <c r="M916" s="10"/>
      <c r="N916" s="10"/>
      <c r="O916" s="10" t="s">
        <v>5190</v>
      </c>
      <c r="P916" s="10"/>
      <c r="Q916" s="10" t="s">
        <v>5190</v>
      </c>
      <c r="R916" s="10" t="s">
        <v>5190</v>
      </c>
      <c r="S916" s="10" t="s">
        <v>5190</v>
      </c>
      <c r="T916" s="10" t="s">
        <v>5190</v>
      </c>
      <c r="U916" s="10"/>
      <c r="V916" s="10"/>
      <c r="W916" s="10"/>
      <c r="X916" s="10"/>
      <c r="Y916" s="10"/>
      <c r="Z916" s="10"/>
      <c r="AA916" s="10"/>
      <c r="AB916" s="50" t="s">
        <v>2715</v>
      </c>
      <c r="AC916" s="8" t="s">
        <v>2904</v>
      </c>
      <c r="AD916" s="71" t="s">
        <v>4646</v>
      </c>
    </row>
    <row r="917" spans="1:30" s="27" customFormat="1" ht="15.75" customHeight="1">
      <c r="A917" s="8" t="s">
        <v>2663</v>
      </c>
      <c r="B917" s="12" t="s">
        <v>802</v>
      </c>
      <c r="C917" s="12" t="s">
        <v>1942</v>
      </c>
      <c r="D917" s="12"/>
      <c r="E917" s="59" t="s">
        <v>718</v>
      </c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 t="s">
        <v>5190</v>
      </c>
      <c r="AB917" s="50" t="s">
        <v>798</v>
      </c>
      <c r="AC917" s="8" t="s">
        <v>5035</v>
      </c>
      <c r="AD917" s="71" t="s">
        <v>4669</v>
      </c>
    </row>
    <row r="918" spans="1:30" s="27" customFormat="1" ht="15.75" customHeight="1">
      <c r="A918" s="8" t="s">
        <v>2663</v>
      </c>
      <c r="B918" s="12" t="s">
        <v>799</v>
      </c>
      <c r="C918" s="12" t="s">
        <v>1943</v>
      </c>
      <c r="D918" s="12"/>
      <c r="E918" s="59" t="s">
        <v>4992</v>
      </c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 t="s">
        <v>5190</v>
      </c>
      <c r="AB918" s="50" t="s">
        <v>798</v>
      </c>
      <c r="AC918" s="8" t="s">
        <v>2909</v>
      </c>
      <c r="AD918" s="71" t="s">
        <v>4647</v>
      </c>
    </row>
    <row r="919" spans="1:30" s="27" customFormat="1" ht="15.75" customHeight="1">
      <c r="A919" s="8" t="s">
        <v>2663</v>
      </c>
      <c r="B919" s="12" t="s">
        <v>800</v>
      </c>
      <c r="C919" s="12" t="s">
        <v>1944</v>
      </c>
      <c r="D919" s="12"/>
      <c r="E919" s="59" t="s">
        <v>4994</v>
      </c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 t="s">
        <v>5190</v>
      </c>
      <c r="AB919" s="50" t="s">
        <v>798</v>
      </c>
      <c r="AC919" s="8" t="s">
        <v>2909</v>
      </c>
      <c r="AD919" s="71" t="s">
        <v>4647</v>
      </c>
    </row>
    <row r="920" spans="1:30" s="27" customFormat="1" ht="15.75" customHeight="1">
      <c r="A920" s="8" t="s">
        <v>2663</v>
      </c>
      <c r="B920" s="12" t="s">
        <v>801</v>
      </c>
      <c r="C920" s="12" t="s">
        <v>1945</v>
      </c>
      <c r="D920" s="12"/>
      <c r="E920" s="59" t="s">
        <v>4995</v>
      </c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 t="s">
        <v>5190</v>
      </c>
      <c r="AB920" s="50" t="s">
        <v>798</v>
      </c>
      <c r="AC920" s="8" t="s">
        <v>2909</v>
      </c>
      <c r="AD920" s="71" t="s">
        <v>4647</v>
      </c>
    </row>
    <row r="921" spans="1:30" s="27" customFormat="1" ht="15.75" customHeight="1">
      <c r="A921" s="8" t="s">
        <v>2663</v>
      </c>
      <c r="B921" s="12" t="s">
        <v>702</v>
      </c>
      <c r="C921" s="12" t="s">
        <v>4063</v>
      </c>
      <c r="D921" s="12"/>
      <c r="E921" s="59" t="s">
        <v>718</v>
      </c>
      <c r="F921" s="10"/>
      <c r="G921" s="10"/>
      <c r="H921" s="10"/>
      <c r="I921" s="10"/>
      <c r="J921" s="10"/>
      <c r="K921" s="10"/>
      <c r="L921" s="10" t="s">
        <v>5190</v>
      </c>
      <c r="M921" s="10"/>
      <c r="N921" s="10"/>
      <c r="O921" s="10"/>
      <c r="P921" s="10" t="s">
        <v>5190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50" t="s">
        <v>2810</v>
      </c>
      <c r="AC921" s="8" t="s">
        <v>2904</v>
      </c>
      <c r="AD921" s="71" t="s">
        <v>4669</v>
      </c>
    </row>
    <row r="922" spans="1:30" s="27" customFormat="1" ht="15.75" customHeight="1">
      <c r="A922" s="8" t="s">
        <v>2663</v>
      </c>
      <c r="B922" s="12" t="s">
        <v>703</v>
      </c>
      <c r="C922" s="12" t="s">
        <v>4064</v>
      </c>
      <c r="D922" s="12"/>
      <c r="E922" s="59" t="s">
        <v>4992</v>
      </c>
      <c r="F922" s="10"/>
      <c r="G922" s="10"/>
      <c r="H922" s="10"/>
      <c r="I922" s="10"/>
      <c r="J922" s="10"/>
      <c r="K922" s="10"/>
      <c r="L922" s="10" t="s">
        <v>5190</v>
      </c>
      <c r="M922" s="10"/>
      <c r="N922" s="10"/>
      <c r="O922" s="10"/>
      <c r="P922" s="10" t="s">
        <v>5190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50" t="s">
        <v>701</v>
      </c>
      <c r="AC922" s="8" t="s">
        <v>2904</v>
      </c>
      <c r="AD922" s="71" t="s">
        <v>4647</v>
      </c>
    </row>
    <row r="923" spans="1:30" s="27" customFormat="1" ht="15.75" customHeight="1">
      <c r="A923" s="8" t="s">
        <v>2663</v>
      </c>
      <c r="B923" s="12" t="s">
        <v>704</v>
      </c>
      <c r="C923" s="12" t="s">
        <v>4065</v>
      </c>
      <c r="D923" s="12"/>
      <c r="E923" s="59" t="s">
        <v>4994</v>
      </c>
      <c r="F923" s="10"/>
      <c r="G923" s="10"/>
      <c r="H923" s="10"/>
      <c r="I923" s="10"/>
      <c r="J923" s="10"/>
      <c r="K923" s="10"/>
      <c r="L923" s="10" t="s">
        <v>5190</v>
      </c>
      <c r="M923" s="10"/>
      <c r="N923" s="10"/>
      <c r="O923" s="10"/>
      <c r="P923" s="10" t="s">
        <v>5190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50" t="s">
        <v>701</v>
      </c>
      <c r="AC923" s="8" t="s">
        <v>2904</v>
      </c>
      <c r="AD923" s="71" t="s">
        <v>4647</v>
      </c>
    </row>
    <row r="924" spans="1:30" s="27" customFormat="1" ht="15.75" customHeight="1">
      <c r="A924" s="8" t="s">
        <v>2663</v>
      </c>
      <c r="B924" s="12" t="s">
        <v>705</v>
      </c>
      <c r="C924" s="12" t="s">
        <v>4066</v>
      </c>
      <c r="D924" s="12"/>
      <c r="E924" s="59" t="s">
        <v>4995</v>
      </c>
      <c r="F924" s="10"/>
      <c r="G924" s="10"/>
      <c r="H924" s="10"/>
      <c r="I924" s="10"/>
      <c r="J924" s="10"/>
      <c r="K924" s="10"/>
      <c r="L924" s="10" t="s">
        <v>5190</v>
      </c>
      <c r="M924" s="10"/>
      <c r="N924" s="10"/>
      <c r="O924" s="10"/>
      <c r="P924" s="10" t="s">
        <v>5190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50" t="s">
        <v>701</v>
      </c>
      <c r="AC924" s="8" t="s">
        <v>2904</v>
      </c>
      <c r="AD924" s="71" t="s">
        <v>4647</v>
      </c>
    </row>
    <row r="925" spans="1:30" s="27" customFormat="1" ht="15.75" customHeight="1">
      <c r="A925" s="8" t="s">
        <v>2663</v>
      </c>
      <c r="B925" s="12" t="s">
        <v>722</v>
      </c>
      <c r="C925" s="12" t="s">
        <v>4067</v>
      </c>
      <c r="D925" s="12"/>
      <c r="E925" s="59" t="s">
        <v>718</v>
      </c>
      <c r="F925" s="10"/>
      <c r="G925" s="10"/>
      <c r="H925" s="10"/>
      <c r="I925" s="10"/>
      <c r="J925" s="10"/>
      <c r="K925" s="10"/>
      <c r="L925" s="10"/>
      <c r="M925" s="10" t="s">
        <v>5190</v>
      </c>
      <c r="N925" s="10" t="s">
        <v>5190</v>
      </c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50" t="s">
        <v>723</v>
      </c>
      <c r="AC925" s="8" t="s">
        <v>2904</v>
      </c>
      <c r="AD925" s="71" t="s">
        <v>4800</v>
      </c>
    </row>
    <row r="926" spans="1:30" s="27" customFormat="1" ht="15.75" customHeight="1">
      <c r="A926" s="8" t="s">
        <v>2663</v>
      </c>
      <c r="B926" s="12" t="s">
        <v>724</v>
      </c>
      <c r="C926" s="12" t="s">
        <v>4068</v>
      </c>
      <c r="D926" s="12"/>
      <c r="E926" s="59" t="s">
        <v>4992</v>
      </c>
      <c r="F926" s="10"/>
      <c r="G926" s="10"/>
      <c r="H926" s="10"/>
      <c r="I926" s="10"/>
      <c r="J926" s="10"/>
      <c r="K926" s="10"/>
      <c r="L926" s="10"/>
      <c r="M926" s="10" t="s">
        <v>5190</v>
      </c>
      <c r="N926" s="10" t="s">
        <v>5190</v>
      </c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50" t="s">
        <v>723</v>
      </c>
      <c r="AC926" s="8" t="s">
        <v>2904</v>
      </c>
      <c r="AD926" s="71" t="s">
        <v>4640</v>
      </c>
    </row>
    <row r="927" spans="1:30" s="27" customFormat="1" ht="15.75" customHeight="1">
      <c r="A927" s="8" t="s">
        <v>2663</v>
      </c>
      <c r="B927" s="12" t="s">
        <v>725</v>
      </c>
      <c r="C927" s="12" t="s">
        <v>4069</v>
      </c>
      <c r="D927" s="12"/>
      <c r="E927" s="59" t="s">
        <v>4994</v>
      </c>
      <c r="F927" s="10"/>
      <c r="G927" s="10"/>
      <c r="H927" s="10"/>
      <c r="I927" s="10"/>
      <c r="J927" s="10"/>
      <c r="K927" s="10"/>
      <c r="L927" s="10"/>
      <c r="M927" s="10" t="s">
        <v>5190</v>
      </c>
      <c r="N927" s="10" t="s">
        <v>5190</v>
      </c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50" t="s">
        <v>723</v>
      </c>
      <c r="AC927" s="8" t="s">
        <v>2904</v>
      </c>
      <c r="AD927" s="71" t="s">
        <v>4640</v>
      </c>
    </row>
    <row r="928" spans="1:30" s="27" customFormat="1" ht="15.75" customHeight="1">
      <c r="A928" s="8" t="s">
        <v>2663</v>
      </c>
      <c r="B928" s="12" t="s">
        <v>726</v>
      </c>
      <c r="C928" s="12" t="s">
        <v>4070</v>
      </c>
      <c r="D928" s="12"/>
      <c r="E928" s="59" t="s">
        <v>4995</v>
      </c>
      <c r="F928" s="10"/>
      <c r="G928" s="10"/>
      <c r="H928" s="10"/>
      <c r="I928" s="10"/>
      <c r="J928" s="10"/>
      <c r="K928" s="10"/>
      <c r="L928" s="10"/>
      <c r="M928" s="10" t="s">
        <v>5190</v>
      </c>
      <c r="N928" s="10" t="s">
        <v>5190</v>
      </c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50" t="s">
        <v>723</v>
      </c>
      <c r="AC928" s="8" t="s">
        <v>2904</v>
      </c>
      <c r="AD928" s="71" t="s">
        <v>4640</v>
      </c>
    </row>
    <row r="929" spans="1:30" s="27" customFormat="1" ht="15.75" customHeight="1">
      <c r="A929" s="8" t="s">
        <v>2663</v>
      </c>
      <c r="B929" s="12" t="s">
        <v>727</v>
      </c>
      <c r="C929" s="12" t="s">
        <v>3382</v>
      </c>
      <c r="D929" s="12"/>
      <c r="E929" s="59" t="s">
        <v>718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 t="s">
        <v>5190</v>
      </c>
      <c r="P929" s="10"/>
      <c r="Q929" s="10"/>
      <c r="R929" s="10" t="s">
        <v>5190</v>
      </c>
      <c r="S929" s="10" t="s">
        <v>5190</v>
      </c>
      <c r="T929" s="10"/>
      <c r="U929" s="10"/>
      <c r="V929" s="10"/>
      <c r="W929" s="10"/>
      <c r="X929" s="10"/>
      <c r="Y929" s="10"/>
      <c r="Z929" s="10"/>
      <c r="AA929" s="10"/>
      <c r="AB929" s="50" t="s">
        <v>728</v>
      </c>
      <c r="AC929" s="8" t="s">
        <v>2904</v>
      </c>
      <c r="AD929" s="71" t="s">
        <v>4669</v>
      </c>
    </row>
    <row r="930" spans="1:30" s="27" customFormat="1" ht="15.75" customHeight="1">
      <c r="A930" s="8" t="s">
        <v>2663</v>
      </c>
      <c r="B930" s="12" t="s">
        <v>729</v>
      </c>
      <c r="C930" s="12" t="s">
        <v>3383</v>
      </c>
      <c r="D930" s="12"/>
      <c r="E930" s="59" t="s">
        <v>4992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 t="s">
        <v>5190</v>
      </c>
      <c r="P930" s="10"/>
      <c r="Q930" s="10"/>
      <c r="R930" s="10" t="s">
        <v>5190</v>
      </c>
      <c r="S930" s="10" t="s">
        <v>5190</v>
      </c>
      <c r="T930" s="10"/>
      <c r="U930" s="10"/>
      <c r="V930" s="10"/>
      <c r="W930" s="10"/>
      <c r="X930" s="10"/>
      <c r="Y930" s="10"/>
      <c r="Z930" s="10"/>
      <c r="AA930" s="10"/>
      <c r="AB930" s="50" t="s">
        <v>728</v>
      </c>
      <c r="AC930" s="8" t="s">
        <v>2904</v>
      </c>
      <c r="AD930" s="71" t="s">
        <v>4647</v>
      </c>
    </row>
    <row r="931" spans="1:30" s="27" customFormat="1" ht="15.75" customHeight="1">
      <c r="A931" s="8" t="s">
        <v>2663</v>
      </c>
      <c r="B931" s="12" t="s">
        <v>730</v>
      </c>
      <c r="C931" s="12" t="s">
        <v>3384</v>
      </c>
      <c r="D931" s="12"/>
      <c r="E931" s="59" t="s">
        <v>4994</v>
      </c>
      <c r="F931" s="10"/>
      <c r="G931" s="10"/>
      <c r="H931" s="10"/>
      <c r="I931" s="10"/>
      <c r="J931" s="10"/>
      <c r="K931" s="10"/>
      <c r="L931" s="10"/>
      <c r="M931" s="10"/>
      <c r="N931" s="10"/>
      <c r="O931" s="10" t="s">
        <v>5190</v>
      </c>
      <c r="P931" s="10"/>
      <c r="Q931" s="10"/>
      <c r="R931" s="10" t="s">
        <v>5190</v>
      </c>
      <c r="S931" s="10" t="s">
        <v>5190</v>
      </c>
      <c r="T931" s="10"/>
      <c r="U931" s="10"/>
      <c r="V931" s="10"/>
      <c r="W931" s="10"/>
      <c r="X931" s="10"/>
      <c r="Y931" s="10"/>
      <c r="Z931" s="10"/>
      <c r="AA931" s="10"/>
      <c r="AB931" s="50" t="s">
        <v>728</v>
      </c>
      <c r="AC931" s="8" t="s">
        <v>2904</v>
      </c>
      <c r="AD931" s="71" t="s">
        <v>4647</v>
      </c>
    </row>
    <row r="932" spans="1:30" s="27" customFormat="1" ht="15.75" customHeight="1">
      <c r="A932" s="8" t="s">
        <v>2663</v>
      </c>
      <c r="B932" s="12" t="s">
        <v>731</v>
      </c>
      <c r="C932" s="12" t="s">
        <v>3385</v>
      </c>
      <c r="D932" s="12"/>
      <c r="E932" s="59" t="s">
        <v>4995</v>
      </c>
      <c r="F932" s="10"/>
      <c r="G932" s="10"/>
      <c r="H932" s="10"/>
      <c r="I932" s="10"/>
      <c r="J932" s="10"/>
      <c r="K932" s="10"/>
      <c r="L932" s="10"/>
      <c r="M932" s="10"/>
      <c r="N932" s="10"/>
      <c r="O932" s="10" t="s">
        <v>5190</v>
      </c>
      <c r="P932" s="10"/>
      <c r="Q932" s="10"/>
      <c r="R932" s="10" t="s">
        <v>5190</v>
      </c>
      <c r="S932" s="10" t="s">
        <v>5190</v>
      </c>
      <c r="T932" s="10"/>
      <c r="U932" s="10"/>
      <c r="V932" s="10"/>
      <c r="W932" s="10"/>
      <c r="X932" s="10"/>
      <c r="Y932" s="10"/>
      <c r="Z932" s="10"/>
      <c r="AA932" s="10"/>
      <c r="AB932" s="50" t="s">
        <v>728</v>
      </c>
      <c r="AC932" s="8" t="s">
        <v>2904</v>
      </c>
      <c r="AD932" s="71" t="s">
        <v>4647</v>
      </c>
    </row>
    <row r="933" spans="1:30" s="27" customFormat="1" ht="15.75" customHeight="1">
      <c r="A933" s="8" t="s">
        <v>2663</v>
      </c>
      <c r="B933" s="12" t="s">
        <v>706</v>
      </c>
      <c r="C933" s="12" t="s">
        <v>3386</v>
      </c>
      <c r="D933" s="12"/>
      <c r="E933" s="59" t="s">
        <v>718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 t="s">
        <v>5190</v>
      </c>
      <c r="V933" s="10" t="s">
        <v>5190</v>
      </c>
      <c r="W933" s="10" t="s">
        <v>5190</v>
      </c>
      <c r="X933" s="10"/>
      <c r="Y933" s="10" t="s">
        <v>5190</v>
      </c>
      <c r="Z933" s="10"/>
      <c r="AA933" s="10"/>
      <c r="AB933" s="50" t="s">
        <v>707</v>
      </c>
      <c r="AC933" s="8" t="s">
        <v>2904</v>
      </c>
      <c r="AD933" s="71" t="s">
        <v>4647</v>
      </c>
    </row>
    <row r="934" spans="1:30" s="27" customFormat="1" ht="15.75" customHeight="1">
      <c r="A934" s="8" t="s">
        <v>2663</v>
      </c>
      <c r="B934" s="12" t="s">
        <v>708</v>
      </c>
      <c r="C934" s="12" t="s">
        <v>4071</v>
      </c>
      <c r="D934" s="12"/>
      <c r="E934" s="59" t="s">
        <v>4992</v>
      </c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 t="s">
        <v>5190</v>
      </c>
      <c r="V934" s="10" t="s">
        <v>5190</v>
      </c>
      <c r="W934" s="10" t="s">
        <v>5190</v>
      </c>
      <c r="X934" s="10"/>
      <c r="Y934" s="10" t="s">
        <v>5190</v>
      </c>
      <c r="Z934" s="10"/>
      <c r="AA934" s="10"/>
      <c r="AB934" s="50" t="s">
        <v>707</v>
      </c>
      <c r="AC934" s="8" t="s">
        <v>2904</v>
      </c>
      <c r="AD934" s="71" t="s">
        <v>4640</v>
      </c>
    </row>
    <row r="935" spans="1:30" s="27" customFormat="1" ht="15.75" customHeight="1">
      <c r="A935" s="8" t="s">
        <v>2663</v>
      </c>
      <c r="B935" s="12" t="s">
        <v>709</v>
      </c>
      <c r="C935" s="12" t="s">
        <v>4072</v>
      </c>
      <c r="D935" s="12"/>
      <c r="E935" s="59" t="s">
        <v>4994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 t="s">
        <v>5190</v>
      </c>
      <c r="V935" s="10" t="s">
        <v>5190</v>
      </c>
      <c r="W935" s="10" t="s">
        <v>5190</v>
      </c>
      <c r="X935" s="10"/>
      <c r="Y935" s="10" t="s">
        <v>5190</v>
      </c>
      <c r="Z935" s="10"/>
      <c r="AA935" s="10"/>
      <c r="AB935" s="50" t="s">
        <v>707</v>
      </c>
      <c r="AC935" s="8" t="s">
        <v>2904</v>
      </c>
      <c r="AD935" s="71" t="s">
        <v>4640</v>
      </c>
    </row>
    <row r="936" spans="1:30" s="27" customFormat="1" ht="15.75" customHeight="1">
      <c r="A936" s="8" t="s">
        <v>2663</v>
      </c>
      <c r="B936" s="12" t="s">
        <v>710</v>
      </c>
      <c r="C936" s="12" t="s">
        <v>4073</v>
      </c>
      <c r="D936" s="12"/>
      <c r="E936" s="59" t="s">
        <v>4995</v>
      </c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 t="s">
        <v>5190</v>
      </c>
      <c r="V936" s="10" t="s">
        <v>5190</v>
      </c>
      <c r="W936" s="10" t="s">
        <v>5190</v>
      </c>
      <c r="X936" s="10"/>
      <c r="Y936" s="10" t="s">
        <v>5190</v>
      </c>
      <c r="Z936" s="10"/>
      <c r="AA936" s="10"/>
      <c r="AB936" s="50" t="s">
        <v>707</v>
      </c>
      <c r="AC936" s="8" t="s">
        <v>2904</v>
      </c>
      <c r="AD936" s="71" t="s">
        <v>4640</v>
      </c>
    </row>
    <row r="937" spans="1:30" s="27" customFormat="1" ht="15.75" customHeight="1">
      <c r="A937" s="8" t="s">
        <v>2663</v>
      </c>
      <c r="B937" s="12" t="s">
        <v>737</v>
      </c>
      <c r="C937" s="18" t="s">
        <v>3387</v>
      </c>
      <c r="D937" s="18"/>
      <c r="E937" s="59" t="s">
        <v>718</v>
      </c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 t="s">
        <v>5190</v>
      </c>
      <c r="X937" s="10"/>
      <c r="Y937" s="10"/>
      <c r="Z937" s="10" t="s">
        <v>5190</v>
      </c>
      <c r="AA937" s="10"/>
      <c r="AB937" s="50" t="s">
        <v>2085</v>
      </c>
      <c r="AC937" s="8" t="s">
        <v>2904</v>
      </c>
      <c r="AD937" s="71" t="s">
        <v>4647</v>
      </c>
    </row>
    <row r="938" spans="1:30" s="27" customFormat="1" ht="15.75" customHeight="1">
      <c r="A938" s="8" t="s">
        <v>2663</v>
      </c>
      <c r="B938" s="12" t="s">
        <v>739</v>
      </c>
      <c r="C938" s="18" t="s">
        <v>3388</v>
      </c>
      <c r="D938" s="18"/>
      <c r="E938" s="59" t="s">
        <v>4992</v>
      </c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 t="s">
        <v>5190</v>
      </c>
      <c r="X938" s="10"/>
      <c r="Y938" s="10"/>
      <c r="Z938" s="10" t="s">
        <v>5190</v>
      </c>
      <c r="AA938" s="10"/>
      <c r="AB938" s="50" t="s">
        <v>738</v>
      </c>
      <c r="AC938" s="8" t="s">
        <v>2904</v>
      </c>
      <c r="AD938" s="71" t="s">
        <v>4640</v>
      </c>
    </row>
    <row r="939" spans="1:30" s="27" customFormat="1" ht="15.75" customHeight="1">
      <c r="A939" s="8" t="s">
        <v>2663</v>
      </c>
      <c r="B939" s="12" t="s">
        <v>740</v>
      </c>
      <c r="C939" s="18" t="s">
        <v>3389</v>
      </c>
      <c r="D939" s="18"/>
      <c r="E939" s="59" t="s">
        <v>4994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 t="s">
        <v>5190</v>
      </c>
      <c r="X939" s="10"/>
      <c r="Y939" s="10"/>
      <c r="Z939" s="10" t="s">
        <v>5190</v>
      </c>
      <c r="AA939" s="10"/>
      <c r="AB939" s="50" t="s">
        <v>738</v>
      </c>
      <c r="AC939" s="8" t="s">
        <v>2904</v>
      </c>
      <c r="AD939" s="71" t="s">
        <v>4640</v>
      </c>
    </row>
    <row r="940" spans="1:30" s="27" customFormat="1" ht="15.75" customHeight="1">
      <c r="A940" s="8" t="s">
        <v>2663</v>
      </c>
      <c r="B940" s="12" t="s">
        <v>741</v>
      </c>
      <c r="C940" s="18" t="s">
        <v>3390</v>
      </c>
      <c r="D940" s="18"/>
      <c r="E940" s="59" t="s">
        <v>4995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 t="s">
        <v>5190</v>
      </c>
      <c r="X940" s="10"/>
      <c r="Y940" s="10"/>
      <c r="Z940" s="10" t="s">
        <v>5190</v>
      </c>
      <c r="AA940" s="10"/>
      <c r="AB940" s="50" t="s">
        <v>738</v>
      </c>
      <c r="AC940" s="8" t="s">
        <v>2904</v>
      </c>
      <c r="AD940" s="71" t="s">
        <v>4640</v>
      </c>
    </row>
    <row r="941" spans="1:30" s="27" customFormat="1" ht="15.75" customHeight="1">
      <c r="A941" s="8" t="s">
        <v>2663</v>
      </c>
      <c r="B941" s="12" t="s">
        <v>732</v>
      </c>
      <c r="C941" s="12" t="s">
        <v>3391</v>
      </c>
      <c r="D941" s="12"/>
      <c r="E941" s="59" t="s">
        <v>718</v>
      </c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 t="s">
        <v>5190</v>
      </c>
      <c r="W941" s="10" t="s">
        <v>5190</v>
      </c>
      <c r="X941" s="10" t="s">
        <v>5190</v>
      </c>
      <c r="Y941" s="10" t="s">
        <v>5190</v>
      </c>
      <c r="Z941" s="10" t="s">
        <v>5190</v>
      </c>
      <c r="AA941" s="10"/>
      <c r="AB941" s="50" t="s">
        <v>733</v>
      </c>
      <c r="AC941" s="8" t="s">
        <v>2904</v>
      </c>
      <c r="AD941" s="71" t="s">
        <v>4647</v>
      </c>
    </row>
    <row r="942" spans="1:30" s="27" customFormat="1" ht="15.75" customHeight="1">
      <c r="A942" s="8" t="s">
        <v>2663</v>
      </c>
      <c r="B942" s="12" t="s">
        <v>734</v>
      </c>
      <c r="C942" s="18" t="s">
        <v>3392</v>
      </c>
      <c r="D942" s="18"/>
      <c r="E942" s="59" t="s">
        <v>4992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 t="s">
        <v>5190</v>
      </c>
      <c r="W942" s="10" t="s">
        <v>5190</v>
      </c>
      <c r="X942" s="10" t="s">
        <v>5190</v>
      </c>
      <c r="Y942" s="10" t="s">
        <v>5190</v>
      </c>
      <c r="Z942" s="10" t="s">
        <v>5190</v>
      </c>
      <c r="AA942" s="10"/>
      <c r="AB942" s="50" t="s">
        <v>733</v>
      </c>
      <c r="AC942" s="8" t="s">
        <v>2904</v>
      </c>
      <c r="AD942" s="71" t="s">
        <v>4640</v>
      </c>
    </row>
    <row r="943" spans="1:30" s="27" customFormat="1" ht="15.75" customHeight="1">
      <c r="A943" s="8" t="s">
        <v>2663</v>
      </c>
      <c r="B943" s="12" t="s">
        <v>735</v>
      </c>
      <c r="C943" s="18" t="s">
        <v>3393</v>
      </c>
      <c r="D943" s="18"/>
      <c r="E943" s="59" t="s">
        <v>4994</v>
      </c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 t="s">
        <v>5190</v>
      </c>
      <c r="W943" s="10" t="s">
        <v>5190</v>
      </c>
      <c r="X943" s="10" t="s">
        <v>5190</v>
      </c>
      <c r="Y943" s="10" t="s">
        <v>5190</v>
      </c>
      <c r="Z943" s="10" t="s">
        <v>5190</v>
      </c>
      <c r="AA943" s="10"/>
      <c r="AB943" s="50" t="s">
        <v>733</v>
      </c>
      <c r="AC943" s="8" t="s">
        <v>2904</v>
      </c>
      <c r="AD943" s="71" t="s">
        <v>4640</v>
      </c>
    </row>
    <row r="944" spans="1:30" s="27" customFormat="1" ht="15.75" customHeight="1">
      <c r="A944" s="8" t="s">
        <v>2663</v>
      </c>
      <c r="B944" s="12" t="s">
        <v>736</v>
      </c>
      <c r="C944" s="18" t="s">
        <v>3394</v>
      </c>
      <c r="D944" s="18"/>
      <c r="E944" s="59" t="s">
        <v>4995</v>
      </c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 t="s">
        <v>5190</v>
      </c>
      <c r="W944" s="10" t="s">
        <v>5190</v>
      </c>
      <c r="X944" s="10" t="s">
        <v>5190</v>
      </c>
      <c r="Y944" s="10" t="s">
        <v>5190</v>
      </c>
      <c r="Z944" s="10" t="s">
        <v>5190</v>
      </c>
      <c r="AA944" s="10"/>
      <c r="AB944" s="50" t="s">
        <v>733</v>
      </c>
      <c r="AC944" s="8" t="s">
        <v>2904</v>
      </c>
      <c r="AD944" s="71" t="s">
        <v>4640</v>
      </c>
    </row>
    <row r="945" spans="1:30" s="27" customFormat="1" ht="15" customHeight="1">
      <c r="A945" s="8" t="s">
        <v>2663</v>
      </c>
      <c r="B945" s="12" t="s">
        <v>711</v>
      </c>
      <c r="C945" s="12" t="s">
        <v>4928</v>
      </c>
      <c r="D945" s="12"/>
      <c r="E945" s="59" t="s">
        <v>718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 t="s">
        <v>5190</v>
      </c>
      <c r="V945" s="10"/>
      <c r="W945" s="10"/>
      <c r="X945" s="10"/>
      <c r="Y945" s="10"/>
      <c r="Z945" s="10"/>
      <c r="AA945" s="10"/>
      <c r="AB945" s="50" t="s">
        <v>712</v>
      </c>
      <c r="AC945" s="8" t="s">
        <v>2904</v>
      </c>
      <c r="AD945" s="71" t="s">
        <v>4647</v>
      </c>
    </row>
    <row r="946" spans="1:30" s="27" customFormat="1" ht="15" customHeight="1">
      <c r="A946" s="8" t="s">
        <v>2663</v>
      </c>
      <c r="B946" s="12" t="s">
        <v>713</v>
      </c>
      <c r="C946" s="12" t="s">
        <v>4929</v>
      </c>
      <c r="D946" s="12"/>
      <c r="E946" s="59" t="s">
        <v>4992</v>
      </c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 t="s">
        <v>5190</v>
      </c>
      <c r="V946" s="10"/>
      <c r="W946" s="10"/>
      <c r="X946" s="10"/>
      <c r="Y946" s="10"/>
      <c r="Z946" s="10"/>
      <c r="AA946" s="10"/>
      <c r="AB946" s="50" t="s">
        <v>712</v>
      </c>
      <c r="AC946" s="8" t="s">
        <v>2904</v>
      </c>
      <c r="AD946" s="71" t="s">
        <v>4640</v>
      </c>
    </row>
    <row r="947" spans="1:30" s="27" customFormat="1" ht="15" customHeight="1">
      <c r="A947" s="8" t="s">
        <v>2663</v>
      </c>
      <c r="B947" s="12" t="s">
        <v>714</v>
      </c>
      <c r="C947" s="12" t="s">
        <v>4930</v>
      </c>
      <c r="D947" s="12"/>
      <c r="E947" s="59" t="s">
        <v>4994</v>
      </c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 t="s">
        <v>5190</v>
      </c>
      <c r="V947" s="10"/>
      <c r="W947" s="10"/>
      <c r="X947" s="10"/>
      <c r="Y947" s="10"/>
      <c r="Z947" s="10"/>
      <c r="AA947" s="10"/>
      <c r="AB947" s="50" t="s">
        <v>712</v>
      </c>
      <c r="AC947" s="8" t="s">
        <v>2904</v>
      </c>
      <c r="AD947" s="71" t="s">
        <v>4640</v>
      </c>
    </row>
    <row r="948" spans="1:30" s="27" customFormat="1" ht="15" customHeight="1">
      <c r="A948" s="8" t="s">
        <v>2663</v>
      </c>
      <c r="B948" s="12" t="s">
        <v>715</v>
      </c>
      <c r="C948" s="12" t="s">
        <v>4931</v>
      </c>
      <c r="D948" s="12"/>
      <c r="E948" s="59" t="s">
        <v>4995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 t="s">
        <v>5190</v>
      </c>
      <c r="V948" s="10"/>
      <c r="W948" s="10"/>
      <c r="X948" s="10"/>
      <c r="Y948" s="10"/>
      <c r="Z948" s="10"/>
      <c r="AA948" s="10"/>
      <c r="AB948" s="50" t="s">
        <v>712</v>
      </c>
      <c r="AC948" s="8" t="s">
        <v>2904</v>
      </c>
      <c r="AD948" s="71" t="s">
        <v>4640</v>
      </c>
    </row>
    <row r="949" spans="1:30" s="27" customFormat="1" ht="15.75" customHeight="1">
      <c r="A949" s="8" t="s">
        <v>2663</v>
      </c>
      <c r="B949" s="12" t="s">
        <v>826</v>
      </c>
      <c r="C949" s="18" t="s">
        <v>4074</v>
      </c>
      <c r="D949" s="18"/>
      <c r="E949" s="59" t="s">
        <v>718</v>
      </c>
      <c r="F949" s="10" t="s">
        <v>5190</v>
      </c>
      <c r="G949" s="10" t="s">
        <v>5190</v>
      </c>
      <c r="H949" s="10" t="s">
        <v>5190</v>
      </c>
      <c r="I949" s="10" t="s">
        <v>5190</v>
      </c>
      <c r="J949" s="10" t="s">
        <v>5190</v>
      </c>
      <c r="K949" s="10" t="s">
        <v>5190</v>
      </c>
      <c r="L949" s="10"/>
      <c r="M949" s="10"/>
      <c r="N949" s="10"/>
      <c r="O949" s="10"/>
      <c r="P949" s="10"/>
      <c r="Q949" s="10" t="s">
        <v>5190</v>
      </c>
      <c r="R949" s="10"/>
      <c r="S949" s="10"/>
      <c r="T949" s="10" t="s">
        <v>5190</v>
      </c>
      <c r="U949" s="10"/>
      <c r="V949" s="10"/>
      <c r="W949" s="10"/>
      <c r="X949" s="10"/>
      <c r="Y949" s="10"/>
      <c r="Z949" s="10"/>
      <c r="AA949" s="10"/>
      <c r="AB949" s="50" t="s">
        <v>825</v>
      </c>
      <c r="AC949" s="8" t="s">
        <v>2904</v>
      </c>
      <c r="AD949" s="71" t="s">
        <v>4640</v>
      </c>
    </row>
    <row r="950" spans="1:30" s="27" customFormat="1" ht="15.75" customHeight="1">
      <c r="A950" s="8" t="s">
        <v>2663</v>
      </c>
      <c r="B950" s="12" t="s">
        <v>827</v>
      </c>
      <c r="C950" s="18" t="s">
        <v>4075</v>
      </c>
      <c r="D950" s="18"/>
      <c r="E950" s="59" t="s">
        <v>4992</v>
      </c>
      <c r="F950" s="10" t="s">
        <v>5190</v>
      </c>
      <c r="G950" s="10" t="s">
        <v>5190</v>
      </c>
      <c r="H950" s="10" t="s">
        <v>5190</v>
      </c>
      <c r="I950" s="10" t="s">
        <v>5190</v>
      </c>
      <c r="J950" s="10" t="s">
        <v>5190</v>
      </c>
      <c r="K950" s="10" t="s">
        <v>5190</v>
      </c>
      <c r="L950" s="10"/>
      <c r="M950" s="10"/>
      <c r="N950" s="10"/>
      <c r="O950" s="10"/>
      <c r="P950" s="10"/>
      <c r="Q950" s="10" t="s">
        <v>5190</v>
      </c>
      <c r="R950" s="10"/>
      <c r="S950" s="10"/>
      <c r="T950" s="10" t="s">
        <v>5190</v>
      </c>
      <c r="U950" s="10"/>
      <c r="V950" s="10"/>
      <c r="W950" s="10"/>
      <c r="X950" s="10"/>
      <c r="Y950" s="10"/>
      <c r="Z950" s="10"/>
      <c r="AA950" s="10"/>
      <c r="AB950" s="50" t="s">
        <v>825</v>
      </c>
      <c r="AC950" s="8" t="s">
        <v>2904</v>
      </c>
      <c r="AD950" s="71" t="s">
        <v>4640</v>
      </c>
    </row>
    <row r="951" spans="1:30" s="27" customFormat="1" ht="15.75" customHeight="1">
      <c r="A951" s="8" t="s">
        <v>2663</v>
      </c>
      <c r="B951" s="12" t="s">
        <v>828</v>
      </c>
      <c r="C951" s="18" t="s">
        <v>4076</v>
      </c>
      <c r="D951" s="18"/>
      <c r="E951" s="59" t="s">
        <v>4994</v>
      </c>
      <c r="F951" s="10" t="s">
        <v>5190</v>
      </c>
      <c r="G951" s="10" t="s">
        <v>5190</v>
      </c>
      <c r="H951" s="10" t="s">
        <v>5190</v>
      </c>
      <c r="I951" s="10" t="s">
        <v>5190</v>
      </c>
      <c r="J951" s="10" t="s">
        <v>5190</v>
      </c>
      <c r="K951" s="10" t="s">
        <v>5190</v>
      </c>
      <c r="L951" s="10"/>
      <c r="M951" s="10"/>
      <c r="N951" s="10"/>
      <c r="O951" s="10"/>
      <c r="P951" s="10"/>
      <c r="Q951" s="10" t="s">
        <v>5190</v>
      </c>
      <c r="R951" s="10"/>
      <c r="S951" s="10"/>
      <c r="T951" s="10" t="s">
        <v>5190</v>
      </c>
      <c r="U951" s="10"/>
      <c r="V951" s="10"/>
      <c r="W951" s="10"/>
      <c r="X951" s="10"/>
      <c r="Y951" s="10"/>
      <c r="Z951" s="10"/>
      <c r="AA951" s="10"/>
      <c r="AB951" s="50" t="s">
        <v>825</v>
      </c>
      <c r="AC951" s="8" t="s">
        <v>2904</v>
      </c>
      <c r="AD951" s="71" t="s">
        <v>4640</v>
      </c>
    </row>
    <row r="952" spans="1:30" s="27" customFormat="1" ht="15.75" customHeight="1">
      <c r="A952" s="8" t="s">
        <v>2663</v>
      </c>
      <c r="B952" s="12" t="s">
        <v>829</v>
      </c>
      <c r="C952" s="18" t="s">
        <v>4077</v>
      </c>
      <c r="D952" s="18"/>
      <c r="E952" s="59" t="s">
        <v>4995</v>
      </c>
      <c r="F952" s="10" t="s">
        <v>5190</v>
      </c>
      <c r="G952" s="10" t="s">
        <v>5190</v>
      </c>
      <c r="H952" s="10" t="s">
        <v>5190</v>
      </c>
      <c r="I952" s="10" t="s">
        <v>5190</v>
      </c>
      <c r="J952" s="10" t="s">
        <v>5190</v>
      </c>
      <c r="K952" s="10" t="s">
        <v>5190</v>
      </c>
      <c r="L952" s="10"/>
      <c r="M952" s="10"/>
      <c r="N952" s="10"/>
      <c r="O952" s="10"/>
      <c r="P952" s="10"/>
      <c r="Q952" s="10" t="s">
        <v>5190</v>
      </c>
      <c r="R952" s="10"/>
      <c r="S952" s="10"/>
      <c r="T952" s="10" t="s">
        <v>5190</v>
      </c>
      <c r="U952" s="10"/>
      <c r="V952" s="10"/>
      <c r="W952" s="10"/>
      <c r="X952" s="10"/>
      <c r="Y952" s="10"/>
      <c r="Z952" s="10"/>
      <c r="AA952" s="10"/>
      <c r="AB952" s="50" t="s">
        <v>825</v>
      </c>
      <c r="AC952" s="8" t="s">
        <v>2904</v>
      </c>
      <c r="AD952" s="71" t="s">
        <v>4640</v>
      </c>
    </row>
    <row r="953" spans="1:30" s="27" customFormat="1" ht="15.75" customHeight="1">
      <c r="A953" s="8" t="s">
        <v>2663</v>
      </c>
      <c r="B953" s="12" t="s">
        <v>830</v>
      </c>
      <c r="C953" s="18" t="s">
        <v>4078</v>
      </c>
      <c r="D953" s="18"/>
      <c r="E953" s="59" t="s">
        <v>4996</v>
      </c>
      <c r="F953" s="10" t="s">
        <v>5190</v>
      </c>
      <c r="G953" s="10" t="s">
        <v>5190</v>
      </c>
      <c r="H953" s="10" t="s">
        <v>5190</v>
      </c>
      <c r="I953" s="10" t="s">
        <v>5190</v>
      </c>
      <c r="J953" s="10" t="s">
        <v>5190</v>
      </c>
      <c r="K953" s="10" t="s">
        <v>5190</v>
      </c>
      <c r="L953" s="10"/>
      <c r="M953" s="10"/>
      <c r="N953" s="10"/>
      <c r="O953" s="10"/>
      <c r="P953" s="10"/>
      <c r="Q953" s="10" t="s">
        <v>5190</v>
      </c>
      <c r="R953" s="10"/>
      <c r="S953" s="10"/>
      <c r="T953" s="10" t="s">
        <v>5190</v>
      </c>
      <c r="U953" s="10"/>
      <c r="V953" s="10"/>
      <c r="W953" s="10"/>
      <c r="X953" s="10"/>
      <c r="Y953" s="10"/>
      <c r="Z953" s="10"/>
      <c r="AA953" s="10"/>
      <c r="AB953" s="50" t="s">
        <v>825</v>
      </c>
      <c r="AC953" s="8" t="s">
        <v>2904</v>
      </c>
      <c r="AD953" s="71" t="s">
        <v>4640</v>
      </c>
    </row>
    <row r="954" spans="1:30" s="27" customFormat="1" ht="15.75" customHeight="1">
      <c r="A954" s="8" t="s">
        <v>2663</v>
      </c>
      <c r="B954" s="12" t="s">
        <v>831</v>
      </c>
      <c r="C954" s="18" t="s">
        <v>4079</v>
      </c>
      <c r="D954" s="18"/>
      <c r="E954" s="60" t="s">
        <v>4997</v>
      </c>
      <c r="F954" s="10" t="s">
        <v>5190</v>
      </c>
      <c r="G954" s="10" t="s">
        <v>5190</v>
      </c>
      <c r="H954" s="10" t="s">
        <v>5190</v>
      </c>
      <c r="I954" s="10" t="s">
        <v>5190</v>
      </c>
      <c r="J954" s="10" t="s">
        <v>5190</v>
      </c>
      <c r="K954" s="10" t="s">
        <v>5190</v>
      </c>
      <c r="L954" s="10"/>
      <c r="M954" s="10"/>
      <c r="N954" s="10"/>
      <c r="O954" s="10"/>
      <c r="P954" s="10"/>
      <c r="Q954" s="10" t="s">
        <v>5190</v>
      </c>
      <c r="R954" s="10"/>
      <c r="S954" s="10"/>
      <c r="T954" s="10" t="s">
        <v>5190</v>
      </c>
      <c r="U954" s="10"/>
      <c r="V954" s="10"/>
      <c r="W954" s="10"/>
      <c r="X954" s="10"/>
      <c r="Y954" s="10"/>
      <c r="Z954" s="10"/>
      <c r="AA954" s="10"/>
      <c r="AB954" s="50" t="s">
        <v>825</v>
      </c>
      <c r="AC954" s="8" t="s">
        <v>2904</v>
      </c>
      <c r="AD954" s="71" t="s">
        <v>4640</v>
      </c>
    </row>
    <row r="955" spans="1:30" s="27" customFormat="1" ht="17.25" customHeight="1">
      <c r="A955" s="8" t="s">
        <v>2663</v>
      </c>
      <c r="B955" s="12" t="s">
        <v>807</v>
      </c>
      <c r="C955" s="18" t="s">
        <v>2202</v>
      </c>
      <c r="D955" s="18"/>
      <c r="E955" s="59" t="s">
        <v>718</v>
      </c>
      <c r="F955" s="10" t="s">
        <v>5190</v>
      </c>
      <c r="G955" s="10" t="s">
        <v>5190</v>
      </c>
      <c r="H955" s="10" t="s">
        <v>5190</v>
      </c>
      <c r="I955" s="10" t="s">
        <v>5190</v>
      </c>
      <c r="J955" s="10" t="s">
        <v>5190</v>
      </c>
      <c r="K955" s="10" t="s">
        <v>5190</v>
      </c>
      <c r="L955" s="10"/>
      <c r="M955" s="10"/>
      <c r="N955" s="10"/>
      <c r="O955" s="10" t="s">
        <v>5190</v>
      </c>
      <c r="P955" s="10"/>
      <c r="Q955" s="10" t="s">
        <v>5190</v>
      </c>
      <c r="R955" s="10" t="s">
        <v>5190</v>
      </c>
      <c r="S955" s="10" t="s">
        <v>5190</v>
      </c>
      <c r="T955" s="10" t="s">
        <v>5190</v>
      </c>
      <c r="U955" s="10"/>
      <c r="V955" s="10"/>
      <c r="W955" s="10"/>
      <c r="X955" s="10"/>
      <c r="Y955" s="10"/>
      <c r="Z955" s="10"/>
      <c r="AA955" s="10"/>
      <c r="AB955" s="50" t="s">
        <v>2724</v>
      </c>
      <c r="AC955" s="8" t="s">
        <v>2904</v>
      </c>
      <c r="AD955" s="71" t="s">
        <v>4638</v>
      </c>
    </row>
    <row r="956" spans="1:30" s="27" customFormat="1" ht="17.25" customHeight="1">
      <c r="A956" s="8" t="s">
        <v>2663</v>
      </c>
      <c r="B956" s="12" t="s">
        <v>808</v>
      </c>
      <c r="C956" s="18" t="s">
        <v>4080</v>
      </c>
      <c r="D956" s="18"/>
      <c r="E956" s="59" t="s">
        <v>5007</v>
      </c>
      <c r="F956" s="10" t="s">
        <v>5190</v>
      </c>
      <c r="G956" s="10" t="s">
        <v>5190</v>
      </c>
      <c r="H956" s="10" t="s">
        <v>5190</v>
      </c>
      <c r="I956" s="10" t="s">
        <v>5190</v>
      </c>
      <c r="J956" s="10" t="s">
        <v>5190</v>
      </c>
      <c r="K956" s="10" t="s">
        <v>5190</v>
      </c>
      <c r="L956" s="10"/>
      <c r="M956" s="10"/>
      <c r="N956" s="10"/>
      <c r="O956" s="10" t="s">
        <v>5190</v>
      </c>
      <c r="P956" s="10"/>
      <c r="Q956" s="10" t="s">
        <v>5190</v>
      </c>
      <c r="R956" s="10" t="s">
        <v>5190</v>
      </c>
      <c r="S956" s="10" t="s">
        <v>5190</v>
      </c>
      <c r="T956" s="10" t="s">
        <v>5190</v>
      </c>
      <c r="U956" s="10"/>
      <c r="V956" s="10"/>
      <c r="W956" s="10"/>
      <c r="X956" s="10"/>
      <c r="Y956" s="10"/>
      <c r="Z956" s="10"/>
      <c r="AA956" s="10"/>
      <c r="AB956" s="50" t="s">
        <v>2724</v>
      </c>
      <c r="AC956" s="8" t="s">
        <v>2904</v>
      </c>
      <c r="AD956" s="71" t="s">
        <v>4640</v>
      </c>
    </row>
    <row r="957" spans="1:30" s="27" customFormat="1" ht="17.25" customHeight="1">
      <c r="A957" s="8" t="s">
        <v>2663</v>
      </c>
      <c r="B957" s="12" t="s">
        <v>809</v>
      </c>
      <c r="C957" s="18" t="s">
        <v>4081</v>
      </c>
      <c r="D957" s="18"/>
      <c r="E957" s="59" t="s">
        <v>4992</v>
      </c>
      <c r="F957" s="10" t="s">
        <v>5190</v>
      </c>
      <c r="G957" s="10" t="s">
        <v>5190</v>
      </c>
      <c r="H957" s="10" t="s">
        <v>5190</v>
      </c>
      <c r="I957" s="10" t="s">
        <v>5190</v>
      </c>
      <c r="J957" s="10" t="s">
        <v>5190</v>
      </c>
      <c r="K957" s="10" t="s">
        <v>5190</v>
      </c>
      <c r="L957" s="10"/>
      <c r="M957" s="10"/>
      <c r="N957" s="10"/>
      <c r="O957" s="10" t="s">
        <v>5190</v>
      </c>
      <c r="P957" s="10"/>
      <c r="Q957" s="10" t="s">
        <v>5190</v>
      </c>
      <c r="R957" s="10" t="s">
        <v>5190</v>
      </c>
      <c r="S957" s="10" t="s">
        <v>5190</v>
      </c>
      <c r="T957" s="10" t="s">
        <v>5190</v>
      </c>
      <c r="U957" s="10"/>
      <c r="V957" s="10"/>
      <c r="W957" s="10"/>
      <c r="X957" s="10"/>
      <c r="Y957" s="10"/>
      <c r="Z957" s="10"/>
      <c r="AA957" s="10"/>
      <c r="AB957" s="50" t="s">
        <v>2724</v>
      </c>
      <c r="AC957" s="8" t="s">
        <v>2904</v>
      </c>
      <c r="AD957" s="71" t="s">
        <v>4640</v>
      </c>
    </row>
    <row r="958" spans="1:30" s="27" customFormat="1" ht="17.25" customHeight="1">
      <c r="A958" s="8" t="s">
        <v>2663</v>
      </c>
      <c r="B958" s="12" t="s">
        <v>810</v>
      </c>
      <c r="C958" s="18" t="s">
        <v>4082</v>
      </c>
      <c r="D958" s="18"/>
      <c r="E958" s="59" t="s">
        <v>4994</v>
      </c>
      <c r="F958" s="10" t="s">
        <v>5190</v>
      </c>
      <c r="G958" s="10" t="s">
        <v>5190</v>
      </c>
      <c r="H958" s="10" t="s">
        <v>5190</v>
      </c>
      <c r="I958" s="10" t="s">
        <v>5190</v>
      </c>
      <c r="J958" s="10" t="s">
        <v>5190</v>
      </c>
      <c r="K958" s="10" t="s">
        <v>5190</v>
      </c>
      <c r="L958" s="10"/>
      <c r="M958" s="10"/>
      <c r="N958" s="10"/>
      <c r="O958" s="10" t="s">
        <v>5190</v>
      </c>
      <c r="P958" s="10"/>
      <c r="Q958" s="10" t="s">
        <v>5190</v>
      </c>
      <c r="R958" s="10" t="s">
        <v>5190</v>
      </c>
      <c r="S958" s="10" t="s">
        <v>5190</v>
      </c>
      <c r="T958" s="10" t="s">
        <v>5190</v>
      </c>
      <c r="U958" s="10"/>
      <c r="V958" s="10"/>
      <c r="W958" s="10"/>
      <c r="X958" s="10"/>
      <c r="Y958" s="10"/>
      <c r="Z958" s="10"/>
      <c r="AA958" s="10"/>
      <c r="AB958" s="50" t="s">
        <v>2724</v>
      </c>
      <c r="AC958" s="8" t="s">
        <v>2904</v>
      </c>
      <c r="AD958" s="71" t="s">
        <v>4640</v>
      </c>
    </row>
    <row r="959" spans="1:30" s="27" customFormat="1" ht="17.25" customHeight="1">
      <c r="A959" s="8" t="s">
        <v>2663</v>
      </c>
      <c r="B959" s="12" t="s">
        <v>811</v>
      </c>
      <c r="C959" s="18" t="s">
        <v>4083</v>
      </c>
      <c r="D959" s="18"/>
      <c r="E959" s="59" t="s">
        <v>4995</v>
      </c>
      <c r="F959" s="10" t="s">
        <v>5190</v>
      </c>
      <c r="G959" s="10" t="s">
        <v>5190</v>
      </c>
      <c r="H959" s="10" t="s">
        <v>5190</v>
      </c>
      <c r="I959" s="10" t="s">
        <v>5190</v>
      </c>
      <c r="J959" s="10" t="s">
        <v>5190</v>
      </c>
      <c r="K959" s="10" t="s">
        <v>5190</v>
      </c>
      <c r="L959" s="10"/>
      <c r="M959" s="10"/>
      <c r="N959" s="10"/>
      <c r="O959" s="10" t="s">
        <v>5190</v>
      </c>
      <c r="P959" s="10"/>
      <c r="Q959" s="10" t="s">
        <v>5190</v>
      </c>
      <c r="R959" s="10" t="s">
        <v>5190</v>
      </c>
      <c r="S959" s="10" t="s">
        <v>5190</v>
      </c>
      <c r="T959" s="10" t="s">
        <v>5190</v>
      </c>
      <c r="U959" s="10"/>
      <c r="V959" s="10"/>
      <c r="W959" s="10"/>
      <c r="X959" s="10"/>
      <c r="Y959" s="10"/>
      <c r="Z959" s="10"/>
      <c r="AA959" s="10"/>
      <c r="AB959" s="50" t="s">
        <v>2724</v>
      </c>
      <c r="AC959" s="8" t="s">
        <v>2904</v>
      </c>
      <c r="AD959" s="71" t="s">
        <v>4640</v>
      </c>
    </row>
    <row r="960" spans="1:30" s="27" customFormat="1" ht="15.75" customHeight="1">
      <c r="A960" s="8" t="s">
        <v>2663</v>
      </c>
      <c r="B960" s="12" t="s">
        <v>844</v>
      </c>
      <c r="C960" s="12" t="s">
        <v>4729</v>
      </c>
      <c r="D960" s="12"/>
      <c r="E960" s="59" t="s">
        <v>718</v>
      </c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 t="s">
        <v>5190</v>
      </c>
      <c r="AB960" s="50" t="s">
        <v>2076</v>
      </c>
      <c r="AC960" s="8" t="s">
        <v>2907</v>
      </c>
      <c r="AD960" s="71" t="s">
        <v>4730</v>
      </c>
    </row>
    <row r="961" spans="1:30" s="27" customFormat="1" ht="15.75" customHeight="1">
      <c r="A961" s="8" t="s">
        <v>2663</v>
      </c>
      <c r="B961" s="12" t="s">
        <v>845</v>
      </c>
      <c r="C961" s="12" t="s">
        <v>4888</v>
      </c>
      <c r="D961" s="12"/>
      <c r="E961" s="59" t="s">
        <v>4992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 t="s">
        <v>5190</v>
      </c>
      <c r="AB961" s="50" t="s">
        <v>2076</v>
      </c>
      <c r="AC961" s="8" t="s">
        <v>2907</v>
      </c>
      <c r="AD961" s="71" t="s">
        <v>4730</v>
      </c>
    </row>
    <row r="962" spans="1:30" s="27" customFormat="1" ht="15.75" customHeight="1">
      <c r="A962" s="8" t="s">
        <v>2663</v>
      </c>
      <c r="B962" s="12" t="s">
        <v>846</v>
      </c>
      <c r="C962" s="12" t="s">
        <v>4732</v>
      </c>
      <c r="D962" s="12"/>
      <c r="E962" s="59" t="s">
        <v>4994</v>
      </c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 t="s">
        <v>5190</v>
      </c>
      <c r="AB962" s="50" t="s">
        <v>2076</v>
      </c>
      <c r="AC962" s="8" t="s">
        <v>2907</v>
      </c>
      <c r="AD962" s="71" t="s">
        <v>4730</v>
      </c>
    </row>
    <row r="963" spans="1:30" s="27" customFormat="1" ht="15.75" customHeight="1">
      <c r="A963" s="8" t="s">
        <v>2663</v>
      </c>
      <c r="B963" s="12" t="s">
        <v>847</v>
      </c>
      <c r="C963" s="12" t="s">
        <v>4733</v>
      </c>
      <c r="D963" s="12"/>
      <c r="E963" s="59" t="s">
        <v>4995</v>
      </c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 t="s">
        <v>5190</v>
      </c>
      <c r="AB963" s="50" t="s">
        <v>2076</v>
      </c>
      <c r="AC963" s="8" t="s">
        <v>2907</v>
      </c>
      <c r="AD963" s="71" t="s">
        <v>4730</v>
      </c>
    </row>
    <row r="964" spans="1:30" s="27" customFormat="1" ht="15.75" customHeight="1">
      <c r="A964" s="8" t="s">
        <v>2663</v>
      </c>
      <c r="B964" s="12" t="s">
        <v>848</v>
      </c>
      <c r="C964" s="12" t="s">
        <v>4734</v>
      </c>
      <c r="D964" s="12"/>
      <c r="E964" s="59" t="s">
        <v>4996</v>
      </c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 t="s">
        <v>5190</v>
      </c>
      <c r="AB964" s="50" t="s">
        <v>2076</v>
      </c>
      <c r="AC964" s="8" t="s">
        <v>2907</v>
      </c>
      <c r="AD964" s="71" t="s">
        <v>4679</v>
      </c>
    </row>
    <row r="965" spans="1:30" s="27" customFormat="1" ht="15.75" customHeight="1">
      <c r="A965" s="8" t="s">
        <v>2663</v>
      </c>
      <c r="B965" s="12" t="s">
        <v>849</v>
      </c>
      <c r="C965" s="12" t="s">
        <v>4735</v>
      </c>
      <c r="D965" s="12"/>
      <c r="E965" s="60" t="s">
        <v>4997</v>
      </c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 t="s">
        <v>5190</v>
      </c>
      <c r="AB965" s="50" t="s">
        <v>2076</v>
      </c>
      <c r="AC965" s="8" t="s">
        <v>2907</v>
      </c>
      <c r="AD965" s="71" t="s">
        <v>4679</v>
      </c>
    </row>
    <row r="966" spans="1:30" s="27" customFormat="1" ht="15.75" customHeight="1">
      <c r="A966" s="8" t="s">
        <v>2663</v>
      </c>
      <c r="B966" s="12" t="s">
        <v>862</v>
      </c>
      <c r="C966" s="12" t="s">
        <v>4736</v>
      </c>
      <c r="D966" s="12"/>
      <c r="E966" s="59" t="s">
        <v>718</v>
      </c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 t="s">
        <v>5190</v>
      </c>
      <c r="AB966" s="50" t="s">
        <v>1898</v>
      </c>
      <c r="AC966" s="8" t="s">
        <v>2907</v>
      </c>
      <c r="AD966" s="71" t="s">
        <v>4670</v>
      </c>
    </row>
    <row r="967" spans="1:30" s="27" customFormat="1" ht="15.75" customHeight="1">
      <c r="A967" s="8" t="s">
        <v>2663</v>
      </c>
      <c r="B967" s="12" t="s">
        <v>863</v>
      </c>
      <c r="C967" s="12" t="s">
        <v>4737</v>
      </c>
      <c r="D967" s="12"/>
      <c r="E967" s="59" t="s">
        <v>4992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 t="s">
        <v>5190</v>
      </c>
      <c r="AB967" s="50" t="s">
        <v>1898</v>
      </c>
      <c r="AC967" s="8" t="s">
        <v>2907</v>
      </c>
      <c r="AD967" s="71" t="s">
        <v>4670</v>
      </c>
    </row>
    <row r="968" spans="1:30" s="27" customFormat="1" ht="15.75" customHeight="1">
      <c r="A968" s="8" t="s">
        <v>2663</v>
      </c>
      <c r="B968" s="12" t="s">
        <v>864</v>
      </c>
      <c r="C968" s="12" t="s">
        <v>4738</v>
      </c>
      <c r="D968" s="12"/>
      <c r="E968" s="59" t="s">
        <v>4994</v>
      </c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 t="s">
        <v>5190</v>
      </c>
      <c r="AB968" s="50" t="s">
        <v>1898</v>
      </c>
      <c r="AC968" s="8" t="s">
        <v>2907</v>
      </c>
      <c r="AD968" s="71" t="s">
        <v>4670</v>
      </c>
    </row>
    <row r="969" spans="1:30" s="27" customFormat="1" ht="15.75" customHeight="1">
      <c r="A969" s="8" t="s">
        <v>2663</v>
      </c>
      <c r="B969" s="12" t="s">
        <v>865</v>
      </c>
      <c r="C969" s="12" t="s">
        <v>4739</v>
      </c>
      <c r="D969" s="12"/>
      <c r="E969" s="59" t="s">
        <v>4995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 t="s">
        <v>5190</v>
      </c>
      <c r="AB969" s="50" t="s">
        <v>1817</v>
      </c>
      <c r="AC969" s="8" t="s">
        <v>2907</v>
      </c>
      <c r="AD969" s="71" t="s">
        <v>4670</v>
      </c>
    </row>
    <row r="970" spans="1:30" s="27" customFormat="1" ht="15.75" customHeight="1">
      <c r="A970" s="8" t="s">
        <v>2663</v>
      </c>
      <c r="B970" s="12" t="s">
        <v>866</v>
      </c>
      <c r="C970" s="12" t="s">
        <v>4740</v>
      </c>
      <c r="D970" s="12"/>
      <c r="E970" s="59" t="s">
        <v>4996</v>
      </c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 t="s">
        <v>5190</v>
      </c>
      <c r="AB970" s="50" t="s">
        <v>1817</v>
      </c>
      <c r="AC970" s="8" t="s">
        <v>2907</v>
      </c>
      <c r="AD970" s="71" t="s">
        <v>4670</v>
      </c>
    </row>
    <row r="971" spans="1:30" s="27" customFormat="1" ht="15.75" customHeight="1">
      <c r="A971" s="8" t="s">
        <v>2663</v>
      </c>
      <c r="B971" s="12" t="s">
        <v>867</v>
      </c>
      <c r="C971" s="12" t="s">
        <v>4741</v>
      </c>
      <c r="D971" s="12"/>
      <c r="E971" s="60" t="s">
        <v>4997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 t="s">
        <v>5190</v>
      </c>
      <c r="AB971" s="50" t="s">
        <v>1898</v>
      </c>
      <c r="AC971" s="8" t="s">
        <v>2907</v>
      </c>
      <c r="AD971" s="71" t="s">
        <v>4670</v>
      </c>
    </row>
    <row r="972" spans="1:30" s="27" customFormat="1" ht="15.75" customHeight="1">
      <c r="A972" s="8" t="s">
        <v>2663</v>
      </c>
      <c r="B972" s="12" t="s">
        <v>819</v>
      </c>
      <c r="C972" s="18" t="s">
        <v>4084</v>
      </c>
      <c r="D972" s="18"/>
      <c r="E972" s="59" t="s">
        <v>718</v>
      </c>
      <c r="F972" s="10"/>
      <c r="G972" s="10"/>
      <c r="H972" s="10"/>
      <c r="I972" s="10"/>
      <c r="J972" s="10"/>
      <c r="K972" s="10"/>
      <c r="L972" s="10" t="s">
        <v>5190</v>
      </c>
      <c r="M972" s="10"/>
      <c r="N972" s="10"/>
      <c r="O972" s="10"/>
      <c r="P972" s="10" t="s">
        <v>5190</v>
      </c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50" t="s">
        <v>820</v>
      </c>
      <c r="AC972" s="8" t="s">
        <v>2904</v>
      </c>
      <c r="AD972" s="71" t="s">
        <v>4638</v>
      </c>
    </row>
    <row r="973" spans="1:30" s="27" customFormat="1" ht="15.75" customHeight="1">
      <c r="A973" s="8" t="s">
        <v>2663</v>
      </c>
      <c r="B973" s="12" t="s">
        <v>821</v>
      </c>
      <c r="C973" s="18" t="s">
        <v>4085</v>
      </c>
      <c r="D973" s="18"/>
      <c r="E973" s="59" t="s">
        <v>5007</v>
      </c>
      <c r="F973" s="10"/>
      <c r="G973" s="10"/>
      <c r="H973" s="10"/>
      <c r="I973" s="10"/>
      <c r="J973" s="10"/>
      <c r="K973" s="10"/>
      <c r="L973" s="10" t="s">
        <v>5190</v>
      </c>
      <c r="M973" s="10"/>
      <c r="N973" s="10"/>
      <c r="O973" s="10"/>
      <c r="P973" s="10" t="s">
        <v>5190</v>
      </c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50" t="s">
        <v>820</v>
      </c>
      <c r="AC973" s="8" t="s">
        <v>2904</v>
      </c>
      <c r="AD973" s="71" t="s">
        <v>4640</v>
      </c>
    </row>
    <row r="974" spans="1:30" s="27" customFormat="1" ht="15.75" customHeight="1">
      <c r="A974" s="8" t="s">
        <v>2663</v>
      </c>
      <c r="B974" s="12" t="s">
        <v>822</v>
      </c>
      <c r="C974" s="18" t="s">
        <v>4086</v>
      </c>
      <c r="D974" s="18"/>
      <c r="E974" s="59" t="s">
        <v>4992</v>
      </c>
      <c r="F974" s="10"/>
      <c r="G974" s="10"/>
      <c r="H974" s="10"/>
      <c r="I974" s="10"/>
      <c r="J974" s="10"/>
      <c r="K974" s="10"/>
      <c r="L974" s="10" t="s">
        <v>5190</v>
      </c>
      <c r="M974" s="10"/>
      <c r="N974" s="10"/>
      <c r="O974" s="10"/>
      <c r="P974" s="10" t="s">
        <v>5190</v>
      </c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50" t="s">
        <v>820</v>
      </c>
      <c r="AC974" s="8" t="s">
        <v>2904</v>
      </c>
      <c r="AD974" s="71" t="s">
        <v>4640</v>
      </c>
    </row>
    <row r="975" spans="1:30" s="27" customFormat="1" ht="15.75" customHeight="1">
      <c r="A975" s="8" t="s">
        <v>2663</v>
      </c>
      <c r="B975" s="12" t="s">
        <v>823</v>
      </c>
      <c r="C975" s="18" t="s">
        <v>4087</v>
      </c>
      <c r="D975" s="18"/>
      <c r="E975" s="59" t="s">
        <v>4994</v>
      </c>
      <c r="F975" s="10"/>
      <c r="G975" s="10"/>
      <c r="H975" s="10"/>
      <c r="I975" s="10"/>
      <c r="J975" s="10"/>
      <c r="K975" s="10"/>
      <c r="L975" s="10" t="s">
        <v>5190</v>
      </c>
      <c r="M975" s="10"/>
      <c r="N975" s="10"/>
      <c r="O975" s="10"/>
      <c r="P975" s="10" t="s">
        <v>5190</v>
      </c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50" t="s">
        <v>820</v>
      </c>
      <c r="AC975" s="8" t="s">
        <v>2904</v>
      </c>
      <c r="AD975" s="71" t="s">
        <v>4640</v>
      </c>
    </row>
    <row r="976" spans="1:30" s="27" customFormat="1" ht="15.75" customHeight="1">
      <c r="A976" s="8" t="s">
        <v>2663</v>
      </c>
      <c r="B976" s="12" t="s">
        <v>824</v>
      </c>
      <c r="C976" s="18" t="s">
        <v>4088</v>
      </c>
      <c r="D976" s="18"/>
      <c r="E976" s="59" t="s">
        <v>4995</v>
      </c>
      <c r="F976" s="10"/>
      <c r="G976" s="10"/>
      <c r="H976" s="10"/>
      <c r="I976" s="10"/>
      <c r="J976" s="10"/>
      <c r="K976" s="10"/>
      <c r="L976" s="10" t="s">
        <v>5190</v>
      </c>
      <c r="M976" s="10"/>
      <c r="N976" s="10"/>
      <c r="O976" s="10"/>
      <c r="P976" s="10" t="s">
        <v>5190</v>
      </c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50" t="s">
        <v>820</v>
      </c>
      <c r="AC976" s="8" t="s">
        <v>2904</v>
      </c>
      <c r="AD976" s="71" t="s">
        <v>4640</v>
      </c>
    </row>
    <row r="977" spans="1:30" s="27" customFormat="1" ht="15.75" customHeight="1">
      <c r="A977" s="8" t="s">
        <v>2663</v>
      </c>
      <c r="B977" s="12" t="s">
        <v>812</v>
      </c>
      <c r="C977" s="18" t="s">
        <v>4089</v>
      </c>
      <c r="D977" s="18"/>
      <c r="E977" s="59" t="s">
        <v>718</v>
      </c>
      <c r="F977" s="10"/>
      <c r="G977" s="10"/>
      <c r="H977" s="10"/>
      <c r="I977" s="10"/>
      <c r="J977" s="10"/>
      <c r="K977" s="10"/>
      <c r="L977" s="10" t="s">
        <v>5190</v>
      </c>
      <c r="M977" s="10"/>
      <c r="N977" s="10"/>
      <c r="O977" s="10"/>
      <c r="P977" s="10" t="s">
        <v>5190</v>
      </c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50" t="s">
        <v>813</v>
      </c>
      <c r="AC977" s="8" t="s">
        <v>2904</v>
      </c>
      <c r="AD977" s="71" t="s">
        <v>4640</v>
      </c>
    </row>
    <row r="978" spans="1:30" s="27" customFormat="1" ht="15.75" customHeight="1">
      <c r="A978" s="8" t="s">
        <v>2663</v>
      </c>
      <c r="B978" s="12" t="s">
        <v>814</v>
      </c>
      <c r="C978" s="18" t="s">
        <v>4090</v>
      </c>
      <c r="D978" s="18"/>
      <c r="E978" s="59" t="s">
        <v>4992</v>
      </c>
      <c r="F978" s="10"/>
      <c r="G978" s="10"/>
      <c r="H978" s="10"/>
      <c r="I978" s="10"/>
      <c r="J978" s="10"/>
      <c r="K978" s="10"/>
      <c r="L978" s="10" t="s">
        <v>5190</v>
      </c>
      <c r="M978" s="10"/>
      <c r="N978" s="10"/>
      <c r="O978" s="10"/>
      <c r="P978" s="10" t="s">
        <v>5190</v>
      </c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50" t="s">
        <v>813</v>
      </c>
      <c r="AC978" s="8" t="s">
        <v>2904</v>
      </c>
      <c r="AD978" s="71" t="s">
        <v>4640</v>
      </c>
    </row>
    <row r="979" spans="1:30" s="27" customFormat="1" ht="15.75" customHeight="1">
      <c r="A979" s="8" t="s">
        <v>2663</v>
      </c>
      <c r="B979" s="12" t="s">
        <v>815</v>
      </c>
      <c r="C979" s="18" t="s">
        <v>4091</v>
      </c>
      <c r="D979" s="18"/>
      <c r="E979" s="59" t="s">
        <v>4994</v>
      </c>
      <c r="F979" s="10"/>
      <c r="G979" s="10"/>
      <c r="H979" s="10"/>
      <c r="I979" s="10"/>
      <c r="J979" s="10"/>
      <c r="K979" s="10"/>
      <c r="L979" s="10" t="s">
        <v>5190</v>
      </c>
      <c r="M979" s="10"/>
      <c r="N979" s="10"/>
      <c r="O979" s="10"/>
      <c r="P979" s="10" t="s">
        <v>5190</v>
      </c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50" t="s">
        <v>813</v>
      </c>
      <c r="AC979" s="8" t="s">
        <v>2904</v>
      </c>
      <c r="AD979" s="71" t="s">
        <v>4640</v>
      </c>
    </row>
    <row r="980" spans="1:30" s="27" customFormat="1" ht="15.75" customHeight="1">
      <c r="A980" s="8" t="s">
        <v>2663</v>
      </c>
      <c r="B980" s="12" t="s">
        <v>816</v>
      </c>
      <c r="C980" s="18" t="s">
        <v>4092</v>
      </c>
      <c r="D980" s="18"/>
      <c r="E980" s="59" t="s">
        <v>4995</v>
      </c>
      <c r="F980" s="10"/>
      <c r="G980" s="10"/>
      <c r="H980" s="10"/>
      <c r="I980" s="10"/>
      <c r="J980" s="10"/>
      <c r="K980" s="10"/>
      <c r="L980" s="10" t="s">
        <v>5190</v>
      </c>
      <c r="M980" s="10"/>
      <c r="N980" s="10"/>
      <c r="O980" s="10"/>
      <c r="P980" s="10" t="s">
        <v>5190</v>
      </c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50" t="s">
        <v>813</v>
      </c>
      <c r="AC980" s="8" t="s">
        <v>2904</v>
      </c>
      <c r="AD980" s="71" t="s">
        <v>4640</v>
      </c>
    </row>
    <row r="981" spans="1:30" s="27" customFormat="1" ht="15.75" customHeight="1">
      <c r="A981" s="8" t="s">
        <v>2663</v>
      </c>
      <c r="B981" s="12" t="s">
        <v>817</v>
      </c>
      <c r="C981" s="18" t="s">
        <v>4093</v>
      </c>
      <c r="D981" s="18"/>
      <c r="E981" s="59" t="s">
        <v>4996</v>
      </c>
      <c r="F981" s="10"/>
      <c r="G981" s="10"/>
      <c r="H981" s="10"/>
      <c r="I981" s="10"/>
      <c r="J981" s="10"/>
      <c r="K981" s="10"/>
      <c r="L981" s="10" t="s">
        <v>5190</v>
      </c>
      <c r="M981" s="10"/>
      <c r="N981" s="10"/>
      <c r="O981" s="10"/>
      <c r="P981" s="10" t="s">
        <v>5190</v>
      </c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50" t="s">
        <v>813</v>
      </c>
      <c r="AC981" s="8" t="s">
        <v>2904</v>
      </c>
      <c r="AD981" s="71" t="s">
        <v>4640</v>
      </c>
    </row>
    <row r="982" spans="1:30" s="27" customFormat="1" ht="15.75" customHeight="1">
      <c r="A982" s="8" t="s">
        <v>2663</v>
      </c>
      <c r="B982" s="12" t="s">
        <v>818</v>
      </c>
      <c r="C982" s="18" t="s">
        <v>4094</v>
      </c>
      <c r="D982" s="18"/>
      <c r="E982" s="60" t="s">
        <v>4997</v>
      </c>
      <c r="F982" s="10"/>
      <c r="G982" s="10"/>
      <c r="H982" s="10"/>
      <c r="I982" s="10"/>
      <c r="J982" s="10"/>
      <c r="K982" s="10"/>
      <c r="L982" s="10" t="s">
        <v>5190</v>
      </c>
      <c r="M982" s="10"/>
      <c r="N982" s="10"/>
      <c r="O982" s="10"/>
      <c r="P982" s="10" t="s">
        <v>5190</v>
      </c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50" t="s">
        <v>813</v>
      </c>
      <c r="AC982" s="8" t="s">
        <v>2904</v>
      </c>
      <c r="AD982" s="71" t="s">
        <v>4640</v>
      </c>
    </row>
    <row r="983" spans="1:30" s="27" customFormat="1" ht="15.75" customHeight="1">
      <c r="A983" s="8" t="s">
        <v>2663</v>
      </c>
      <c r="B983" s="12" t="s">
        <v>838</v>
      </c>
      <c r="C983" s="18" t="s">
        <v>4095</v>
      </c>
      <c r="D983" s="18"/>
      <c r="E983" s="59" t="s">
        <v>718</v>
      </c>
      <c r="F983" s="10"/>
      <c r="G983" s="10"/>
      <c r="H983" s="10"/>
      <c r="I983" s="10"/>
      <c r="J983" s="10"/>
      <c r="K983" s="10"/>
      <c r="L983" s="10"/>
      <c r="M983" s="10" t="s">
        <v>5190</v>
      </c>
      <c r="N983" s="10" t="s">
        <v>5190</v>
      </c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50" t="s">
        <v>839</v>
      </c>
      <c r="AC983" s="8" t="s">
        <v>2904</v>
      </c>
      <c r="AD983" s="71" t="s">
        <v>4638</v>
      </c>
    </row>
    <row r="984" spans="1:30" s="27" customFormat="1" ht="15.75" customHeight="1">
      <c r="A984" s="8" t="s">
        <v>2663</v>
      </c>
      <c r="B984" s="12" t="s">
        <v>840</v>
      </c>
      <c r="C984" s="18" t="s">
        <v>4096</v>
      </c>
      <c r="D984" s="18"/>
      <c r="E984" s="59" t="s">
        <v>5007</v>
      </c>
      <c r="F984" s="10"/>
      <c r="G984" s="10"/>
      <c r="H984" s="10"/>
      <c r="I984" s="10"/>
      <c r="J984" s="10"/>
      <c r="K984" s="10"/>
      <c r="L984" s="10"/>
      <c r="M984" s="10" t="s">
        <v>5190</v>
      </c>
      <c r="N984" s="10" t="s">
        <v>5190</v>
      </c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50" t="s">
        <v>839</v>
      </c>
      <c r="AC984" s="8" t="s">
        <v>2904</v>
      </c>
      <c r="AD984" s="71" t="s">
        <v>4640</v>
      </c>
    </row>
    <row r="985" spans="1:30" s="27" customFormat="1" ht="15.75" customHeight="1">
      <c r="A985" s="8" t="s">
        <v>2663</v>
      </c>
      <c r="B985" s="12" t="s">
        <v>841</v>
      </c>
      <c r="C985" s="18" t="s">
        <v>4097</v>
      </c>
      <c r="D985" s="18"/>
      <c r="E985" s="59" t="s">
        <v>4992</v>
      </c>
      <c r="F985" s="10"/>
      <c r="G985" s="10"/>
      <c r="H985" s="10"/>
      <c r="I985" s="10"/>
      <c r="J985" s="10"/>
      <c r="K985" s="10"/>
      <c r="L985" s="10"/>
      <c r="M985" s="10" t="s">
        <v>5190</v>
      </c>
      <c r="N985" s="10" t="s">
        <v>5190</v>
      </c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50" t="s">
        <v>839</v>
      </c>
      <c r="AC985" s="8" t="s">
        <v>2904</v>
      </c>
      <c r="AD985" s="71" t="s">
        <v>4640</v>
      </c>
    </row>
    <row r="986" spans="1:30" s="27" customFormat="1" ht="15.75" customHeight="1">
      <c r="A986" s="8" t="s">
        <v>2663</v>
      </c>
      <c r="B986" s="12" t="s">
        <v>842</v>
      </c>
      <c r="C986" s="18" t="s">
        <v>4098</v>
      </c>
      <c r="D986" s="18"/>
      <c r="E986" s="59" t="s">
        <v>4994</v>
      </c>
      <c r="F986" s="10"/>
      <c r="G986" s="10"/>
      <c r="H986" s="10"/>
      <c r="I986" s="10"/>
      <c r="J986" s="10"/>
      <c r="K986" s="10"/>
      <c r="L986" s="10"/>
      <c r="M986" s="10" t="s">
        <v>5190</v>
      </c>
      <c r="N986" s="10" t="s">
        <v>5190</v>
      </c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50" t="s">
        <v>839</v>
      </c>
      <c r="AC986" s="8" t="s">
        <v>2904</v>
      </c>
      <c r="AD986" s="71" t="s">
        <v>4640</v>
      </c>
    </row>
    <row r="987" spans="1:30" s="27" customFormat="1" ht="15.75" customHeight="1">
      <c r="A987" s="8" t="s">
        <v>2663</v>
      </c>
      <c r="B987" s="12" t="s">
        <v>843</v>
      </c>
      <c r="C987" s="18" t="s">
        <v>4099</v>
      </c>
      <c r="D987" s="18"/>
      <c r="E987" s="59" t="s">
        <v>4995</v>
      </c>
      <c r="F987" s="10"/>
      <c r="G987" s="10"/>
      <c r="H987" s="10"/>
      <c r="I987" s="10"/>
      <c r="J987" s="10"/>
      <c r="K987" s="10"/>
      <c r="L987" s="10"/>
      <c r="M987" s="10" t="s">
        <v>5190</v>
      </c>
      <c r="N987" s="10" t="s">
        <v>5190</v>
      </c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50" t="s">
        <v>839</v>
      </c>
      <c r="AC987" s="8" t="s">
        <v>2904</v>
      </c>
      <c r="AD987" s="71" t="s">
        <v>4640</v>
      </c>
    </row>
    <row r="988" spans="1:30" s="27" customFormat="1" ht="15.75" customHeight="1">
      <c r="A988" s="8" t="s">
        <v>2663</v>
      </c>
      <c r="B988" s="12" t="s">
        <v>832</v>
      </c>
      <c r="C988" s="12" t="s">
        <v>4937</v>
      </c>
      <c r="D988" s="12"/>
      <c r="E988" s="59" t="s">
        <v>718</v>
      </c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 t="s">
        <v>5190</v>
      </c>
      <c r="V988" s="10"/>
      <c r="W988" s="10" t="s">
        <v>5190</v>
      </c>
      <c r="X988" s="10" t="s">
        <v>5190</v>
      </c>
      <c r="Y988" s="10"/>
      <c r="Z988" s="10" t="s">
        <v>5190</v>
      </c>
      <c r="AA988" s="10"/>
      <c r="AB988" s="50" t="s">
        <v>833</v>
      </c>
      <c r="AC988" s="8" t="s">
        <v>2904</v>
      </c>
      <c r="AD988" s="71" t="s">
        <v>4638</v>
      </c>
    </row>
    <row r="989" spans="1:30" s="27" customFormat="1" ht="15.75" customHeight="1">
      <c r="A989" s="8" t="s">
        <v>2663</v>
      </c>
      <c r="B989" s="12" t="s">
        <v>834</v>
      </c>
      <c r="C989" s="12" t="s">
        <v>4938</v>
      </c>
      <c r="D989" s="12"/>
      <c r="E989" s="59" t="s">
        <v>5010</v>
      </c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 t="s">
        <v>5190</v>
      </c>
      <c r="V989" s="10"/>
      <c r="W989" s="10" t="s">
        <v>5190</v>
      </c>
      <c r="X989" s="10" t="s">
        <v>5190</v>
      </c>
      <c r="Y989" s="10"/>
      <c r="Z989" s="10" t="s">
        <v>5190</v>
      </c>
      <c r="AA989" s="10"/>
      <c r="AB989" s="50" t="s">
        <v>833</v>
      </c>
      <c r="AC989" s="8" t="s">
        <v>2904</v>
      </c>
      <c r="AD989" s="71" t="s">
        <v>4640</v>
      </c>
    </row>
    <row r="990" spans="1:30" s="27" customFormat="1" ht="15.75" customHeight="1">
      <c r="A990" s="8" t="s">
        <v>2663</v>
      </c>
      <c r="B990" s="12" t="s">
        <v>835</v>
      </c>
      <c r="C990" s="12" t="s">
        <v>4939</v>
      </c>
      <c r="D990" s="12"/>
      <c r="E990" s="59" t="s">
        <v>4992</v>
      </c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 t="s">
        <v>5190</v>
      </c>
      <c r="V990" s="10"/>
      <c r="W990" s="10" t="s">
        <v>5190</v>
      </c>
      <c r="X990" s="10" t="s">
        <v>5190</v>
      </c>
      <c r="Y990" s="10"/>
      <c r="Z990" s="10" t="s">
        <v>5190</v>
      </c>
      <c r="AA990" s="10"/>
      <c r="AB990" s="50" t="s">
        <v>833</v>
      </c>
      <c r="AC990" s="8" t="s">
        <v>2904</v>
      </c>
      <c r="AD990" s="71" t="s">
        <v>4640</v>
      </c>
    </row>
    <row r="991" spans="1:30" s="27" customFormat="1" ht="15.75" customHeight="1">
      <c r="A991" s="8" t="s">
        <v>2663</v>
      </c>
      <c r="B991" s="12" t="s">
        <v>836</v>
      </c>
      <c r="C991" s="12" t="s">
        <v>4940</v>
      </c>
      <c r="D991" s="12"/>
      <c r="E991" s="59" t="s">
        <v>4994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 t="s">
        <v>5190</v>
      </c>
      <c r="V991" s="10"/>
      <c r="W991" s="10" t="s">
        <v>5190</v>
      </c>
      <c r="X991" s="10" t="s">
        <v>5190</v>
      </c>
      <c r="Y991" s="10"/>
      <c r="Z991" s="10" t="s">
        <v>5190</v>
      </c>
      <c r="AA991" s="10"/>
      <c r="AB991" s="50" t="s">
        <v>833</v>
      </c>
      <c r="AC991" s="8" t="s">
        <v>2904</v>
      </c>
      <c r="AD991" s="71" t="s">
        <v>4640</v>
      </c>
    </row>
    <row r="992" spans="1:30" s="27" customFormat="1" ht="15.75" customHeight="1">
      <c r="A992" s="8" t="s">
        <v>2663</v>
      </c>
      <c r="B992" s="12" t="s">
        <v>837</v>
      </c>
      <c r="C992" s="12" t="s">
        <v>4941</v>
      </c>
      <c r="D992" s="12"/>
      <c r="E992" s="59" t="s">
        <v>4995</v>
      </c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 t="s">
        <v>5190</v>
      </c>
      <c r="V992" s="10"/>
      <c r="W992" s="10" t="s">
        <v>5190</v>
      </c>
      <c r="X992" s="10" t="s">
        <v>5190</v>
      </c>
      <c r="Y992" s="10"/>
      <c r="Z992" s="10" t="s">
        <v>5190</v>
      </c>
      <c r="AA992" s="10"/>
      <c r="AB992" s="50" t="s">
        <v>833</v>
      </c>
      <c r="AC992" s="8" t="s">
        <v>2904</v>
      </c>
      <c r="AD992" s="71" t="s">
        <v>4640</v>
      </c>
    </row>
    <row r="993" spans="1:30" s="27" customFormat="1" ht="15.75" customHeight="1">
      <c r="A993" s="8" t="s">
        <v>2663</v>
      </c>
      <c r="B993" s="12" t="s">
        <v>832</v>
      </c>
      <c r="C993" s="12" t="s">
        <v>4932</v>
      </c>
      <c r="D993" s="12"/>
      <c r="E993" s="59" t="s">
        <v>718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 t="s">
        <v>5190</v>
      </c>
      <c r="V993" s="10"/>
      <c r="W993" s="10"/>
      <c r="X993" s="10"/>
      <c r="Y993" s="10"/>
      <c r="Z993" s="10"/>
      <c r="AA993" s="10"/>
      <c r="AB993" s="50" t="s">
        <v>833</v>
      </c>
      <c r="AC993" s="8" t="s">
        <v>2904</v>
      </c>
      <c r="AD993" s="71" t="s">
        <v>4638</v>
      </c>
    </row>
    <row r="994" spans="1:30" s="27" customFormat="1" ht="15.75" customHeight="1">
      <c r="A994" s="8" t="s">
        <v>2663</v>
      </c>
      <c r="B994" s="12" t="s">
        <v>834</v>
      </c>
      <c r="C994" s="12" t="s">
        <v>4933</v>
      </c>
      <c r="D994" s="12"/>
      <c r="E994" s="59" t="s">
        <v>5007</v>
      </c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 t="s">
        <v>5190</v>
      </c>
      <c r="V994" s="10"/>
      <c r="W994" s="10"/>
      <c r="X994" s="10"/>
      <c r="Y994" s="10"/>
      <c r="Z994" s="10"/>
      <c r="AA994" s="10"/>
      <c r="AB994" s="50" t="s">
        <v>833</v>
      </c>
      <c r="AC994" s="8" t="s">
        <v>2904</v>
      </c>
      <c r="AD994" s="71" t="s">
        <v>4640</v>
      </c>
    </row>
    <row r="995" spans="1:30" s="27" customFormat="1" ht="15.75" customHeight="1">
      <c r="A995" s="8" t="s">
        <v>2663</v>
      </c>
      <c r="B995" s="12" t="s">
        <v>835</v>
      </c>
      <c r="C995" s="12" t="s">
        <v>4934</v>
      </c>
      <c r="D995" s="12"/>
      <c r="E995" s="59" t="s">
        <v>4992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 t="s">
        <v>5190</v>
      </c>
      <c r="V995" s="10"/>
      <c r="W995" s="10"/>
      <c r="X995" s="10"/>
      <c r="Y995" s="10"/>
      <c r="Z995" s="10"/>
      <c r="AA995" s="10"/>
      <c r="AB995" s="50" t="s">
        <v>833</v>
      </c>
      <c r="AC995" s="8" t="s">
        <v>2904</v>
      </c>
      <c r="AD995" s="71" t="s">
        <v>4640</v>
      </c>
    </row>
    <row r="996" spans="1:30" s="27" customFormat="1" ht="15.75" customHeight="1">
      <c r="A996" s="8" t="s">
        <v>2663</v>
      </c>
      <c r="B996" s="12" t="s">
        <v>836</v>
      </c>
      <c r="C996" s="12" t="s">
        <v>4935</v>
      </c>
      <c r="D996" s="12"/>
      <c r="E996" s="59" t="s">
        <v>4994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 t="s">
        <v>5190</v>
      </c>
      <c r="V996" s="10"/>
      <c r="W996" s="10"/>
      <c r="X996" s="10"/>
      <c r="Y996" s="10"/>
      <c r="Z996" s="10"/>
      <c r="AA996" s="10"/>
      <c r="AB996" s="50" t="s">
        <v>833</v>
      </c>
      <c r="AC996" s="8" t="s">
        <v>2904</v>
      </c>
      <c r="AD996" s="71" t="s">
        <v>4640</v>
      </c>
    </row>
    <row r="997" spans="1:30" s="27" customFormat="1" ht="15.75" customHeight="1">
      <c r="A997" s="8" t="s">
        <v>2663</v>
      </c>
      <c r="B997" s="12" t="s">
        <v>837</v>
      </c>
      <c r="C997" s="12" t="s">
        <v>4936</v>
      </c>
      <c r="D997" s="12"/>
      <c r="E997" s="59" t="s">
        <v>4995</v>
      </c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 t="s">
        <v>5190</v>
      </c>
      <c r="V997" s="10"/>
      <c r="W997" s="10"/>
      <c r="X997" s="10"/>
      <c r="Y997" s="10"/>
      <c r="Z997" s="10"/>
      <c r="AA997" s="10"/>
      <c r="AB997" s="50" t="s">
        <v>833</v>
      </c>
      <c r="AC997" s="8" t="s">
        <v>2904</v>
      </c>
      <c r="AD997" s="71" t="s">
        <v>4640</v>
      </c>
    </row>
    <row r="998" spans="1:30" s="27" customFormat="1" ht="15.75" customHeight="1">
      <c r="A998" s="8" t="s">
        <v>2663</v>
      </c>
      <c r="B998" s="12" t="s">
        <v>583</v>
      </c>
      <c r="C998" s="17" t="s">
        <v>4100</v>
      </c>
      <c r="D998" s="17"/>
      <c r="E998" s="59" t="s">
        <v>718</v>
      </c>
      <c r="F998" s="10" t="s">
        <v>5190</v>
      </c>
      <c r="G998" s="10" t="s">
        <v>5190</v>
      </c>
      <c r="H998" s="10" t="s">
        <v>5190</v>
      </c>
      <c r="I998" s="10" t="s">
        <v>5190</v>
      </c>
      <c r="J998" s="10" t="s">
        <v>5190</v>
      </c>
      <c r="K998" s="10" t="s">
        <v>5190</v>
      </c>
      <c r="L998" s="10"/>
      <c r="M998" s="10"/>
      <c r="N998" s="10"/>
      <c r="O998" s="10" t="s">
        <v>5190</v>
      </c>
      <c r="P998" s="10"/>
      <c r="Q998" s="10" t="s">
        <v>5190</v>
      </c>
      <c r="R998" s="10" t="s">
        <v>5190</v>
      </c>
      <c r="S998" s="10" t="s">
        <v>5190</v>
      </c>
      <c r="T998" s="10" t="s">
        <v>5190</v>
      </c>
      <c r="U998" s="10"/>
      <c r="V998" s="10"/>
      <c r="W998" s="10"/>
      <c r="X998" s="10"/>
      <c r="Y998" s="10"/>
      <c r="Z998" s="10"/>
      <c r="AA998" s="10"/>
      <c r="AB998" s="50" t="s">
        <v>584</v>
      </c>
      <c r="AC998" s="8" t="s">
        <v>2904</v>
      </c>
      <c r="AD998" s="71" t="s">
        <v>4697</v>
      </c>
    </row>
    <row r="999" spans="1:30" s="27" customFormat="1" ht="15.75" customHeight="1">
      <c r="A999" s="8" t="s">
        <v>2663</v>
      </c>
      <c r="B999" s="12" t="s">
        <v>585</v>
      </c>
      <c r="C999" s="17" t="s">
        <v>4101</v>
      </c>
      <c r="D999" s="17"/>
      <c r="E999" s="59" t="s">
        <v>4992</v>
      </c>
      <c r="F999" s="10" t="s">
        <v>5190</v>
      </c>
      <c r="G999" s="10" t="s">
        <v>5190</v>
      </c>
      <c r="H999" s="10" t="s">
        <v>5190</v>
      </c>
      <c r="I999" s="10" t="s">
        <v>5190</v>
      </c>
      <c r="J999" s="10" t="s">
        <v>5190</v>
      </c>
      <c r="K999" s="10" t="s">
        <v>5190</v>
      </c>
      <c r="L999" s="10"/>
      <c r="M999" s="10"/>
      <c r="N999" s="10"/>
      <c r="O999" s="10" t="s">
        <v>5190</v>
      </c>
      <c r="P999" s="10"/>
      <c r="Q999" s="10" t="s">
        <v>5190</v>
      </c>
      <c r="R999" s="10" t="s">
        <v>5190</v>
      </c>
      <c r="S999" s="10" t="s">
        <v>5190</v>
      </c>
      <c r="T999" s="10" t="s">
        <v>5190</v>
      </c>
      <c r="U999" s="10"/>
      <c r="V999" s="10"/>
      <c r="W999" s="10"/>
      <c r="X999" s="10"/>
      <c r="Y999" s="10"/>
      <c r="Z999" s="10"/>
      <c r="AA999" s="10"/>
      <c r="AB999" s="50" t="s">
        <v>584</v>
      </c>
      <c r="AC999" s="8" t="s">
        <v>2904</v>
      </c>
      <c r="AD999" s="71" t="s">
        <v>4780</v>
      </c>
    </row>
    <row r="1000" spans="1:30" s="27" customFormat="1" ht="15.75" customHeight="1">
      <c r="A1000" s="8" t="s">
        <v>2663</v>
      </c>
      <c r="B1000" s="12" t="s">
        <v>586</v>
      </c>
      <c r="C1000" s="17" t="s">
        <v>4102</v>
      </c>
      <c r="D1000" s="17"/>
      <c r="E1000" s="59" t="s">
        <v>4994</v>
      </c>
      <c r="F1000" s="10" t="s">
        <v>5190</v>
      </c>
      <c r="G1000" s="10" t="s">
        <v>5190</v>
      </c>
      <c r="H1000" s="10" t="s">
        <v>5190</v>
      </c>
      <c r="I1000" s="10" t="s">
        <v>5190</v>
      </c>
      <c r="J1000" s="10" t="s">
        <v>5190</v>
      </c>
      <c r="K1000" s="10" t="s">
        <v>5190</v>
      </c>
      <c r="L1000" s="10"/>
      <c r="M1000" s="10"/>
      <c r="N1000" s="10"/>
      <c r="O1000" s="10" t="s">
        <v>5190</v>
      </c>
      <c r="P1000" s="10"/>
      <c r="Q1000" s="10" t="s">
        <v>5190</v>
      </c>
      <c r="R1000" s="10" t="s">
        <v>5190</v>
      </c>
      <c r="S1000" s="10" t="s">
        <v>5190</v>
      </c>
      <c r="T1000" s="10" t="s">
        <v>5190</v>
      </c>
      <c r="U1000" s="10"/>
      <c r="V1000" s="10"/>
      <c r="W1000" s="10"/>
      <c r="X1000" s="10"/>
      <c r="Y1000" s="10"/>
      <c r="Z1000" s="10"/>
      <c r="AA1000" s="10"/>
      <c r="AB1000" s="50" t="s">
        <v>584</v>
      </c>
      <c r="AC1000" s="8" t="s">
        <v>2904</v>
      </c>
      <c r="AD1000" s="71" t="s">
        <v>4780</v>
      </c>
    </row>
    <row r="1001" spans="1:30" s="27" customFormat="1" ht="15.75" customHeight="1">
      <c r="A1001" s="8" t="s">
        <v>2663</v>
      </c>
      <c r="B1001" s="12" t="s">
        <v>587</v>
      </c>
      <c r="C1001" s="17" t="s">
        <v>4103</v>
      </c>
      <c r="D1001" s="17"/>
      <c r="E1001" s="59" t="s">
        <v>4995</v>
      </c>
      <c r="F1001" s="10" t="s">
        <v>5190</v>
      </c>
      <c r="G1001" s="10" t="s">
        <v>5190</v>
      </c>
      <c r="H1001" s="10" t="s">
        <v>5190</v>
      </c>
      <c r="I1001" s="10" t="s">
        <v>5190</v>
      </c>
      <c r="J1001" s="10" t="s">
        <v>5190</v>
      </c>
      <c r="K1001" s="10" t="s">
        <v>5190</v>
      </c>
      <c r="L1001" s="10"/>
      <c r="M1001" s="10"/>
      <c r="N1001" s="10"/>
      <c r="O1001" s="10" t="s">
        <v>5190</v>
      </c>
      <c r="P1001" s="10"/>
      <c r="Q1001" s="10" t="s">
        <v>5190</v>
      </c>
      <c r="R1001" s="10" t="s">
        <v>5190</v>
      </c>
      <c r="S1001" s="10" t="s">
        <v>5190</v>
      </c>
      <c r="T1001" s="10" t="s">
        <v>5190</v>
      </c>
      <c r="U1001" s="10"/>
      <c r="V1001" s="10"/>
      <c r="W1001" s="10"/>
      <c r="X1001" s="10"/>
      <c r="Y1001" s="10"/>
      <c r="Z1001" s="10"/>
      <c r="AA1001" s="10"/>
      <c r="AB1001" s="50" t="s">
        <v>584</v>
      </c>
      <c r="AC1001" s="8" t="s">
        <v>2904</v>
      </c>
      <c r="AD1001" s="71" t="s">
        <v>4780</v>
      </c>
    </row>
    <row r="1002" spans="1:30" s="27" customFormat="1" ht="15.75" customHeight="1">
      <c r="A1002" s="8" t="s">
        <v>2663</v>
      </c>
      <c r="B1002" s="12" t="s">
        <v>578</v>
      </c>
      <c r="C1002" s="12" t="s">
        <v>4104</v>
      </c>
      <c r="D1002" s="12"/>
      <c r="E1002" s="59" t="s">
        <v>718</v>
      </c>
      <c r="F1002" s="10" t="s">
        <v>5190</v>
      </c>
      <c r="G1002" s="10" t="s">
        <v>5190</v>
      </c>
      <c r="H1002" s="10" t="s">
        <v>5190</v>
      </c>
      <c r="I1002" s="10" t="s">
        <v>5190</v>
      </c>
      <c r="J1002" s="10" t="s">
        <v>5190</v>
      </c>
      <c r="K1002" s="10" t="s">
        <v>5190</v>
      </c>
      <c r="L1002" s="10"/>
      <c r="M1002" s="10"/>
      <c r="N1002" s="10"/>
      <c r="O1002" s="10" t="s">
        <v>5190</v>
      </c>
      <c r="P1002" s="10"/>
      <c r="Q1002" s="10" t="s">
        <v>5190</v>
      </c>
      <c r="R1002" s="10" t="s">
        <v>5190</v>
      </c>
      <c r="S1002" s="10" t="s">
        <v>5190</v>
      </c>
      <c r="T1002" s="10" t="s">
        <v>5190</v>
      </c>
      <c r="U1002" s="10"/>
      <c r="V1002" s="10"/>
      <c r="W1002" s="10"/>
      <c r="X1002" s="10"/>
      <c r="Y1002" s="10"/>
      <c r="Z1002" s="10"/>
      <c r="AA1002" s="10"/>
      <c r="AB1002" s="50" t="s">
        <v>1835</v>
      </c>
      <c r="AC1002" s="8" t="s">
        <v>2906</v>
      </c>
      <c r="AD1002" s="71" t="s">
        <v>4667</v>
      </c>
    </row>
    <row r="1003" spans="1:30" s="27" customFormat="1" ht="15.75" customHeight="1">
      <c r="A1003" s="8" t="s">
        <v>2663</v>
      </c>
      <c r="B1003" s="12" t="s">
        <v>580</v>
      </c>
      <c r="C1003" s="12" t="s">
        <v>4105</v>
      </c>
      <c r="D1003" s="12"/>
      <c r="E1003" s="59" t="s">
        <v>4992</v>
      </c>
      <c r="F1003" s="10" t="s">
        <v>5190</v>
      </c>
      <c r="G1003" s="10" t="s">
        <v>5190</v>
      </c>
      <c r="H1003" s="10" t="s">
        <v>5190</v>
      </c>
      <c r="I1003" s="10" t="s">
        <v>5190</v>
      </c>
      <c r="J1003" s="10" t="s">
        <v>5190</v>
      </c>
      <c r="K1003" s="10" t="s">
        <v>5190</v>
      </c>
      <c r="L1003" s="10"/>
      <c r="M1003" s="10"/>
      <c r="N1003" s="10"/>
      <c r="O1003" s="10" t="s">
        <v>5190</v>
      </c>
      <c r="P1003" s="10"/>
      <c r="Q1003" s="10" t="s">
        <v>5190</v>
      </c>
      <c r="R1003" s="10" t="s">
        <v>5190</v>
      </c>
      <c r="S1003" s="10" t="s">
        <v>5190</v>
      </c>
      <c r="T1003" s="10" t="s">
        <v>5190</v>
      </c>
      <c r="U1003" s="10"/>
      <c r="V1003" s="10"/>
      <c r="W1003" s="10"/>
      <c r="X1003" s="10"/>
      <c r="Y1003" s="10"/>
      <c r="Z1003" s="10"/>
      <c r="AA1003" s="10"/>
      <c r="AB1003" s="50" t="s">
        <v>579</v>
      </c>
      <c r="AC1003" s="8" t="s">
        <v>2906</v>
      </c>
      <c r="AD1003" s="71" t="s">
        <v>4742</v>
      </c>
    </row>
    <row r="1004" spans="1:30" s="27" customFormat="1" ht="15.75" customHeight="1">
      <c r="A1004" s="8" t="s">
        <v>2663</v>
      </c>
      <c r="B1004" s="12" t="s">
        <v>581</v>
      </c>
      <c r="C1004" s="12" t="s">
        <v>4106</v>
      </c>
      <c r="D1004" s="12"/>
      <c r="E1004" s="59" t="s">
        <v>4994</v>
      </c>
      <c r="F1004" s="10" t="s">
        <v>5190</v>
      </c>
      <c r="G1004" s="10" t="s">
        <v>5190</v>
      </c>
      <c r="H1004" s="10" t="s">
        <v>5190</v>
      </c>
      <c r="I1004" s="10" t="s">
        <v>5190</v>
      </c>
      <c r="J1004" s="10" t="s">
        <v>5190</v>
      </c>
      <c r="K1004" s="10" t="s">
        <v>5190</v>
      </c>
      <c r="L1004" s="10"/>
      <c r="M1004" s="10"/>
      <c r="N1004" s="10"/>
      <c r="O1004" s="10" t="s">
        <v>5190</v>
      </c>
      <c r="P1004" s="10"/>
      <c r="Q1004" s="10" t="s">
        <v>5190</v>
      </c>
      <c r="R1004" s="10" t="s">
        <v>5190</v>
      </c>
      <c r="S1004" s="10" t="s">
        <v>5190</v>
      </c>
      <c r="T1004" s="10" t="s">
        <v>5190</v>
      </c>
      <c r="U1004" s="10"/>
      <c r="V1004" s="10"/>
      <c r="W1004" s="10"/>
      <c r="X1004" s="10"/>
      <c r="Y1004" s="10"/>
      <c r="Z1004" s="10"/>
      <c r="AA1004" s="10"/>
      <c r="AB1004" s="50" t="s">
        <v>579</v>
      </c>
      <c r="AC1004" s="8" t="s">
        <v>2906</v>
      </c>
      <c r="AD1004" s="71" t="s">
        <v>4742</v>
      </c>
    </row>
    <row r="1005" spans="1:30" s="27" customFormat="1" ht="15.75" customHeight="1">
      <c r="A1005" s="8" t="s">
        <v>2663</v>
      </c>
      <c r="B1005" s="12" t="s">
        <v>582</v>
      </c>
      <c r="C1005" s="12" t="s">
        <v>4107</v>
      </c>
      <c r="D1005" s="12"/>
      <c r="E1005" s="59" t="s">
        <v>4995</v>
      </c>
      <c r="F1005" s="10" t="s">
        <v>5190</v>
      </c>
      <c r="G1005" s="10" t="s">
        <v>5190</v>
      </c>
      <c r="H1005" s="10" t="s">
        <v>5190</v>
      </c>
      <c r="I1005" s="10" t="s">
        <v>5190</v>
      </c>
      <c r="J1005" s="10" t="s">
        <v>5190</v>
      </c>
      <c r="K1005" s="10" t="s">
        <v>5190</v>
      </c>
      <c r="L1005" s="10"/>
      <c r="M1005" s="10"/>
      <c r="N1005" s="10"/>
      <c r="O1005" s="10" t="s">
        <v>5190</v>
      </c>
      <c r="P1005" s="10"/>
      <c r="Q1005" s="10" t="s">
        <v>5190</v>
      </c>
      <c r="R1005" s="10" t="s">
        <v>5190</v>
      </c>
      <c r="S1005" s="10" t="s">
        <v>5190</v>
      </c>
      <c r="T1005" s="10" t="s">
        <v>5190</v>
      </c>
      <c r="U1005" s="10"/>
      <c r="V1005" s="10"/>
      <c r="W1005" s="10"/>
      <c r="X1005" s="10"/>
      <c r="Y1005" s="10"/>
      <c r="Z1005" s="10"/>
      <c r="AA1005" s="10"/>
      <c r="AB1005" s="50" t="s">
        <v>579</v>
      </c>
      <c r="AC1005" s="8" t="s">
        <v>2906</v>
      </c>
      <c r="AD1005" s="71" t="s">
        <v>4742</v>
      </c>
    </row>
    <row r="1006" spans="1:30" s="27" customFormat="1" ht="15.75" customHeight="1">
      <c r="A1006" s="8" t="s">
        <v>2663</v>
      </c>
      <c r="B1006" s="12" t="s">
        <v>609</v>
      </c>
      <c r="C1006" s="12" t="s">
        <v>4108</v>
      </c>
      <c r="D1006" s="12"/>
      <c r="E1006" s="59" t="s">
        <v>718</v>
      </c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 t="s">
        <v>5190</v>
      </c>
      <c r="AB1006" s="50" t="s">
        <v>608</v>
      </c>
      <c r="AC1006" s="8" t="s">
        <v>2906</v>
      </c>
      <c r="AD1006" s="71" t="s">
        <v>4667</v>
      </c>
    </row>
    <row r="1007" spans="1:30" s="27" customFormat="1" ht="15.75" customHeight="1">
      <c r="A1007" s="8" t="s">
        <v>2663</v>
      </c>
      <c r="B1007" s="12" t="s">
        <v>610</v>
      </c>
      <c r="C1007" s="12" t="s">
        <v>4109</v>
      </c>
      <c r="D1007" s="12"/>
      <c r="E1007" s="59" t="s">
        <v>4992</v>
      </c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 t="s">
        <v>5190</v>
      </c>
      <c r="AB1007" s="50" t="s">
        <v>608</v>
      </c>
      <c r="AC1007" s="8" t="s">
        <v>2906</v>
      </c>
      <c r="AD1007" s="71" t="s">
        <v>4742</v>
      </c>
    </row>
    <row r="1008" spans="1:30" s="27" customFormat="1" ht="15.75" customHeight="1">
      <c r="A1008" s="8" t="s">
        <v>2663</v>
      </c>
      <c r="B1008" s="12" t="s">
        <v>611</v>
      </c>
      <c r="C1008" s="12" t="s">
        <v>4110</v>
      </c>
      <c r="D1008" s="12"/>
      <c r="E1008" s="59" t="s">
        <v>4994</v>
      </c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 t="s">
        <v>5190</v>
      </c>
      <c r="AB1008" s="50" t="s">
        <v>608</v>
      </c>
      <c r="AC1008" s="8" t="s">
        <v>2906</v>
      </c>
      <c r="AD1008" s="71" t="s">
        <v>4742</v>
      </c>
    </row>
    <row r="1009" spans="1:30" s="27" customFormat="1" ht="15.75" customHeight="1">
      <c r="A1009" s="8" t="s">
        <v>2663</v>
      </c>
      <c r="B1009" s="12" t="s">
        <v>612</v>
      </c>
      <c r="C1009" s="12" t="s">
        <v>4111</v>
      </c>
      <c r="D1009" s="12"/>
      <c r="E1009" s="59" t="s">
        <v>4995</v>
      </c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 t="s">
        <v>5190</v>
      </c>
      <c r="AB1009" s="50" t="s">
        <v>608</v>
      </c>
      <c r="AC1009" s="8" t="s">
        <v>2906</v>
      </c>
      <c r="AD1009" s="71" t="s">
        <v>4742</v>
      </c>
    </row>
    <row r="1010" spans="1:30" s="27" customFormat="1" ht="15.75" customHeight="1">
      <c r="A1010" s="8" t="s">
        <v>2663</v>
      </c>
      <c r="B1010" s="12" t="s">
        <v>593</v>
      </c>
      <c r="C1010" s="12" t="s">
        <v>3395</v>
      </c>
      <c r="D1010" s="12"/>
      <c r="E1010" s="59" t="s">
        <v>718</v>
      </c>
      <c r="F1010" s="10"/>
      <c r="G1010" s="10"/>
      <c r="H1010" s="10"/>
      <c r="I1010" s="10"/>
      <c r="J1010" s="10"/>
      <c r="K1010" s="10"/>
      <c r="L1010" s="10" t="s">
        <v>5190</v>
      </c>
      <c r="M1010" s="10"/>
      <c r="N1010" s="10"/>
      <c r="O1010" s="10"/>
      <c r="P1010" s="10" t="s">
        <v>5190</v>
      </c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50" t="s">
        <v>597</v>
      </c>
      <c r="AC1010" s="8" t="s">
        <v>2904</v>
      </c>
      <c r="AD1010" s="71" t="s">
        <v>4697</v>
      </c>
    </row>
    <row r="1011" spans="1:30" s="27" customFormat="1" ht="15.75" customHeight="1">
      <c r="A1011" s="8" t="s">
        <v>2663</v>
      </c>
      <c r="B1011" s="12" t="s">
        <v>594</v>
      </c>
      <c r="C1011" s="12" t="s">
        <v>3396</v>
      </c>
      <c r="D1011" s="12"/>
      <c r="E1011" s="59" t="s">
        <v>4992</v>
      </c>
      <c r="F1011" s="10"/>
      <c r="G1011" s="10"/>
      <c r="H1011" s="10"/>
      <c r="I1011" s="10"/>
      <c r="J1011" s="10"/>
      <c r="K1011" s="10"/>
      <c r="L1011" s="10" t="s">
        <v>5190</v>
      </c>
      <c r="M1011" s="10"/>
      <c r="N1011" s="10"/>
      <c r="O1011" s="10"/>
      <c r="P1011" s="10" t="s">
        <v>5190</v>
      </c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50" t="s">
        <v>597</v>
      </c>
      <c r="AC1011" s="8" t="s">
        <v>2904</v>
      </c>
      <c r="AD1011" s="71" t="s">
        <v>4780</v>
      </c>
    </row>
    <row r="1012" spans="1:30" s="27" customFormat="1" ht="15.75" customHeight="1">
      <c r="A1012" s="8" t="s">
        <v>2663</v>
      </c>
      <c r="B1012" s="12" t="s">
        <v>595</v>
      </c>
      <c r="C1012" s="12" t="s">
        <v>3397</v>
      </c>
      <c r="D1012" s="12"/>
      <c r="E1012" s="59" t="s">
        <v>4994</v>
      </c>
      <c r="F1012" s="10"/>
      <c r="G1012" s="10"/>
      <c r="H1012" s="10"/>
      <c r="I1012" s="10"/>
      <c r="J1012" s="10"/>
      <c r="K1012" s="10"/>
      <c r="L1012" s="10" t="s">
        <v>5190</v>
      </c>
      <c r="M1012" s="10"/>
      <c r="N1012" s="10"/>
      <c r="O1012" s="10"/>
      <c r="P1012" s="10" t="s">
        <v>5190</v>
      </c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50" t="s">
        <v>597</v>
      </c>
      <c r="AC1012" s="8" t="s">
        <v>2904</v>
      </c>
      <c r="AD1012" s="71" t="s">
        <v>4780</v>
      </c>
    </row>
    <row r="1013" spans="1:30" s="27" customFormat="1" ht="15.75" customHeight="1">
      <c r="A1013" s="8" t="s">
        <v>2663</v>
      </c>
      <c r="B1013" s="12" t="s">
        <v>596</v>
      </c>
      <c r="C1013" s="12" t="s">
        <v>3398</v>
      </c>
      <c r="D1013" s="12"/>
      <c r="E1013" s="59" t="s">
        <v>4995</v>
      </c>
      <c r="F1013" s="10"/>
      <c r="G1013" s="10"/>
      <c r="H1013" s="10"/>
      <c r="I1013" s="10"/>
      <c r="J1013" s="10"/>
      <c r="K1013" s="10"/>
      <c r="L1013" s="10" t="s">
        <v>5190</v>
      </c>
      <c r="M1013" s="10"/>
      <c r="N1013" s="10"/>
      <c r="O1013" s="10"/>
      <c r="P1013" s="10" t="s">
        <v>5190</v>
      </c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50" t="s">
        <v>1928</v>
      </c>
      <c r="AC1013" s="8" t="s">
        <v>2904</v>
      </c>
      <c r="AD1013" s="71" t="s">
        <v>4780</v>
      </c>
    </row>
    <row r="1014" spans="1:30" s="27" customFormat="1" ht="15.75" customHeight="1">
      <c r="A1014" s="8" t="s">
        <v>2663</v>
      </c>
      <c r="B1014" s="12" t="s">
        <v>593</v>
      </c>
      <c r="C1014" s="12" t="s">
        <v>3399</v>
      </c>
      <c r="D1014" s="12"/>
      <c r="E1014" s="59" t="s">
        <v>718</v>
      </c>
      <c r="F1014" s="10"/>
      <c r="G1014" s="10"/>
      <c r="H1014" s="10"/>
      <c r="I1014" s="10"/>
      <c r="J1014" s="10"/>
      <c r="K1014" s="10"/>
      <c r="L1014" s="10" t="s">
        <v>5190</v>
      </c>
      <c r="M1014" s="10"/>
      <c r="N1014" s="10"/>
      <c r="O1014" s="10"/>
      <c r="P1014" s="10" t="s">
        <v>5190</v>
      </c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50" t="s">
        <v>597</v>
      </c>
      <c r="AC1014" s="8" t="s">
        <v>2904</v>
      </c>
      <c r="AD1014" s="71" t="s">
        <v>4697</v>
      </c>
    </row>
    <row r="1015" spans="1:30" s="27" customFormat="1" ht="15.75" customHeight="1">
      <c r="A1015" s="8" t="s">
        <v>2663</v>
      </c>
      <c r="B1015" s="12" t="s">
        <v>594</v>
      </c>
      <c r="C1015" s="12" t="s">
        <v>3400</v>
      </c>
      <c r="D1015" s="12"/>
      <c r="E1015" s="59" t="s">
        <v>4992</v>
      </c>
      <c r="F1015" s="10"/>
      <c r="G1015" s="10"/>
      <c r="H1015" s="10"/>
      <c r="I1015" s="10"/>
      <c r="J1015" s="10"/>
      <c r="K1015" s="10"/>
      <c r="L1015" s="10" t="s">
        <v>5190</v>
      </c>
      <c r="M1015" s="10"/>
      <c r="N1015" s="10"/>
      <c r="O1015" s="10"/>
      <c r="P1015" s="10" t="s">
        <v>5190</v>
      </c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50" t="s">
        <v>597</v>
      </c>
      <c r="AC1015" s="8" t="s">
        <v>2904</v>
      </c>
      <c r="AD1015" s="71" t="s">
        <v>4780</v>
      </c>
    </row>
    <row r="1016" spans="1:30" s="27" customFormat="1" ht="15.75" customHeight="1">
      <c r="A1016" s="8" t="s">
        <v>2663</v>
      </c>
      <c r="B1016" s="12" t="s">
        <v>595</v>
      </c>
      <c r="C1016" s="12" t="s">
        <v>3401</v>
      </c>
      <c r="D1016" s="12"/>
      <c r="E1016" s="59" t="s">
        <v>4994</v>
      </c>
      <c r="F1016" s="10"/>
      <c r="G1016" s="10"/>
      <c r="H1016" s="10"/>
      <c r="I1016" s="10"/>
      <c r="J1016" s="10"/>
      <c r="K1016" s="10"/>
      <c r="L1016" s="10" t="s">
        <v>5190</v>
      </c>
      <c r="M1016" s="10"/>
      <c r="N1016" s="10"/>
      <c r="O1016" s="10"/>
      <c r="P1016" s="10" t="s">
        <v>5190</v>
      </c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50" t="s">
        <v>597</v>
      </c>
      <c r="AC1016" s="8" t="s">
        <v>2904</v>
      </c>
      <c r="AD1016" s="71" t="s">
        <v>4780</v>
      </c>
    </row>
    <row r="1017" spans="1:30" s="27" customFormat="1" ht="15.75" customHeight="1">
      <c r="A1017" s="8" t="s">
        <v>2663</v>
      </c>
      <c r="B1017" s="12" t="s">
        <v>596</v>
      </c>
      <c r="C1017" s="12" t="s">
        <v>3402</v>
      </c>
      <c r="D1017" s="12"/>
      <c r="E1017" s="59" t="s">
        <v>4995</v>
      </c>
      <c r="F1017" s="10"/>
      <c r="G1017" s="10"/>
      <c r="H1017" s="10"/>
      <c r="I1017" s="10"/>
      <c r="J1017" s="10"/>
      <c r="K1017" s="10"/>
      <c r="L1017" s="10" t="s">
        <v>5190</v>
      </c>
      <c r="M1017" s="10"/>
      <c r="N1017" s="10"/>
      <c r="O1017" s="10"/>
      <c r="P1017" s="10" t="s">
        <v>5190</v>
      </c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50" t="s">
        <v>597</v>
      </c>
      <c r="AC1017" s="8" t="s">
        <v>2904</v>
      </c>
      <c r="AD1017" s="71" t="s">
        <v>4780</v>
      </c>
    </row>
    <row r="1018" spans="1:30" s="27" customFormat="1" ht="15.75" customHeight="1">
      <c r="A1018" s="8" t="s">
        <v>2663</v>
      </c>
      <c r="B1018" s="12" t="s">
        <v>598</v>
      </c>
      <c r="C1018" s="18" t="s">
        <v>3403</v>
      </c>
      <c r="D1018" s="18"/>
      <c r="E1018" s="59" t="s">
        <v>718</v>
      </c>
      <c r="F1018" s="10"/>
      <c r="G1018" s="10"/>
      <c r="H1018" s="10"/>
      <c r="I1018" s="10"/>
      <c r="J1018" s="10"/>
      <c r="K1018" s="10"/>
      <c r="L1018" s="10" t="s">
        <v>5190</v>
      </c>
      <c r="M1018" s="10" t="s">
        <v>5190</v>
      </c>
      <c r="N1018" s="10" t="s">
        <v>5190</v>
      </c>
      <c r="O1018" s="10"/>
      <c r="P1018" s="10" t="s">
        <v>5190</v>
      </c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50" t="s">
        <v>1929</v>
      </c>
      <c r="AC1018" s="8" t="s">
        <v>2905</v>
      </c>
      <c r="AD1018" s="71" t="s">
        <v>4667</v>
      </c>
    </row>
    <row r="1019" spans="1:30" s="27" customFormat="1" ht="15.75" customHeight="1">
      <c r="A1019" s="8" t="s">
        <v>2663</v>
      </c>
      <c r="B1019" s="12" t="s">
        <v>599</v>
      </c>
      <c r="C1019" s="18" t="s">
        <v>3404</v>
      </c>
      <c r="D1019" s="18"/>
      <c r="E1019" s="59" t="s">
        <v>4992</v>
      </c>
      <c r="F1019" s="10"/>
      <c r="G1019" s="10"/>
      <c r="H1019" s="10"/>
      <c r="I1019" s="10"/>
      <c r="J1019" s="10"/>
      <c r="K1019" s="10"/>
      <c r="L1019" s="10" t="s">
        <v>5190</v>
      </c>
      <c r="M1019" s="10" t="s">
        <v>5190</v>
      </c>
      <c r="N1019" s="10" t="s">
        <v>5190</v>
      </c>
      <c r="O1019" s="10"/>
      <c r="P1019" s="10" t="s">
        <v>5190</v>
      </c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50" t="s">
        <v>602</v>
      </c>
      <c r="AC1019" s="8" t="s">
        <v>2905</v>
      </c>
      <c r="AD1019" s="71" t="s">
        <v>4742</v>
      </c>
    </row>
    <row r="1020" spans="1:30" s="27" customFormat="1" ht="15.75" customHeight="1">
      <c r="A1020" s="8" t="s">
        <v>2663</v>
      </c>
      <c r="B1020" s="12" t="s">
        <v>600</v>
      </c>
      <c r="C1020" s="18" t="s">
        <v>3405</v>
      </c>
      <c r="D1020" s="18"/>
      <c r="E1020" s="59" t="s">
        <v>4994</v>
      </c>
      <c r="F1020" s="10"/>
      <c r="G1020" s="10"/>
      <c r="H1020" s="10"/>
      <c r="I1020" s="10"/>
      <c r="J1020" s="10"/>
      <c r="K1020" s="10"/>
      <c r="L1020" s="10" t="s">
        <v>5190</v>
      </c>
      <c r="M1020" s="10" t="s">
        <v>5190</v>
      </c>
      <c r="N1020" s="10" t="s">
        <v>5190</v>
      </c>
      <c r="O1020" s="10"/>
      <c r="P1020" s="10" t="s">
        <v>5190</v>
      </c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50" t="s">
        <v>602</v>
      </c>
      <c r="AC1020" s="8" t="s">
        <v>2905</v>
      </c>
      <c r="AD1020" s="71" t="s">
        <v>4742</v>
      </c>
    </row>
    <row r="1021" spans="1:30" s="27" customFormat="1" ht="15.75" customHeight="1">
      <c r="A1021" s="8" t="s">
        <v>2663</v>
      </c>
      <c r="B1021" s="12" t="s">
        <v>601</v>
      </c>
      <c r="C1021" s="18" t="s">
        <v>3406</v>
      </c>
      <c r="D1021" s="18"/>
      <c r="E1021" s="59" t="s">
        <v>4995</v>
      </c>
      <c r="F1021" s="10"/>
      <c r="G1021" s="10"/>
      <c r="H1021" s="10"/>
      <c r="I1021" s="10"/>
      <c r="J1021" s="10"/>
      <c r="K1021" s="10"/>
      <c r="L1021" s="10" t="s">
        <v>5190</v>
      </c>
      <c r="M1021" s="10" t="s">
        <v>5190</v>
      </c>
      <c r="N1021" s="10" t="s">
        <v>5190</v>
      </c>
      <c r="O1021" s="10"/>
      <c r="P1021" s="10" t="s">
        <v>5190</v>
      </c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50" t="s">
        <v>602</v>
      </c>
      <c r="AC1021" s="8" t="s">
        <v>2905</v>
      </c>
      <c r="AD1021" s="71" t="s">
        <v>4742</v>
      </c>
    </row>
    <row r="1022" spans="1:30" s="27" customFormat="1" ht="15.75" customHeight="1">
      <c r="A1022" s="8" t="s">
        <v>2663</v>
      </c>
      <c r="B1022" s="12" t="s">
        <v>588</v>
      </c>
      <c r="C1022" s="12" t="s">
        <v>4112</v>
      </c>
      <c r="D1022" s="12"/>
      <c r="E1022" s="59" t="s">
        <v>718</v>
      </c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 t="s">
        <v>5190</v>
      </c>
      <c r="W1022" s="10" t="s">
        <v>5190</v>
      </c>
      <c r="X1022" s="10" t="s">
        <v>5190</v>
      </c>
      <c r="Y1022" s="10" t="s">
        <v>5190</v>
      </c>
      <c r="Z1022" s="10" t="s">
        <v>5190</v>
      </c>
      <c r="AA1022" s="10"/>
      <c r="AB1022" s="50" t="s">
        <v>589</v>
      </c>
      <c r="AC1022" s="8" t="s">
        <v>2904</v>
      </c>
      <c r="AD1022" s="71" t="s">
        <v>4667</v>
      </c>
    </row>
    <row r="1023" spans="1:30" s="27" customFormat="1" ht="15.75" customHeight="1">
      <c r="A1023" s="8" t="s">
        <v>2663</v>
      </c>
      <c r="B1023" s="12" t="s">
        <v>590</v>
      </c>
      <c r="C1023" s="12" t="s">
        <v>4113</v>
      </c>
      <c r="D1023" s="12"/>
      <c r="E1023" s="59" t="s">
        <v>4992</v>
      </c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 t="s">
        <v>5190</v>
      </c>
      <c r="W1023" s="10" t="s">
        <v>5190</v>
      </c>
      <c r="X1023" s="10" t="s">
        <v>5190</v>
      </c>
      <c r="Y1023" s="10" t="s">
        <v>5190</v>
      </c>
      <c r="Z1023" s="10" t="s">
        <v>5190</v>
      </c>
      <c r="AA1023" s="10"/>
      <c r="AB1023" s="50" t="s">
        <v>589</v>
      </c>
      <c r="AC1023" s="8" t="s">
        <v>2904</v>
      </c>
      <c r="AD1023" s="71" t="s">
        <v>4742</v>
      </c>
    </row>
    <row r="1024" spans="1:30" s="27" customFormat="1" ht="15.75" customHeight="1">
      <c r="A1024" s="8" t="s">
        <v>2663</v>
      </c>
      <c r="B1024" s="12" t="s">
        <v>591</v>
      </c>
      <c r="C1024" s="12" t="s">
        <v>4114</v>
      </c>
      <c r="D1024" s="12"/>
      <c r="E1024" s="59" t="s">
        <v>4994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 t="s">
        <v>5190</v>
      </c>
      <c r="W1024" s="10" t="s">
        <v>5190</v>
      </c>
      <c r="X1024" s="10" t="s">
        <v>5190</v>
      </c>
      <c r="Y1024" s="10" t="s">
        <v>5190</v>
      </c>
      <c r="Z1024" s="10" t="s">
        <v>5190</v>
      </c>
      <c r="AA1024" s="10"/>
      <c r="AB1024" s="50" t="s">
        <v>589</v>
      </c>
      <c r="AC1024" s="8" t="s">
        <v>2904</v>
      </c>
      <c r="AD1024" s="71" t="s">
        <v>4742</v>
      </c>
    </row>
    <row r="1025" spans="1:30" s="27" customFormat="1" ht="15.75" customHeight="1">
      <c r="A1025" s="8" t="s">
        <v>2663</v>
      </c>
      <c r="B1025" s="12" t="s">
        <v>592</v>
      </c>
      <c r="C1025" s="12" t="s">
        <v>4115</v>
      </c>
      <c r="D1025" s="12"/>
      <c r="E1025" s="59" t="s">
        <v>4995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 t="s">
        <v>5190</v>
      </c>
      <c r="W1025" s="10" t="s">
        <v>5190</v>
      </c>
      <c r="X1025" s="10" t="s">
        <v>5190</v>
      </c>
      <c r="Y1025" s="10" t="s">
        <v>5190</v>
      </c>
      <c r="Z1025" s="10" t="s">
        <v>5190</v>
      </c>
      <c r="AA1025" s="10"/>
      <c r="AB1025" s="50" t="s">
        <v>589</v>
      </c>
      <c r="AC1025" s="8" t="s">
        <v>2904</v>
      </c>
      <c r="AD1025" s="71" t="s">
        <v>4742</v>
      </c>
    </row>
    <row r="1026" spans="1:30" s="27" customFormat="1" ht="15.75" customHeight="1">
      <c r="A1026" s="8" t="s">
        <v>2663</v>
      </c>
      <c r="B1026" s="12" t="s">
        <v>2764</v>
      </c>
      <c r="C1026" s="12" t="s">
        <v>3407</v>
      </c>
      <c r="D1026" s="12"/>
      <c r="E1026" s="59" t="s">
        <v>718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 t="s">
        <v>5190</v>
      </c>
      <c r="V1026" s="10"/>
      <c r="W1026" s="10"/>
      <c r="X1026" s="10"/>
      <c r="Y1026" s="10"/>
      <c r="Z1026" s="10"/>
      <c r="AA1026" s="10"/>
      <c r="AB1026" s="50" t="s">
        <v>2768</v>
      </c>
      <c r="AC1026" s="8" t="s">
        <v>2904</v>
      </c>
      <c r="AD1026" s="71" t="s">
        <v>4667</v>
      </c>
    </row>
    <row r="1027" spans="1:30" s="27" customFormat="1" ht="15.75" customHeight="1">
      <c r="A1027" s="8" t="s">
        <v>2663</v>
      </c>
      <c r="B1027" s="12" t="s">
        <v>2765</v>
      </c>
      <c r="C1027" s="12" t="s">
        <v>3408</v>
      </c>
      <c r="D1027" s="12"/>
      <c r="E1027" s="59" t="s">
        <v>4992</v>
      </c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 t="s">
        <v>5190</v>
      </c>
      <c r="V1027" s="10"/>
      <c r="W1027" s="10"/>
      <c r="X1027" s="10"/>
      <c r="Y1027" s="10"/>
      <c r="Z1027" s="10"/>
      <c r="AA1027" s="10"/>
      <c r="AB1027" s="50" t="s">
        <v>2768</v>
      </c>
      <c r="AC1027" s="8" t="s">
        <v>2904</v>
      </c>
      <c r="AD1027" s="71" t="s">
        <v>4742</v>
      </c>
    </row>
    <row r="1028" spans="1:30" s="27" customFormat="1" ht="15.75" customHeight="1">
      <c r="A1028" s="8" t="s">
        <v>2663</v>
      </c>
      <c r="B1028" s="12" t="s">
        <v>2766</v>
      </c>
      <c r="C1028" s="12" t="s">
        <v>3409</v>
      </c>
      <c r="D1028" s="12"/>
      <c r="E1028" s="59" t="s">
        <v>4994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 t="s">
        <v>5190</v>
      </c>
      <c r="V1028" s="10"/>
      <c r="W1028" s="10"/>
      <c r="X1028" s="10"/>
      <c r="Y1028" s="10"/>
      <c r="Z1028" s="10"/>
      <c r="AA1028" s="10"/>
      <c r="AB1028" s="50" t="s">
        <v>2768</v>
      </c>
      <c r="AC1028" s="8" t="s">
        <v>2904</v>
      </c>
      <c r="AD1028" s="71" t="s">
        <v>4742</v>
      </c>
    </row>
    <row r="1029" spans="1:30" s="27" customFormat="1" ht="15.75" customHeight="1">
      <c r="A1029" s="8" t="s">
        <v>2663</v>
      </c>
      <c r="B1029" s="12" t="s">
        <v>2767</v>
      </c>
      <c r="C1029" s="12" t="s">
        <v>3410</v>
      </c>
      <c r="D1029" s="12"/>
      <c r="E1029" s="59" t="s">
        <v>4995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 t="s">
        <v>5190</v>
      </c>
      <c r="V1029" s="10"/>
      <c r="W1029" s="10"/>
      <c r="X1029" s="10"/>
      <c r="Y1029" s="10"/>
      <c r="Z1029" s="10"/>
      <c r="AA1029" s="10"/>
      <c r="AB1029" s="50" t="s">
        <v>2768</v>
      </c>
      <c r="AC1029" s="8" t="s">
        <v>2904</v>
      </c>
      <c r="AD1029" s="71" t="s">
        <v>4742</v>
      </c>
    </row>
    <row r="1030" spans="1:30" s="27" customFormat="1" ht="15.75" customHeight="1">
      <c r="A1030" s="8" t="s">
        <v>2663</v>
      </c>
      <c r="B1030" s="28" t="s">
        <v>5526</v>
      </c>
      <c r="C1030" s="12" t="s">
        <v>5559</v>
      </c>
      <c r="D1030" s="12"/>
      <c r="E1030" s="60" t="s">
        <v>2910</v>
      </c>
      <c r="F1030" s="10" t="s">
        <v>5434</v>
      </c>
      <c r="G1030" s="10" t="s">
        <v>5434</v>
      </c>
      <c r="H1030" s="10" t="s">
        <v>5434</v>
      </c>
      <c r="I1030" s="10" t="s">
        <v>5434</v>
      </c>
      <c r="J1030" s="10" t="s">
        <v>5434</v>
      </c>
      <c r="K1030" s="10" t="s">
        <v>5434</v>
      </c>
      <c r="L1030" s="10" t="s">
        <v>5434</v>
      </c>
      <c r="M1030" s="10" t="s">
        <v>5434</v>
      </c>
      <c r="N1030" s="10" t="s">
        <v>5434</v>
      </c>
      <c r="O1030" s="10" t="s">
        <v>5434</v>
      </c>
      <c r="P1030" s="10" t="s">
        <v>5434</v>
      </c>
      <c r="Q1030" s="10" t="s">
        <v>5434</v>
      </c>
      <c r="R1030" s="10" t="s">
        <v>5434</v>
      </c>
      <c r="S1030" s="10" t="s">
        <v>5434</v>
      </c>
      <c r="T1030" s="10" t="s">
        <v>5434</v>
      </c>
      <c r="U1030" s="10" t="s">
        <v>5434</v>
      </c>
      <c r="V1030" s="10" t="s">
        <v>5434</v>
      </c>
      <c r="W1030" s="10" t="s">
        <v>5434</v>
      </c>
      <c r="X1030" s="10" t="s">
        <v>5434</v>
      </c>
      <c r="Y1030" s="10" t="s">
        <v>5434</v>
      </c>
      <c r="Z1030" s="10" t="s">
        <v>5434</v>
      </c>
      <c r="AA1030" s="10"/>
      <c r="AB1030" s="73" t="s">
        <v>5546</v>
      </c>
      <c r="AC1030" s="73" t="s">
        <v>2910</v>
      </c>
      <c r="AD1030" s="73" t="s">
        <v>2910</v>
      </c>
    </row>
    <row r="1031" spans="1:30" s="27" customFormat="1" ht="15.75" customHeight="1">
      <c r="A1031" s="8" t="s">
        <v>2663</v>
      </c>
      <c r="B1031" s="28" t="s">
        <v>5527</v>
      </c>
      <c r="C1031" s="12" t="s">
        <v>5560</v>
      </c>
      <c r="D1031" s="12"/>
      <c r="E1031" s="60" t="s">
        <v>2910</v>
      </c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 t="s">
        <v>5434</v>
      </c>
      <c r="AB1031" s="73" t="s">
        <v>5546</v>
      </c>
      <c r="AC1031" s="73" t="s">
        <v>2910</v>
      </c>
      <c r="AD1031" s="73" t="s">
        <v>2910</v>
      </c>
    </row>
    <row r="1032" spans="1:30" s="27" customFormat="1" ht="15.75" customHeight="1">
      <c r="A1032" s="8" t="s">
        <v>2663</v>
      </c>
      <c r="B1032" s="28" t="s">
        <v>5528</v>
      </c>
      <c r="C1032" s="12" t="s">
        <v>5561</v>
      </c>
      <c r="D1032" s="12"/>
      <c r="E1032" s="60" t="s">
        <v>2910</v>
      </c>
      <c r="F1032" s="10" t="s">
        <v>5434</v>
      </c>
      <c r="G1032" s="10" t="s">
        <v>5434</v>
      </c>
      <c r="H1032" s="10" t="s">
        <v>5434</v>
      </c>
      <c r="I1032" s="10" t="s">
        <v>5434</v>
      </c>
      <c r="J1032" s="10" t="s">
        <v>5434</v>
      </c>
      <c r="K1032" s="10" t="s">
        <v>5434</v>
      </c>
      <c r="L1032" s="10" t="s">
        <v>5434</v>
      </c>
      <c r="M1032" s="10" t="s">
        <v>5434</v>
      </c>
      <c r="N1032" s="10" t="s">
        <v>5434</v>
      </c>
      <c r="O1032" s="10" t="s">
        <v>5434</v>
      </c>
      <c r="P1032" s="10" t="s">
        <v>5434</v>
      </c>
      <c r="Q1032" s="10" t="s">
        <v>5434</v>
      </c>
      <c r="R1032" s="10" t="s">
        <v>5434</v>
      </c>
      <c r="S1032" s="10" t="s">
        <v>5434</v>
      </c>
      <c r="T1032" s="10" t="s">
        <v>5434</v>
      </c>
      <c r="U1032" s="10" t="s">
        <v>5434</v>
      </c>
      <c r="V1032" s="10" t="s">
        <v>5434</v>
      </c>
      <c r="W1032" s="10" t="s">
        <v>5434</v>
      </c>
      <c r="X1032" s="10" t="s">
        <v>5434</v>
      </c>
      <c r="Y1032" s="10" t="s">
        <v>5434</v>
      </c>
      <c r="Z1032" s="10" t="s">
        <v>5434</v>
      </c>
      <c r="AA1032" s="10"/>
      <c r="AB1032" s="73" t="s">
        <v>5547</v>
      </c>
      <c r="AC1032" s="73" t="s">
        <v>2910</v>
      </c>
      <c r="AD1032" s="73" t="s">
        <v>2910</v>
      </c>
    </row>
    <row r="1033" spans="1:30" s="27" customFormat="1" ht="15.75" customHeight="1">
      <c r="A1033" s="8" t="s">
        <v>2663</v>
      </c>
      <c r="B1033" s="28" t="s">
        <v>5529</v>
      </c>
      <c r="C1033" s="12" t="s">
        <v>5562</v>
      </c>
      <c r="D1033" s="12"/>
      <c r="E1033" s="60" t="s">
        <v>2910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 t="s">
        <v>5434</v>
      </c>
      <c r="AB1033" s="73" t="s">
        <v>5547</v>
      </c>
      <c r="AC1033" s="73" t="s">
        <v>2910</v>
      </c>
      <c r="AD1033" s="73" t="s">
        <v>2910</v>
      </c>
    </row>
    <row r="1034" spans="1:30" s="27" customFormat="1" ht="15.75" customHeight="1">
      <c r="A1034" s="8" t="s">
        <v>2663</v>
      </c>
      <c r="B1034" s="28" t="s">
        <v>5530</v>
      </c>
      <c r="C1034" s="12" t="s">
        <v>5563</v>
      </c>
      <c r="D1034" s="12"/>
      <c r="E1034" s="60" t="s">
        <v>4838</v>
      </c>
      <c r="F1034" s="10" t="s">
        <v>5434</v>
      </c>
      <c r="G1034" s="10" t="s">
        <v>5434</v>
      </c>
      <c r="H1034" s="10" t="s">
        <v>5434</v>
      </c>
      <c r="I1034" s="10" t="s">
        <v>5434</v>
      </c>
      <c r="J1034" s="10" t="s">
        <v>5434</v>
      </c>
      <c r="K1034" s="10" t="s">
        <v>5434</v>
      </c>
      <c r="L1034" s="10" t="s">
        <v>5434</v>
      </c>
      <c r="M1034" s="10" t="s">
        <v>5434</v>
      </c>
      <c r="N1034" s="10" t="s">
        <v>5434</v>
      </c>
      <c r="O1034" s="10" t="s">
        <v>5434</v>
      </c>
      <c r="P1034" s="10" t="s">
        <v>5434</v>
      </c>
      <c r="Q1034" s="10" t="s">
        <v>5434</v>
      </c>
      <c r="R1034" s="10" t="s">
        <v>5434</v>
      </c>
      <c r="S1034" s="10" t="s">
        <v>5434</v>
      </c>
      <c r="T1034" s="10" t="s">
        <v>5434</v>
      </c>
      <c r="U1034" s="10" t="s">
        <v>5434</v>
      </c>
      <c r="V1034" s="10" t="s">
        <v>5434</v>
      </c>
      <c r="W1034" s="10" t="s">
        <v>5434</v>
      </c>
      <c r="X1034" s="10" t="s">
        <v>5434</v>
      </c>
      <c r="Y1034" s="10" t="s">
        <v>5434</v>
      </c>
      <c r="Z1034" s="10" t="s">
        <v>5434</v>
      </c>
      <c r="AA1034" s="10"/>
      <c r="AB1034" s="73" t="s">
        <v>5548</v>
      </c>
      <c r="AC1034" s="73" t="s">
        <v>2910</v>
      </c>
      <c r="AD1034" s="73" t="s">
        <v>2910</v>
      </c>
    </row>
    <row r="1035" spans="1:30" s="27" customFormat="1" ht="15.75" customHeight="1">
      <c r="A1035" s="8" t="s">
        <v>2663</v>
      </c>
      <c r="B1035" s="28" t="s">
        <v>5531</v>
      </c>
      <c r="C1035" s="12" t="s">
        <v>5564</v>
      </c>
      <c r="D1035" s="12"/>
      <c r="E1035" s="60" t="s">
        <v>2910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 t="s">
        <v>5434</v>
      </c>
      <c r="AB1035" s="73" t="s">
        <v>614</v>
      </c>
      <c r="AC1035" s="73" t="s">
        <v>2910</v>
      </c>
      <c r="AD1035" s="73" t="s">
        <v>2910</v>
      </c>
    </row>
    <row r="1036" spans="1:30" s="27" customFormat="1" ht="15.75" customHeight="1">
      <c r="A1036" s="8" t="s">
        <v>2663</v>
      </c>
      <c r="B1036" s="28" t="s">
        <v>5532</v>
      </c>
      <c r="C1036" s="12" t="s">
        <v>5565</v>
      </c>
      <c r="D1036" s="12"/>
      <c r="E1036" s="60" t="s">
        <v>2910</v>
      </c>
      <c r="F1036" s="10" t="s">
        <v>5434</v>
      </c>
      <c r="G1036" s="10" t="s">
        <v>5434</v>
      </c>
      <c r="H1036" s="10" t="s">
        <v>5434</v>
      </c>
      <c r="I1036" s="10" t="s">
        <v>5434</v>
      </c>
      <c r="J1036" s="10" t="s">
        <v>5434</v>
      </c>
      <c r="K1036" s="10" t="s">
        <v>5434</v>
      </c>
      <c r="L1036" s="10" t="s">
        <v>5434</v>
      </c>
      <c r="M1036" s="10" t="s">
        <v>5434</v>
      </c>
      <c r="N1036" s="10" t="s">
        <v>5434</v>
      </c>
      <c r="O1036" s="10" t="s">
        <v>5434</v>
      </c>
      <c r="P1036" s="10" t="s">
        <v>5434</v>
      </c>
      <c r="Q1036" s="10" t="s">
        <v>5434</v>
      </c>
      <c r="R1036" s="10" t="s">
        <v>5434</v>
      </c>
      <c r="S1036" s="10" t="s">
        <v>5434</v>
      </c>
      <c r="T1036" s="10" t="s">
        <v>5434</v>
      </c>
      <c r="U1036" s="10" t="s">
        <v>5434</v>
      </c>
      <c r="V1036" s="10" t="s">
        <v>5434</v>
      </c>
      <c r="W1036" s="10" t="s">
        <v>5434</v>
      </c>
      <c r="X1036" s="10" t="s">
        <v>5434</v>
      </c>
      <c r="Y1036" s="10" t="s">
        <v>5434</v>
      </c>
      <c r="Z1036" s="10" t="s">
        <v>5434</v>
      </c>
      <c r="AA1036" s="10"/>
      <c r="AB1036" s="73" t="s">
        <v>5549</v>
      </c>
      <c r="AC1036" s="73" t="s">
        <v>2910</v>
      </c>
      <c r="AD1036" s="73" t="s">
        <v>2910</v>
      </c>
    </row>
    <row r="1037" spans="1:30" s="27" customFormat="1" ht="15.75" customHeight="1">
      <c r="A1037" s="8" t="s">
        <v>2663</v>
      </c>
      <c r="B1037" s="28" t="s">
        <v>5533</v>
      </c>
      <c r="C1037" s="12" t="s">
        <v>5566</v>
      </c>
      <c r="D1037" s="12"/>
      <c r="E1037" s="60" t="s">
        <v>2910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 t="s">
        <v>5434</v>
      </c>
      <c r="AB1037" s="73" t="s">
        <v>5549</v>
      </c>
      <c r="AC1037" s="73" t="s">
        <v>2910</v>
      </c>
      <c r="AD1037" s="73" t="s">
        <v>2910</v>
      </c>
    </row>
    <row r="1038" spans="1:30" s="27" customFormat="1" ht="15.75" customHeight="1">
      <c r="A1038" s="8" t="s">
        <v>2663</v>
      </c>
      <c r="B1038" s="28" t="s">
        <v>5534</v>
      </c>
      <c r="C1038" s="12" t="s">
        <v>5567</v>
      </c>
      <c r="D1038" s="12" t="s">
        <v>5448</v>
      </c>
      <c r="E1038" s="60" t="s">
        <v>2910</v>
      </c>
      <c r="F1038" s="10" t="s">
        <v>5434</v>
      </c>
      <c r="G1038" s="10" t="s">
        <v>5434</v>
      </c>
      <c r="H1038" s="10" t="s">
        <v>5434</v>
      </c>
      <c r="I1038" s="10" t="s">
        <v>5434</v>
      </c>
      <c r="J1038" s="10" t="s">
        <v>5434</v>
      </c>
      <c r="K1038" s="10" t="s">
        <v>5434</v>
      </c>
      <c r="L1038" s="10" t="s">
        <v>5434</v>
      </c>
      <c r="M1038" s="10"/>
      <c r="N1038" s="10"/>
      <c r="O1038" s="10" t="s">
        <v>5434</v>
      </c>
      <c r="P1038" s="10" t="s">
        <v>5434</v>
      </c>
      <c r="Q1038" s="10" t="s">
        <v>5434</v>
      </c>
      <c r="R1038" s="10" t="s">
        <v>5434</v>
      </c>
      <c r="S1038" s="10" t="s">
        <v>5434</v>
      </c>
      <c r="T1038" s="10" t="s">
        <v>5434</v>
      </c>
      <c r="U1038" s="10" t="s">
        <v>5434</v>
      </c>
      <c r="V1038" s="10" t="s">
        <v>5434</v>
      </c>
      <c r="W1038" s="10" t="s">
        <v>5434</v>
      </c>
      <c r="X1038" s="10" t="s">
        <v>5434</v>
      </c>
      <c r="Y1038" s="10" t="s">
        <v>5434</v>
      </c>
      <c r="Z1038" s="10" t="s">
        <v>5434</v>
      </c>
      <c r="AA1038" s="10"/>
      <c r="AB1038" s="73" t="s">
        <v>5550</v>
      </c>
      <c r="AC1038" s="73" t="s">
        <v>2910</v>
      </c>
      <c r="AD1038" s="73" t="s">
        <v>2910</v>
      </c>
    </row>
    <row r="1039" spans="1:30" s="27" customFormat="1" ht="15.75" customHeight="1">
      <c r="A1039" s="8" t="s">
        <v>2663</v>
      </c>
      <c r="B1039" s="28" t="s">
        <v>5535</v>
      </c>
      <c r="C1039" s="12" t="s">
        <v>5568</v>
      </c>
      <c r="D1039" s="12" t="s">
        <v>5448</v>
      </c>
      <c r="E1039" s="60" t="s">
        <v>2910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 t="s">
        <v>5434</v>
      </c>
      <c r="AB1039" s="73" t="s">
        <v>5551</v>
      </c>
      <c r="AC1039" s="73" t="s">
        <v>2910</v>
      </c>
      <c r="AD1039" s="73" t="s">
        <v>2910</v>
      </c>
    </row>
    <row r="1040" spans="1:30" s="27" customFormat="1" ht="15.75" customHeight="1">
      <c r="A1040" s="8" t="s">
        <v>2663</v>
      </c>
      <c r="B1040" s="28" t="s">
        <v>5536</v>
      </c>
      <c r="C1040" s="12" t="s">
        <v>5569</v>
      </c>
      <c r="D1040" s="12" t="s">
        <v>5448</v>
      </c>
      <c r="E1040" s="60" t="s">
        <v>2910</v>
      </c>
      <c r="F1040" s="10" t="s">
        <v>5434</v>
      </c>
      <c r="G1040" s="10" t="s">
        <v>5434</v>
      </c>
      <c r="H1040" s="10" t="s">
        <v>5434</v>
      </c>
      <c r="I1040" s="10" t="s">
        <v>5434</v>
      </c>
      <c r="J1040" s="10" t="s">
        <v>5434</v>
      </c>
      <c r="K1040" s="10" t="s">
        <v>5434</v>
      </c>
      <c r="L1040" s="10" t="s">
        <v>5434</v>
      </c>
      <c r="M1040" s="10" t="s">
        <v>5434</v>
      </c>
      <c r="N1040" s="10" t="s">
        <v>5434</v>
      </c>
      <c r="O1040" s="10" t="s">
        <v>5434</v>
      </c>
      <c r="P1040" s="10" t="s">
        <v>5434</v>
      </c>
      <c r="Q1040" s="10" t="s">
        <v>5434</v>
      </c>
      <c r="R1040" s="10" t="s">
        <v>5434</v>
      </c>
      <c r="S1040" s="10" t="s">
        <v>5434</v>
      </c>
      <c r="T1040" s="10" t="s">
        <v>5434</v>
      </c>
      <c r="U1040" s="10" t="s">
        <v>5434</v>
      </c>
      <c r="V1040" s="10" t="s">
        <v>5434</v>
      </c>
      <c r="W1040" s="10" t="s">
        <v>5434</v>
      </c>
      <c r="X1040" s="10" t="s">
        <v>5434</v>
      </c>
      <c r="Y1040" s="10" t="s">
        <v>5434</v>
      </c>
      <c r="Z1040" s="10" t="s">
        <v>5434</v>
      </c>
      <c r="AA1040" s="10"/>
      <c r="AB1040" s="73" t="s">
        <v>5552</v>
      </c>
      <c r="AC1040" s="73" t="s">
        <v>2910</v>
      </c>
      <c r="AD1040" s="73" t="s">
        <v>2910</v>
      </c>
    </row>
    <row r="1041" spans="1:30" s="27" customFormat="1" ht="15.75" customHeight="1">
      <c r="A1041" s="8" t="s">
        <v>2663</v>
      </c>
      <c r="B1041" s="28" t="s">
        <v>5537</v>
      </c>
      <c r="C1041" s="12" t="s">
        <v>5570</v>
      </c>
      <c r="D1041" s="12" t="s">
        <v>5448</v>
      </c>
      <c r="E1041" s="60" t="s">
        <v>2910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 t="s">
        <v>5434</v>
      </c>
      <c r="AB1041" s="73" t="s">
        <v>5553</v>
      </c>
      <c r="AC1041" s="73" t="s">
        <v>2910</v>
      </c>
      <c r="AD1041" s="73" t="s">
        <v>2910</v>
      </c>
    </row>
    <row r="1042" spans="1:30" s="27" customFormat="1" ht="15.75" customHeight="1">
      <c r="A1042" s="8" t="s">
        <v>2663</v>
      </c>
      <c r="B1042" s="28" t="s">
        <v>5538</v>
      </c>
      <c r="C1042" s="12" t="s">
        <v>5571</v>
      </c>
      <c r="D1042" s="12" t="s">
        <v>5448</v>
      </c>
      <c r="E1042" s="60" t="s">
        <v>2910</v>
      </c>
      <c r="F1042" s="10" t="s">
        <v>5434</v>
      </c>
      <c r="G1042" s="10" t="s">
        <v>5434</v>
      </c>
      <c r="H1042" s="10" t="s">
        <v>5434</v>
      </c>
      <c r="I1042" s="10" t="s">
        <v>5434</v>
      </c>
      <c r="J1042" s="10" t="s">
        <v>5434</v>
      </c>
      <c r="K1042" s="10" t="s">
        <v>5434</v>
      </c>
      <c r="L1042" s="10" t="s">
        <v>5434</v>
      </c>
      <c r="M1042" s="10" t="s">
        <v>5434</v>
      </c>
      <c r="N1042" s="10" t="s">
        <v>5434</v>
      </c>
      <c r="O1042" s="10" t="s">
        <v>5434</v>
      </c>
      <c r="P1042" s="10" t="s">
        <v>5434</v>
      </c>
      <c r="Q1042" s="10" t="s">
        <v>5434</v>
      </c>
      <c r="R1042" s="10" t="s">
        <v>5434</v>
      </c>
      <c r="S1042" s="10" t="s">
        <v>5434</v>
      </c>
      <c r="T1042" s="10" t="s">
        <v>5434</v>
      </c>
      <c r="U1042" s="10" t="s">
        <v>5434</v>
      </c>
      <c r="V1042" s="10" t="s">
        <v>5434</v>
      </c>
      <c r="W1042" s="10" t="s">
        <v>5434</v>
      </c>
      <c r="X1042" s="10" t="s">
        <v>5434</v>
      </c>
      <c r="Y1042" s="10" t="s">
        <v>5434</v>
      </c>
      <c r="Z1042" s="10" t="s">
        <v>5434</v>
      </c>
      <c r="AA1042" s="10" t="s">
        <v>5434</v>
      </c>
      <c r="AB1042" s="73" t="s">
        <v>5554</v>
      </c>
      <c r="AC1042" s="73" t="s">
        <v>2910</v>
      </c>
      <c r="AD1042" s="73" t="s">
        <v>2910</v>
      </c>
    </row>
    <row r="1043" spans="1:30" s="27" customFormat="1" ht="15.75" customHeight="1">
      <c r="A1043" s="8" t="s">
        <v>2663</v>
      </c>
      <c r="B1043" s="28" t="s">
        <v>5539</v>
      </c>
      <c r="C1043" s="12" t="s">
        <v>5572</v>
      </c>
      <c r="D1043" s="12" t="s">
        <v>5448</v>
      </c>
      <c r="E1043" s="60" t="s">
        <v>2910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 t="s">
        <v>5434</v>
      </c>
      <c r="AB1043" s="73" t="s">
        <v>5554</v>
      </c>
      <c r="AC1043" s="73" t="s">
        <v>2910</v>
      </c>
      <c r="AD1043" s="73" t="s">
        <v>2910</v>
      </c>
    </row>
    <row r="1044" spans="1:30" s="27" customFormat="1" ht="15.75" customHeight="1">
      <c r="A1044" s="8" t="s">
        <v>2663</v>
      </c>
      <c r="B1044" s="28" t="s">
        <v>5540</v>
      </c>
      <c r="C1044" s="12" t="s">
        <v>5573</v>
      </c>
      <c r="D1044" s="12" t="s">
        <v>5448</v>
      </c>
      <c r="E1044" s="60" t="s">
        <v>2910</v>
      </c>
      <c r="F1044" s="10" t="s">
        <v>5434</v>
      </c>
      <c r="G1044" s="10" t="s">
        <v>5434</v>
      </c>
      <c r="H1044" s="10" t="s">
        <v>5434</v>
      </c>
      <c r="I1044" s="10"/>
      <c r="J1044" s="10" t="s">
        <v>5434</v>
      </c>
      <c r="K1044" s="10" t="s">
        <v>5434</v>
      </c>
      <c r="L1044" s="10" t="s">
        <v>5434</v>
      </c>
      <c r="M1044" s="10"/>
      <c r="N1044" s="10"/>
      <c r="O1044" s="10"/>
      <c r="P1044" s="10" t="s">
        <v>5434</v>
      </c>
      <c r="Q1044" s="10"/>
      <c r="R1044" s="10"/>
      <c r="S1044" s="10"/>
      <c r="T1044" s="10"/>
      <c r="U1044" s="10" t="s">
        <v>5434</v>
      </c>
      <c r="V1044" s="10"/>
      <c r="W1044" s="10"/>
      <c r="X1044" s="10"/>
      <c r="Y1044" s="10"/>
      <c r="Z1044" s="10"/>
      <c r="AA1044" s="10"/>
      <c r="AB1044" s="73" t="s">
        <v>5555</v>
      </c>
      <c r="AC1044" s="73" t="s">
        <v>2910</v>
      </c>
      <c r="AD1044" s="73" t="s">
        <v>2910</v>
      </c>
    </row>
    <row r="1045" spans="1:30" s="27" customFormat="1" ht="15.75" customHeight="1">
      <c r="A1045" s="8" t="s">
        <v>2663</v>
      </c>
      <c r="B1045" s="28" t="s">
        <v>5541</v>
      </c>
      <c r="C1045" s="12" t="s">
        <v>5574</v>
      </c>
      <c r="D1045" s="12" t="s">
        <v>5448</v>
      </c>
      <c r="E1045" s="60" t="s">
        <v>2910</v>
      </c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 t="s">
        <v>5434</v>
      </c>
      <c r="AB1045" s="73" t="s">
        <v>5556</v>
      </c>
      <c r="AC1045" s="73" t="s">
        <v>2910</v>
      </c>
      <c r="AD1045" s="73" t="s">
        <v>2910</v>
      </c>
    </row>
    <row r="1046" spans="1:30" s="27" customFormat="1" ht="15.75" customHeight="1">
      <c r="A1046" s="8" t="s">
        <v>2663</v>
      </c>
      <c r="B1046" s="28" t="s">
        <v>5542</v>
      </c>
      <c r="C1046" s="12" t="s">
        <v>5575</v>
      </c>
      <c r="D1046" s="12" t="s">
        <v>5448</v>
      </c>
      <c r="E1046" s="60" t="s">
        <v>2910</v>
      </c>
      <c r="F1046" s="10" t="s">
        <v>5434</v>
      </c>
      <c r="G1046" s="10" t="s">
        <v>5434</v>
      </c>
      <c r="H1046" s="10" t="s">
        <v>5434</v>
      </c>
      <c r="I1046" s="10" t="s">
        <v>5434</v>
      </c>
      <c r="J1046" s="10" t="s">
        <v>5434</v>
      </c>
      <c r="K1046" s="10" t="s">
        <v>5434</v>
      </c>
      <c r="L1046" s="10" t="s">
        <v>5434</v>
      </c>
      <c r="M1046" s="10"/>
      <c r="N1046" s="10"/>
      <c r="O1046" s="10"/>
      <c r="P1046" s="10" t="s">
        <v>5434</v>
      </c>
      <c r="Q1046" s="10"/>
      <c r="R1046" s="10"/>
      <c r="S1046" s="10"/>
      <c r="T1046" s="10"/>
      <c r="U1046" s="10" t="s">
        <v>5434</v>
      </c>
      <c r="V1046" s="10" t="s">
        <v>5434</v>
      </c>
      <c r="W1046" s="10" t="s">
        <v>5434</v>
      </c>
      <c r="X1046" s="10" t="s">
        <v>5434</v>
      </c>
      <c r="Y1046" s="10" t="s">
        <v>5434</v>
      </c>
      <c r="Z1046" s="10" t="s">
        <v>5434</v>
      </c>
      <c r="AA1046" s="10"/>
      <c r="AB1046" s="73" t="s">
        <v>5557</v>
      </c>
      <c r="AC1046" s="73" t="s">
        <v>2910</v>
      </c>
      <c r="AD1046" s="73" t="s">
        <v>2910</v>
      </c>
    </row>
    <row r="1047" spans="1:30" s="27" customFormat="1" ht="15.75" customHeight="1">
      <c r="A1047" s="8" t="s">
        <v>2663</v>
      </c>
      <c r="B1047" s="28" t="s">
        <v>5543</v>
      </c>
      <c r="C1047" s="12" t="s">
        <v>5576</v>
      </c>
      <c r="D1047" s="12" t="s">
        <v>5448</v>
      </c>
      <c r="E1047" s="60" t="s">
        <v>2910</v>
      </c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 t="s">
        <v>5434</v>
      </c>
      <c r="AB1047" s="73" t="s">
        <v>5558</v>
      </c>
      <c r="AC1047" s="73" t="s">
        <v>2910</v>
      </c>
      <c r="AD1047" s="73" t="s">
        <v>2910</v>
      </c>
    </row>
    <row r="1048" spans="1:30" s="27" customFormat="1" ht="15.75" customHeight="1">
      <c r="A1048" s="8" t="s">
        <v>2663</v>
      </c>
      <c r="B1048" s="28" t="s">
        <v>5544</v>
      </c>
      <c r="C1048" s="12" t="s">
        <v>5856</v>
      </c>
      <c r="D1048" s="12" t="s">
        <v>5448</v>
      </c>
      <c r="E1048" s="60" t="s">
        <v>2910</v>
      </c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73" t="s">
        <v>5859</v>
      </c>
      <c r="AC1048" s="73" t="s">
        <v>2910</v>
      </c>
      <c r="AD1048" s="73" t="s">
        <v>2910</v>
      </c>
    </row>
    <row r="1049" spans="1:30" s="27" customFormat="1" ht="15.75" customHeight="1">
      <c r="A1049" s="8" t="s">
        <v>2663</v>
      </c>
      <c r="B1049" s="28" t="s">
        <v>5545</v>
      </c>
      <c r="C1049" s="12" t="s">
        <v>5578</v>
      </c>
      <c r="D1049" s="12" t="s">
        <v>5448</v>
      </c>
      <c r="E1049" s="60" t="s">
        <v>2910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73" t="s">
        <v>5860</v>
      </c>
      <c r="AC1049" s="73" t="s">
        <v>2910</v>
      </c>
      <c r="AD1049" s="73" t="s">
        <v>2910</v>
      </c>
    </row>
    <row r="1050" spans="1:30" s="27" customFormat="1" ht="15.75" customHeight="1">
      <c r="A1050" s="8" t="s">
        <v>2663</v>
      </c>
      <c r="B1050" s="12" t="s">
        <v>5525</v>
      </c>
      <c r="C1050" s="12" t="s">
        <v>2651</v>
      </c>
      <c r="D1050" s="12"/>
      <c r="E1050" s="59" t="s">
        <v>874</v>
      </c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 t="s">
        <v>5190</v>
      </c>
      <c r="AB1050" s="50" t="s">
        <v>878</v>
      </c>
      <c r="AC1050" s="8" t="s">
        <v>2904</v>
      </c>
      <c r="AD1050" s="71" t="s">
        <v>4742</v>
      </c>
    </row>
    <row r="1051" spans="1:30" s="27" customFormat="1" ht="15.75" customHeight="1">
      <c r="A1051" s="8" t="s">
        <v>2663</v>
      </c>
      <c r="B1051" s="12" t="s">
        <v>883</v>
      </c>
      <c r="C1051" s="12" t="s">
        <v>3835</v>
      </c>
      <c r="D1051" s="12"/>
      <c r="E1051" s="59" t="s">
        <v>718</v>
      </c>
      <c r="F1051" s="10" t="s">
        <v>5190</v>
      </c>
      <c r="G1051" s="10" t="s">
        <v>5190</v>
      </c>
      <c r="H1051" s="10" t="s">
        <v>5190</v>
      </c>
      <c r="I1051" s="10" t="s">
        <v>5190</v>
      </c>
      <c r="J1051" s="10" t="s">
        <v>5190</v>
      </c>
      <c r="K1051" s="10" t="s">
        <v>5190</v>
      </c>
      <c r="L1051" s="10"/>
      <c r="M1051" s="10"/>
      <c r="N1051" s="10"/>
      <c r="O1051" s="10" t="s">
        <v>5190</v>
      </c>
      <c r="P1051" s="69"/>
      <c r="Q1051" s="69" t="s">
        <v>5320</v>
      </c>
      <c r="R1051" s="69" t="s">
        <v>5321</v>
      </c>
      <c r="S1051" s="69" t="s">
        <v>5320</v>
      </c>
      <c r="T1051" s="69" t="s">
        <v>5320</v>
      </c>
      <c r="U1051" s="69"/>
      <c r="V1051" s="69"/>
      <c r="W1051" s="69"/>
      <c r="X1051" s="69"/>
      <c r="Y1051" s="69"/>
      <c r="Z1051" s="10"/>
      <c r="AA1051" s="10"/>
      <c r="AB1051" s="50" t="s">
        <v>884</v>
      </c>
      <c r="AC1051" s="73" t="s">
        <v>2908</v>
      </c>
      <c r="AD1051" s="71" t="s">
        <v>4978</v>
      </c>
    </row>
    <row r="1052" spans="1:30" s="27" customFormat="1" ht="15.75" customHeight="1">
      <c r="A1052" s="8" t="s">
        <v>2663</v>
      </c>
      <c r="B1052" s="12" t="s">
        <v>885</v>
      </c>
      <c r="C1052" s="12" t="s">
        <v>3836</v>
      </c>
      <c r="D1052" s="12"/>
      <c r="E1052" s="59" t="s">
        <v>5</v>
      </c>
      <c r="F1052" s="10" t="s">
        <v>5190</v>
      </c>
      <c r="G1052" s="10" t="s">
        <v>5190</v>
      </c>
      <c r="H1052" s="10" t="s">
        <v>5190</v>
      </c>
      <c r="I1052" s="10" t="s">
        <v>5190</v>
      </c>
      <c r="J1052" s="10" t="s">
        <v>5190</v>
      </c>
      <c r="K1052" s="10" t="s">
        <v>5190</v>
      </c>
      <c r="L1052" s="10"/>
      <c r="M1052" s="10"/>
      <c r="N1052" s="10"/>
      <c r="O1052" s="10" t="s">
        <v>5190</v>
      </c>
      <c r="P1052" s="69"/>
      <c r="Q1052" s="69" t="s">
        <v>5320</v>
      </c>
      <c r="R1052" s="69" t="s">
        <v>5320</v>
      </c>
      <c r="S1052" s="69" t="s">
        <v>5320</v>
      </c>
      <c r="T1052" s="69" t="s">
        <v>5320</v>
      </c>
      <c r="U1052" s="69"/>
      <c r="V1052" s="69"/>
      <c r="W1052" s="69"/>
      <c r="X1052" s="69"/>
      <c r="Y1052" s="69"/>
      <c r="Z1052" s="10"/>
      <c r="AA1052" s="10"/>
      <c r="AB1052" s="50" t="s">
        <v>884</v>
      </c>
      <c r="AC1052" s="73" t="s">
        <v>2908</v>
      </c>
      <c r="AD1052" s="71" t="s">
        <v>4775</v>
      </c>
    </row>
    <row r="1053" spans="1:30" s="27" customFormat="1" ht="15.75" customHeight="1">
      <c r="A1053" s="8" t="s">
        <v>2663</v>
      </c>
      <c r="B1053" s="12" t="s">
        <v>886</v>
      </c>
      <c r="C1053" s="12" t="s">
        <v>3012</v>
      </c>
      <c r="D1053" s="12"/>
      <c r="E1053" s="59" t="s">
        <v>718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10"/>
      <c r="AA1053" s="10" t="s">
        <v>5190</v>
      </c>
      <c r="AB1053" s="50" t="s">
        <v>4825</v>
      </c>
      <c r="AC1053" s="73" t="s">
        <v>2908</v>
      </c>
      <c r="AD1053" s="71" t="s">
        <v>4743</v>
      </c>
    </row>
    <row r="1054" spans="1:30" s="27" customFormat="1" ht="15.75" customHeight="1">
      <c r="A1054" s="8" t="s">
        <v>2663</v>
      </c>
      <c r="B1054" s="12" t="s">
        <v>887</v>
      </c>
      <c r="C1054" s="12" t="s">
        <v>3013</v>
      </c>
      <c r="D1054" s="12"/>
      <c r="E1054" s="59" t="s">
        <v>5</v>
      </c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 t="s">
        <v>5190</v>
      </c>
      <c r="AB1054" s="50" t="s">
        <v>4825</v>
      </c>
      <c r="AC1054" s="73" t="s">
        <v>2908</v>
      </c>
      <c r="AD1054" s="71" t="s">
        <v>4744</v>
      </c>
    </row>
    <row r="1055" spans="1:30" s="27" customFormat="1" ht="15.75" customHeight="1">
      <c r="A1055" s="8" t="s">
        <v>2663</v>
      </c>
      <c r="B1055" s="12" t="s">
        <v>880</v>
      </c>
      <c r="C1055" s="12" t="s">
        <v>3014</v>
      </c>
      <c r="D1055" s="12"/>
      <c r="E1055" s="59" t="s">
        <v>718</v>
      </c>
      <c r="F1055" s="10"/>
      <c r="G1055" s="10"/>
      <c r="H1055" s="10"/>
      <c r="I1055" s="10"/>
      <c r="J1055" s="10"/>
      <c r="K1055" s="10"/>
      <c r="L1055" s="10" t="s">
        <v>5190</v>
      </c>
      <c r="M1055" s="10"/>
      <c r="N1055" s="10"/>
      <c r="O1055" s="10"/>
      <c r="P1055" s="10" t="s">
        <v>5190</v>
      </c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50" t="s">
        <v>881</v>
      </c>
      <c r="AC1055" s="73" t="s">
        <v>2908</v>
      </c>
      <c r="AD1055" s="71" t="s">
        <v>4978</v>
      </c>
    </row>
    <row r="1056" spans="1:30" s="27" customFormat="1" ht="15.75" customHeight="1">
      <c r="A1056" s="8" t="s">
        <v>2663</v>
      </c>
      <c r="B1056" s="12" t="s">
        <v>882</v>
      </c>
      <c r="C1056" s="12" t="s">
        <v>3015</v>
      </c>
      <c r="D1056" s="12"/>
      <c r="E1056" s="59" t="s">
        <v>5</v>
      </c>
      <c r="F1056" s="10"/>
      <c r="G1056" s="10"/>
      <c r="H1056" s="10"/>
      <c r="I1056" s="10"/>
      <c r="J1056" s="10"/>
      <c r="K1056" s="10"/>
      <c r="L1056" s="10" t="s">
        <v>5190</v>
      </c>
      <c r="M1056" s="10"/>
      <c r="N1056" s="10"/>
      <c r="O1056" s="10"/>
      <c r="P1056" s="10" t="s">
        <v>5190</v>
      </c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50" t="s">
        <v>881</v>
      </c>
      <c r="AC1056" s="73" t="s">
        <v>2908</v>
      </c>
      <c r="AD1056" s="71" t="s">
        <v>4775</v>
      </c>
    </row>
    <row r="1057" spans="1:30" s="27" customFormat="1" ht="15.75" customHeight="1">
      <c r="A1057" s="8" t="s">
        <v>2663</v>
      </c>
      <c r="B1057" s="12" t="s">
        <v>2514</v>
      </c>
      <c r="C1057" s="12" t="s">
        <v>3016</v>
      </c>
      <c r="D1057" s="12"/>
      <c r="E1057" s="59" t="s">
        <v>718</v>
      </c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 t="s">
        <v>5190</v>
      </c>
      <c r="V1057" s="10"/>
      <c r="W1057" s="10"/>
      <c r="X1057" s="10"/>
      <c r="Y1057" s="10"/>
      <c r="Z1057" s="10"/>
      <c r="AA1057" s="10"/>
      <c r="AB1057" s="50" t="s">
        <v>881</v>
      </c>
      <c r="AC1057" s="73" t="s">
        <v>2908</v>
      </c>
      <c r="AD1057" s="71" t="s">
        <v>4978</v>
      </c>
    </row>
    <row r="1058" spans="1:30" s="27" customFormat="1" ht="15.75" customHeight="1">
      <c r="A1058" s="8" t="s">
        <v>2663</v>
      </c>
      <c r="B1058" s="12" t="s">
        <v>2515</v>
      </c>
      <c r="C1058" s="12" t="s">
        <v>3017</v>
      </c>
      <c r="D1058" s="12"/>
      <c r="E1058" s="59" t="s">
        <v>5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 t="s">
        <v>5190</v>
      </c>
      <c r="V1058" s="10"/>
      <c r="W1058" s="10"/>
      <c r="X1058" s="10"/>
      <c r="Y1058" s="10"/>
      <c r="Z1058" s="10"/>
      <c r="AA1058" s="10"/>
      <c r="AB1058" s="50" t="s">
        <v>881</v>
      </c>
      <c r="AC1058" s="73" t="s">
        <v>2908</v>
      </c>
      <c r="AD1058" s="71" t="s">
        <v>4775</v>
      </c>
    </row>
    <row r="1059" spans="1:30" s="27" customFormat="1" ht="15.75" customHeight="1">
      <c r="A1059" s="8" t="s">
        <v>2663</v>
      </c>
      <c r="B1059" s="12" t="s">
        <v>893</v>
      </c>
      <c r="C1059" s="12" t="s">
        <v>3837</v>
      </c>
      <c r="D1059" s="12"/>
      <c r="E1059" s="59" t="s">
        <v>718</v>
      </c>
      <c r="F1059" s="10" t="s">
        <v>5190</v>
      </c>
      <c r="G1059" s="10" t="s">
        <v>5190</v>
      </c>
      <c r="H1059" s="10" t="s">
        <v>5190</v>
      </c>
      <c r="I1059" s="10" t="s">
        <v>5190</v>
      </c>
      <c r="J1059" s="10" t="s">
        <v>5190</v>
      </c>
      <c r="K1059" s="10" t="s">
        <v>5190</v>
      </c>
      <c r="L1059" s="10"/>
      <c r="M1059" s="10"/>
      <c r="N1059" s="10"/>
      <c r="O1059" s="10" t="s">
        <v>5190</v>
      </c>
      <c r="P1059" s="10"/>
      <c r="Q1059" s="10"/>
      <c r="R1059" s="10"/>
      <c r="S1059" s="10" t="s">
        <v>5190</v>
      </c>
      <c r="T1059" s="10" t="s">
        <v>5190</v>
      </c>
      <c r="U1059" s="10" t="s">
        <v>5190</v>
      </c>
      <c r="V1059" s="10"/>
      <c r="W1059" s="10" t="s">
        <v>5190</v>
      </c>
      <c r="X1059" s="10"/>
      <c r="Y1059" s="10"/>
      <c r="Z1059" s="10"/>
      <c r="AA1059" s="10"/>
      <c r="AB1059" s="50" t="s">
        <v>2526</v>
      </c>
      <c r="AC1059" s="73" t="s">
        <v>2908</v>
      </c>
      <c r="AD1059" s="71" t="s">
        <v>4745</v>
      </c>
    </row>
    <row r="1060" spans="1:30" s="27" customFormat="1" ht="15.75" customHeight="1">
      <c r="A1060" s="8" t="s">
        <v>2663</v>
      </c>
      <c r="B1060" s="12" t="s">
        <v>891</v>
      </c>
      <c r="C1060" s="12" t="s">
        <v>3838</v>
      </c>
      <c r="D1060" s="12"/>
      <c r="E1060" s="59" t="s">
        <v>718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 t="s">
        <v>5190</v>
      </c>
      <c r="AB1060" s="50" t="s">
        <v>1880</v>
      </c>
      <c r="AC1060" s="73" t="s">
        <v>2908</v>
      </c>
      <c r="AD1060" s="71" t="s">
        <v>4745</v>
      </c>
    </row>
    <row r="1061" spans="1:30" s="27" customFormat="1" ht="15.75" customHeight="1">
      <c r="A1061" s="8" t="s">
        <v>2663</v>
      </c>
      <c r="B1061" s="12" t="s">
        <v>871</v>
      </c>
      <c r="C1061" s="12" t="s">
        <v>3839</v>
      </c>
      <c r="D1061" s="12"/>
      <c r="E1061" s="59" t="s">
        <v>718</v>
      </c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 t="s">
        <v>5190</v>
      </c>
      <c r="AB1061" s="50" t="s">
        <v>872</v>
      </c>
      <c r="AC1061" s="73" t="s">
        <v>2908</v>
      </c>
      <c r="AD1061" s="71" t="s">
        <v>4728</v>
      </c>
    </row>
    <row r="1062" spans="1:30" s="27" customFormat="1" ht="15.75" customHeight="1">
      <c r="A1062" s="8" t="s">
        <v>2663</v>
      </c>
      <c r="B1062" s="12" t="s">
        <v>868</v>
      </c>
      <c r="C1062" s="12" t="s">
        <v>3840</v>
      </c>
      <c r="D1062" s="12"/>
      <c r="E1062" s="59" t="s">
        <v>718</v>
      </c>
      <c r="F1062" s="10"/>
      <c r="G1062" s="10"/>
      <c r="H1062" s="10"/>
      <c r="I1062" s="10"/>
      <c r="J1062" s="10"/>
      <c r="K1062" s="10"/>
      <c r="L1062" s="10" t="s">
        <v>5190</v>
      </c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50" t="s">
        <v>869</v>
      </c>
      <c r="AC1062" s="73" t="s">
        <v>2908</v>
      </c>
      <c r="AD1062" s="71" t="s">
        <v>4700</v>
      </c>
    </row>
    <row r="1063" spans="1:30" s="27" customFormat="1" ht="15.75" customHeight="1">
      <c r="A1063" s="8" t="s">
        <v>2663</v>
      </c>
      <c r="B1063" s="12" t="s">
        <v>870</v>
      </c>
      <c r="C1063" s="12" t="s">
        <v>3841</v>
      </c>
      <c r="D1063" s="12"/>
      <c r="E1063" s="59" t="s">
        <v>718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50" t="s">
        <v>2077</v>
      </c>
      <c r="AC1063" s="73" t="s">
        <v>2908</v>
      </c>
      <c r="AD1063" s="71" t="s">
        <v>4979</v>
      </c>
    </row>
    <row r="1064" spans="1:30" s="27" customFormat="1" ht="15.75" customHeight="1">
      <c r="A1064" s="8" t="s">
        <v>2663</v>
      </c>
      <c r="B1064" s="12" t="s">
        <v>2821</v>
      </c>
      <c r="C1064" s="12" t="s">
        <v>3018</v>
      </c>
      <c r="D1064" s="12"/>
      <c r="E1064" s="60" t="s">
        <v>718</v>
      </c>
      <c r="F1064" s="10" t="s">
        <v>5190</v>
      </c>
      <c r="G1064" s="10" t="s">
        <v>5190</v>
      </c>
      <c r="H1064" s="10" t="s">
        <v>5190</v>
      </c>
      <c r="I1064" s="10" t="s">
        <v>5190</v>
      </c>
      <c r="J1064" s="10" t="s">
        <v>5190</v>
      </c>
      <c r="K1064" s="10" t="s">
        <v>5190</v>
      </c>
      <c r="L1064" s="10"/>
      <c r="M1064" s="10"/>
      <c r="N1064" s="10"/>
      <c r="O1064" s="10" t="s">
        <v>5190</v>
      </c>
      <c r="P1064" s="10"/>
      <c r="Q1064" s="10"/>
      <c r="R1064" s="10" t="s">
        <v>5190</v>
      </c>
      <c r="S1064" s="10" t="s">
        <v>5190</v>
      </c>
      <c r="T1064" s="10" t="s">
        <v>5190</v>
      </c>
      <c r="U1064" s="10"/>
      <c r="V1064" s="10"/>
      <c r="W1064" s="10"/>
      <c r="X1064" s="10"/>
      <c r="Y1064" s="10"/>
      <c r="Z1064" s="10"/>
      <c r="AA1064" s="10"/>
      <c r="AB1064" s="50" t="s">
        <v>2825</v>
      </c>
      <c r="AC1064" s="73" t="s">
        <v>2908</v>
      </c>
      <c r="AD1064" s="71" t="s">
        <v>4701</v>
      </c>
    </row>
    <row r="1065" spans="1:30" s="27" customFormat="1" ht="15.75" customHeight="1">
      <c r="A1065" s="8" t="s">
        <v>2663</v>
      </c>
      <c r="B1065" s="12" t="s">
        <v>2822</v>
      </c>
      <c r="C1065" s="12" t="s">
        <v>3019</v>
      </c>
      <c r="D1065" s="12"/>
      <c r="E1065" s="60" t="s">
        <v>4992</v>
      </c>
      <c r="F1065" s="10" t="s">
        <v>5190</v>
      </c>
      <c r="G1065" s="10" t="s">
        <v>5190</v>
      </c>
      <c r="H1065" s="10" t="s">
        <v>5190</v>
      </c>
      <c r="I1065" s="10" t="s">
        <v>5190</v>
      </c>
      <c r="J1065" s="10" t="s">
        <v>5190</v>
      </c>
      <c r="K1065" s="10" t="s">
        <v>5190</v>
      </c>
      <c r="L1065" s="10"/>
      <c r="M1065" s="10"/>
      <c r="N1065" s="10"/>
      <c r="O1065" s="10" t="s">
        <v>5190</v>
      </c>
      <c r="P1065" s="10"/>
      <c r="Q1065" s="10"/>
      <c r="R1065" s="10" t="s">
        <v>5190</v>
      </c>
      <c r="S1065" s="10" t="s">
        <v>5190</v>
      </c>
      <c r="T1065" s="10" t="s">
        <v>5190</v>
      </c>
      <c r="U1065" s="10"/>
      <c r="V1065" s="10"/>
      <c r="W1065" s="10"/>
      <c r="X1065" s="10"/>
      <c r="Y1065" s="10"/>
      <c r="Z1065" s="10"/>
      <c r="AA1065" s="10"/>
      <c r="AB1065" s="50" t="s">
        <v>2825</v>
      </c>
      <c r="AC1065" s="73" t="s">
        <v>2908</v>
      </c>
      <c r="AD1065" s="71" t="s">
        <v>4702</v>
      </c>
    </row>
    <row r="1066" spans="1:30" s="27" customFormat="1" ht="15.75" customHeight="1">
      <c r="A1066" s="8" t="s">
        <v>2663</v>
      </c>
      <c r="B1066" s="12" t="s">
        <v>2823</v>
      </c>
      <c r="C1066" s="12" t="s">
        <v>3020</v>
      </c>
      <c r="D1066" s="12"/>
      <c r="E1066" s="60" t="s">
        <v>4994</v>
      </c>
      <c r="F1066" s="10" t="s">
        <v>5190</v>
      </c>
      <c r="G1066" s="10" t="s">
        <v>5190</v>
      </c>
      <c r="H1066" s="10" t="s">
        <v>5190</v>
      </c>
      <c r="I1066" s="10" t="s">
        <v>5190</v>
      </c>
      <c r="J1066" s="10" t="s">
        <v>5190</v>
      </c>
      <c r="K1066" s="10" t="s">
        <v>5190</v>
      </c>
      <c r="L1066" s="10"/>
      <c r="M1066" s="10"/>
      <c r="N1066" s="10"/>
      <c r="O1066" s="10" t="s">
        <v>5190</v>
      </c>
      <c r="P1066" s="10"/>
      <c r="Q1066" s="10"/>
      <c r="R1066" s="10" t="s">
        <v>5190</v>
      </c>
      <c r="S1066" s="10" t="s">
        <v>5190</v>
      </c>
      <c r="T1066" s="10" t="s">
        <v>5190</v>
      </c>
      <c r="U1066" s="10"/>
      <c r="V1066" s="10"/>
      <c r="W1066" s="10"/>
      <c r="X1066" s="10"/>
      <c r="Y1066" s="10"/>
      <c r="Z1066" s="10"/>
      <c r="AA1066" s="10"/>
      <c r="AB1066" s="50" t="s">
        <v>2825</v>
      </c>
      <c r="AC1066" s="73" t="s">
        <v>2908</v>
      </c>
      <c r="AD1066" s="71" t="s">
        <v>4702</v>
      </c>
    </row>
    <row r="1067" spans="1:30" s="27" customFormat="1" ht="15.75" customHeight="1">
      <c r="A1067" s="8" t="s">
        <v>2663</v>
      </c>
      <c r="B1067" s="12" t="s">
        <v>2824</v>
      </c>
      <c r="C1067" s="12" t="s">
        <v>3021</v>
      </c>
      <c r="D1067" s="12"/>
      <c r="E1067" s="60" t="s">
        <v>4995</v>
      </c>
      <c r="F1067" s="10" t="s">
        <v>5190</v>
      </c>
      <c r="G1067" s="10" t="s">
        <v>5190</v>
      </c>
      <c r="H1067" s="10" t="s">
        <v>5190</v>
      </c>
      <c r="I1067" s="10" t="s">
        <v>5190</v>
      </c>
      <c r="J1067" s="10" t="s">
        <v>5190</v>
      </c>
      <c r="K1067" s="10" t="s">
        <v>5190</v>
      </c>
      <c r="L1067" s="10"/>
      <c r="M1067" s="10"/>
      <c r="N1067" s="10"/>
      <c r="O1067" s="10" t="s">
        <v>5190</v>
      </c>
      <c r="P1067" s="10"/>
      <c r="Q1067" s="10"/>
      <c r="R1067" s="10" t="s">
        <v>5190</v>
      </c>
      <c r="S1067" s="10" t="s">
        <v>5190</v>
      </c>
      <c r="T1067" s="10" t="s">
        <v>5190</v>
      </c>
      <c r="U1067" s="10"/>
      <c r="V1067" s="10"/>
      <c r="W1067" s="10"/>
      <c r="X1067" s="10"/>
      <c r="Y1067" s="10"/>
      <c r="Z1067" s="10"/>
      <c r="AA1067" s="10"/>
      <c r="AB1067" s="50" t="s">
        <v>2825</v>
      </c>
      <c r="AC1067" s="73" t="s">
        <v>2908</v>
      </c>
      <c r="AD1067" s="71" t="s">
        <v>4702</v>
      </c>
    </row>
    <row r="1068" spans="1:30" s="27" customFormat="1" ht="15.75" customHeight="1">
      <c r="A1068" s="8" t="s">
        <v>2663</v>
      </c>
      <c r="B1068" s="12" t="s">
        <v>894</v>
      </c>
      <c r="C1068" s="14" t="s">
        <v>3842</v>
      </c>
      <c r="D1068" s="14"/>
      <c r="E1068" s="60" t="s">
        <v>718</v>
      </c>
      <c r="F1068" s="10" t="s">
        <v>5190</v>
      </c>
      <c r="G1068" s="10" t="s">
        <v>5190</v>
      </c>
      <c r="H1068" s="10" t="s">
        <v>5190</v>
      </c>
      <c r="I1068" s="10" t="s">
        <v>5190</v>
      </c>
      <c r="J1068" s="10" t="s">
        <v>5190</v>
      </c>
      <c r="K1068" s="10" t="s">
        <v>5190</v>
      </c>
      <c r="L1068" s="10"/>
      <c r="M1068" s="10"/>
      <c r="N1068" s="10"/>
      <c r="O1068" s="10" t="s">
        <v>5190</v>
      </c>
      <c r="P1068" s="10"/>
      <c r="Q1068" s="10"/>
      <c r="R1068" s="10" t="s">
        <v>5190</v>
      </c>
      <c r="S1068" s="10" t="s">
        <v>5190</v>
      </c>
      <c r="T1068" s="10" t="s">
        <v>5190</v>
      </c>
      <c r="U1068" s="10"/>
      <c r="V1068" s="10"/>
      <c r="W1068" s="10"/>
      <c r="X1068" s="10"/>
      <c r="Y1068" s="10"/>
      <c r="Z1068" s="10"/>
      <c r="AA1068" s="10"/>
      <c r="AB1068" s="50" t="s">
        <v>2825</v>
      </c>
      <c r="AC1068" s="73" t="s">
        <v>2908</v>
      </c>
      <c r="AD1068" s="75" t="s">
        <v>4699</v>
      </c>
    </row>
    <row r="1069" spans="1:30" s="27" customFormat="1" ht="15.75" customHeight="1">
      <c r="A1069" s="8" t="s">
        <v>2663</v>
      </c>
      <c r="B1069" s="12" t="s">
        <v>896</v>
      </c>
      <c r="C1069" s="14" t="s">
        <v>3843</v>
      </c>
      <c r="D1069" s="14"/>
      <c r="E1069" s="60" t="s">
        <v>4992</v>
      </c>
      <c r="F1069" s="10" t="s">
        <v>5190</v>
      </c>
      <c r="G1069" s="10" t="s">
        <v>5190</v>
      </c>
      <c r="H1069" s="10" t="s">
        <v>5190</v>
      </c>
      <c r="I1069" s="10" t="s">
        <v>5190</v>
      </c>
      <c r="J1069" s="10" t="s">
        <v>5190</v>
      </c>
      <c r="K1069" s="10" t="s">
        <v>5190</v>
      </c>
      <c r="L1069" s="10"/>
      <c r="M1069" s="10"/>
      <c r="N1069" s="10"/>
      <c r="O1069" s="10" t="s">
        <v>5190</v>
      </c>
      <c r="P1069" s="10"/>
      <c r="Q1069" s="10"/>
      <c r="R1069" s="10" t="s">
        <v>5190</v>
      </c>
      <c r="S1069" s="10" t="s">
        <v>5190</v>
      </c>
      <c r="T1069" s="10" t="s">
        <v>5190</v>
      </c>
      <c r="U1069" s="10"/>
      <c r="V1069" s="10"/>
      <c r="W1069" s="10"/>
      <c r="X1069" s="10"/>
      <c r="Y1069" s="10"/>
      <c r="Z1069" s="10"/>
      <c r="AA1069" s="10"/>
      <c r="AB1069" s="50" t="s">
        <v>895</v>
      </c>
      <c r="AC1069" s="73" t="s">
        <v>2908</v>
      </c>
      <c r="AD1069" s="75" t="s">
        <v>4700</v>
      </c>
    </row>
    <row r="1070" spans="1:30" s="27" customFormat="1" ht="15.75" customHeight="1">
      <c r="A1070" s="8" t="s">
        <v>2663</v>
      </c>
      <c r="B1070" s="12" t="s">
        <v>897</v>
      </c>
      <c r="C1070" s="14" t="s">
        <v>3844</v>
      </c>
      <c r="D1070" s="14"/>
      <c r="E1070" s="60" t="s">
        <v>4994</v>
      </c>
      <c r="F1070" s="10" t="s">
        <v>5190</v>
      </c>
      <c r="G1070" s="10" t="s">
        <v>5190</v>
      </c>
      <c r="H1070" s="10" t="s">
        <v>5190</v>
      </c>
      <c r="I1070" s="10" t="s">
        <v>5190</v>
      </c>
      <c r="J1070" s="10" t="s">
        <v>5190</v>
      </c>
      <c r="K1070" s="10" t="s">
        <v>5190</v>
      </c>
      <c r="L1070" s="10"/>
      <c r="M1070" s="10"/>
      <c r="N1070" s="10"/>
      <c r="O1070" s="10" t="s">
        <v>5190</v>
      </c>
      <c r="P1070" s="10"/>
      <c r="Q1070" s="10"/>
      <c r="R1070" s="10" t="s">
        <v>5190</v>
      </c>
      <c r="S1070" s="10" t="s">
        <v>5190</v>
      </c>
      <c r="T1070" s="10" t="s">
        <v>5190</v>
      </c>
      <c r="U1070" s="10"/>
      <c r="V1070" s="10"/>
      <c r="W1070" s="10"/>
      <c r="X1070" s="10"/>
      <c r="Y1070" s="10"/>
      <c r="Z1070" s="10"/>
      <c r="AA1070" s="10"/>
      <c r="AB1070" s="50" t="s">
        <v>895</v>
      </c>
      <c r="AC1070" s="73" t="s">
        <v>2908</v>
      </c>
      <c r="AD1070" s="75" t="s">
        <v>4700</v>
      </c>
    </row>
    <row r="1071" spans="1:30" s="27" customFormat="1" ht="15.75" customHeight="1">
      <c r="A1071" s="8" t="s">
        <v>2663</v>
      </c>
      <c r="B1071" s="12" t="s">
        <v>898</v>
      </c>
      <c r="C1071" s="14" t="s">
        <v>3845</v>
      </c>
      <c r="D1071" s="14"/>
      <c r="E1071" s="60" t="s">
        <v>4995</v>
      </c>
      <c r="F1071" s="10" t="s">
        <v>5190</v>
      </c>
      <c r="G1071" s="10" t="s">
        <v>5190</v>
      </c>
      <c r="H1071" s="10" t="s">
        <v>5190</v>
      </c>
      <c r="I1071" s="10" t="s">
        <v>5190</v>
      </c>
      <c r="J1071" s="10" t="s">
        <v>5190</v>
      </c>
      <c r="K1071" s="10" t="s">
        <v>5190</v>
      </c>
      <c r="L1071" s="10"/>
      <c r="M1071" s="10"/>
      <c r="N1071" s="10"/>
      <c r="O1071" s="10" t="s">
        <v>5190</v>
      </c>
      <c r="P1071" s="10"/>
      <c r="Q1071" s="10"/>
      <c r="R1071" s="10" t="s">
        <v>5190</v>
      </c>
      <c r="S1071" s="10" t="s">
        <v>5190</v>
      </c>
      <c r="T1071" s="10" t="s">
        <v>5190</v>
      </c>
      <c r="U1071" s="10"/>
      <c r="V1071" s="10"/>
      <c r="W1071" s="10"/>
      <c r="X1071" s="10"/>
      <c r="Y1071" s="10"/>
      <c r="Z1071" s="10"/>
      <c r="AA1071" s="10"/>
      <c r="AB1071" s="50" t="s">
        <v>895</v>
      </c>
      <c r="AC1071" s="73" t="s">
        <v>2908</v>
      </c>
      <c r="AD1071" s="75" t="s">
        <v>4700</v>
      </c>
    </row>
    <row r="1072" spans="1:30" s="27" customFormat="1" ht="15.75" customHeight="1">
      <c r="A1072" s="8" t="s">
        <v>2663</v>
      </c>
      <c r="B1072" s="12" t="s">
        <v>573</v>
      </c>
      <c r="C1072" s="12" t="s">
        <v>3846</v>
      </c>
      <c r="D1072" s="12"/>
      <c r="E1072" s="59" t="s">
        <v>718</v>
      </c>
      <c r="F1072" s="10" t="s">
        <v>5190</v>
      </c>
      <c r="G1072" s="10" t="s">
        <v>5190</v>
      </c>
      <c r="H1072" s="10" t="s">
        <v>5190</v>
      </c>
      <c r="I1072" s="10" t="s">
        <v>5190</v>
      </c>
      <c r="J1072" s="10" t="s">
        <v>5190</v>
      </c>
      <c r="K1072" s="10" t="s">
        <v>5190</v>
      </c>
      <c r="L1072" s="10"/>
      <c r="M1072" s="10"/>
      <c r="N1072" s="10"/>
      <c r="O1072" s="10" t="s">
        <v>5190</v>
      </c>
      <c r="P1072" s="10"/>
      <c r="Q1072" s="10" t="s">
        <v>5190</v>
      </c>
      <c r="R1072" s="10" t="s">
        <v>5190</v>
      </c>
      <c r="S1072" s="10" t="s">
        <v>5190</v>
      </c>
      <c r="T1072" s="10" t="s">
        <v>5190</v>
      </c>
      <c r="U1072" s="10"/>
      <c r="V1072" s="10"/>
      <c r="W1072" s="10"/>
      <c r="X1072" s="10"/>
      <c r="Y1072" s="10"/>
      <c r="Z1072" s="10"/>
      <c r="AA1072" s="10"/>
      <c r="AB1072" s="50" t="s">
        <v>1836</v>
      </c>
      <c r="AC1072" s="73" t="s">
        <v>2908</v>
      </c>
      <c r="AD1072" s="71" t="s">
        <v>4699</v>
      </c>
    </row>
    <row r="1073" spans="1:30" s="27" customFormat="1" ht="15.75" customHeight="1">
      <c r="A1073" s="8" t="s">
        <v>2663</v>
      </c>
      <c r="B1073" s="12" t="s">
        <v>575</v>
      </c>
      <c r="C1073" s="12" t="s">
        <v>3847</v>
      </c>
      <c r="D1073" s="12"/>
      <c r="E1073" s="59" t="s">
        <v>4992</v>
      </c>
      <c r="F1073" s="10" t="s">
        <v>5190</v>
      </c>
      <c r="G1073" s="10" t="s">
        <v>5190</v>
      </c>
      <c r="H1073" s="10" t="s">
        <v>5190</v>
      </c>
      <c r="I1073" s="10" t="s">
        <v>5190</v>
      </c>
      <c r="J1073" s="10" t="s">
        <v>5190</v>
      </c>
      <c r="K1073" s="10" t="s">
        <v>5190</v>
      </c>
      <c r="L1073" s="10"/>
      <c r="M1073" s="10"/>
      <c r="N1073" s="10"/>
      <c r="O1073" s="10" t="s">
        <v>5190</v>
      </c>
      <c r="P1073" s="10"/>
      <c r="Q1073" s="10" t="s">
        <v>5190</v>
      </c>
      <c r="R1073" s="10" t="s">
        <v>5190</v>
      </c>
      <c r="S1073" s="10" t="s">
        <v>5190</v>
      </c>
      <c r="T1073" s="10" t="s">
        <v>5190</v>
      </c>
      <c r="U1073" s="10"/>
      <c r="V1073" s="10"/>
      <c r="W1073" s="10"/>
      <c r="X1073" s="10"/>
      <c r="Y1073" s="10"/>
      <c r="Z1073" s="10"/>
      <c r="AA1073" s="10"/>
      <c r="AB1073" s="50" t="s">
        <v>574</v>
      </c>
      <c r="AC1073" s="73" t="s">
        <v>2908</v>
      </c>
      <c r="AD1073" s="71" t="s">
        <v>4700</v>
      </c>
    </row>
    <row r="1074" spans="1:30" s="27" customFormat="1" ht="15.75" customHeight="1">
      <c r="A1074" s="8" t="s">
        <v>2663</v>
      </c>
      <c r="B1074" s="12" t="s">
        <v>576</v>
      </c>
      <c r="C1074" s="12" t="s">
        <v>3848</v>
      </c>
      <c r="D1074" s="12"/>
      <c r="E1074" s="59" t="s">
        <v>4994</v>
      </c>
      <c r="F1074" s="10" t="s">
        <v>5190</v>
      </c>
      <c r="G1074" s="10" t="s">
        <v>5190</v>
      </c>
      <c r="H1074" s="10" t="s">
        <v>5190</v>
      </c>
      <c r="I1074" s="10" t="s">
        <v>5190</v>
      </c>
      <c r="J1074" s="10" t="s">
        <v>5190</v>
      </c>
      <c r="K1074" s="10" t="s">
        <v>5190</v>
      </c>
      <c r="L1074" s="10"/>
      <c r="M1074" s="10"/>
      <c r="N1074" s="10"/>
      <c r="O1074" s="10" t="s">
        <v>5190</v>
      </c>
      <c r="P1074" s="10"/>
      <c r="Q1074" s="10" t="s">
        <v>5190</v>
      </c>
      <c r="R1074" s="10" t="s">
        <v>5190</v>
      </c>
      <c r="S1074" s="10" t="s">
        <v>5190</v>
      </c>
      <c r="T1074" s="10" t="s">
        <v>5190</v>
      </c>
      <c r="U1074" s="10"/>
      <c r="V1074" s="10"/>
      <c r="W1074" s="10"/>
      <c r="X1074" s="10"/>
      <c r="Y1074" s="10"/>
      <c r="Z1074" s="10"/>
      <c r="AA1074" s="10"/>
      <c r="AB1074" s="50" t="s">
        <v>574</v>
      </c>
      <c r="AC1074" s="73" t="s">
        <v>2908</v>
      </c>
      <c r="AD1074" s="71" t="s">
        <v>4700</v>
      </c>
    </row>
    <row r="1075" spans="1:30" s="27" customFormat="1" ht="15.75" customHeight="1">
      <c r="A1075" s="8" t="s">
        <v>2663</v>
      </c>
      <c r="B1075" s="12" t="s">
        <v>577</v>
      </c>
      <c r="C1075" s="12" t="s">
        <v>3849</v>
      </c>
      <c r="D1075" s="12"/>
      <c r="E1075" s="59" t="s">
        <v>4995</v>
      </c>
      <c r="F1075" s="10" t="s">
        <v>5190</v>
      </c>
      <c r="G1075" s="10" t="s">
        <v>5190</v>
      </c>
      <c r="H1075" s="10" t="s">
        <v>5190</v>
      </c>
      <c r="I1075" s="10" t="s">
        <v>5190</v>
      </c>
      <c r="J1075" s="10" t="s">
        <v>5190</v>
      </c>
      <c r="K1075" s="10" t="s">
        <v>5190</v>
      </c>
      <c r="L1075" s="10"/>
      <c r="M1075" s="10"/>
      <c r="N1075" s="10"/>
      <c r="O1075" s="10" t="s">
        <v>5190</v>
      </c>
      <c r="P1075" s="10"/>
      <c r="Q1075" s="10" t="s">
        <v>5190</v>
      </c>
      <c r="R1075" s="10" t="s">
        <v>5190</v>
      </c>
      <c r="S1075" s="10" t="s">
        <v>5190</v>
      </c>
      <c r="T1075" s="10" t="s">
        <v>5190</v>
      </c>
      <c r="U1075" s="10"/>
      <c r="V1075" s="10"/>
      <c r="W1075" s="10"/>
      <c r="X1075" s="10"/>
      <c r="Y1075" s="10"/>
      <c r="Z1075" s="10"/>
      <c r="AA1075" s="10"/>
      <c r="AB1075" s="50" t="s">
        <v>574</v>
      </c>
      <c r="AC1075" s="73" t="s">
        <v>2908</v>
      </c>
      <c r="AD1075" s="71" t="s">
        <v>4700</v>
      </c>
    </row>
    <row r="1076" spans="1:30" s="27" customFormat="1" ht="15.75" customHeight="1">
      <c r="A1076" s="8" t="s">
        <v>2663</v>
      </c>
      <c r="B1076" s="12" t="s">
        <v>613</v>
      </c>
      <c r="C1076" s="18" t="s">
        <v>3850</v>
      </c>
      <c r="D1076" s="18"/>
      <c r="E1076" s="59" t="s">
        <v>718</v>
      </c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 t="s">
        <v>5190</v>
      </c>
      <c r="AB1076" s="50" t="s">
        <v>1901</v>
      </c>
      <c r="AC1076" s="73" t="s">
        <v>2908</v>
      </c>
      <c r="AD1076" s="71" t="s">
        <v>4699</v>
      </c>
    </row>
    <row r="1077" spans="1:30" s="27" customFormat="1" ht="15.75" customHeight="1">
      <c r="A1077" s="8" t="s">
        <v>2663</v>
      </c>
      <c r="B1077" s="12" t="s">
        <v>615</v>
      </c>
      <c r="C1077" s="18" t="s">
        <v>3851</v>
      </c>
      <c r="D1077" s="18"/>
      <c r="E1077" s="59" t="s">
        <v>4992</v>
      </c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 t="s">
        <v>5190</v>
      </c>
      <c r="AB1077" s="50" t="s">
        <v>614</v>
      </c>
      <c r="AC1077" s="73" t="s">
        <v>2908</v>
      </c>
      <c r="AD1077" s="71" t="s">
        <v>4700</v>
      </c>
    </row>
    <row r="1078" spans="1:30" s="27" customFormat="1" ht="15.75" customHeight="1">
      <c r="A1078" s="8" t="s">
        <v>2663</v>
      </c>
      <c r="B1078" s="12" t="s">
        <v>616</v>
      </c>
      <c r="C1078" s="18" t="s">
        <v>3852</v>
      </c>
      <c r="D1078" s="18"/>
      <c r="E1078" s="59" t="s">
        <v>4994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 t="s">
        <v>5190</v>
      </c>
      <c r="AB1078" s="50" t="s">
        <v>614</v>
      </c>
      <c r="AC1078" s="73" t="s">
        <v>2908</v>
      </c>
      <c r="AD1078" s="71" t="s">
        <v>4700</v>
      </c>
    </row>
    <row r="1079" spans="1:30" s="27" customFormat="1" ht="15.75" customHeight="1">
      <c r="A1079" s="8" t="s">
        <v>2663</v>
      </c>
      <c r="B1079" s="12" t="s">
        <v>617</v>
      </c>
      <c r="C1079" s="18" t="s">
        <v>3853</v>
      </c>
      <c r="D1079" s="18"/>
      <c r="E1079" s="59" t="s">
        <v>4995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 t="s">
        <v>5190</v>
      </c>
      <c r="AB1079" s="50" t="s">
        <v>614</v>
      </c>
      <c r="AC1079" s="73" t="s">
        <v>2908</v>
      </c>
      <c r="AD1079" s="71" t="s">
        <v>4700</v>
      </c>
    </row>
    <row r="1080" spans="1:30" s="27" customFormat="1" ht="15.75" customHeight="1">
      <c r="A1080" s="8" t="s">
        <v>2663</v>
      </c>
      <c r="B1080" s="12" t="s">
        <v>2746</v>
      </c>
      <c r="C1080" s="12" t="s">
        <v>3022</v>
      </c>
      <c r="D1080" s="12"/>
      <c r="E1080" s="59" t="s">
        <v>718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 t="s">
        <v>5190</v>
      </c>
      <c r="V1080" s="10"/>
      <c r="W1080" s="10"/>
      <c r="X1080" s="10"/>
      <c r="Y1080" s="10"/>
      <c r="Z1080" s="10"/>
      <c r="AA1080" s="10"/>
      <c r="AB1080" s="50" t="s">
        <v>2747</v>
      </c>
      <c r="AC1080" s="73" t="s">
        <v>2908</v>
      </c>
      <c r="AD1080" s="71" t="s">
        <v>4701</v>
      </c>
    </row>
    <row r="1081" spans="1:30" s="27" customFormat="1" ht="15.75" customHeight="1">
      <c r="A1081" s="8" t="s">
        <v>2663</v>
      </c>
      <c r="B1081" s="12" t="s">
        <v>1734</v>
      </c>
      <c r="C1081" s="12" t="s">
        <v>3023</v>
      </c>
      <c r="D1081" s="12"/>
      <c r="E1081" s="59" t="s">
        <v>4992</v>
      </c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 t="s">
        <v>5190</v>
      </c>
      <c r="V1081" s="10"/>
      <c r="W1081" s="10"/>
      <c r="X1081" s="10"/>
      <c r="Y1081" s="10"/>
      <c r="Z1081" s="10"/>
      <c r="AA1081" s="10"/>
      <c r="AB1081" s="50" t="s">
        <v>2747</v>
      </c>
      <c r="AC1081" s="73" t="s">
        <v>2908</v>
      </c>
      <c r="AD1081" s="71" t="s">
        <v>4702</v>
      </c>
    </row>
    <row r="1082" spans="1:30" s="27" customFormat="1" ht="15.75" customHeight="1">
      <c r="A1082" s="8" t="s">
        <v>2663</v>
      </c>
      <c r="B1082" s="12" t="s">
        <v>1735</v>
      </c>
      <c r="C1082" s="12" t="s">
        <v>3024</v>
      </c>
      <c r="D1082" s="12"/>
      <c r="E1082" s="59" t="s">
        <v>4994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 t="s">
        <v>5190</v>
      </c>
      <c r="V1082" s="10"/>
      <c r="W1082" s="10"/>
      <c r="X1082" s="10"/>
      <c r="Y1082" s="10"/>
      <c r="Z1082" s="10"/>
      <c r="AA1082" s="10"/>
      <c r="AB1082" s="50" t="s">
        <v>2747</v>
      </c>
      <c r="AC1082" s="73" t="s">
        <v>2908</v>
      </c>
      <c r="AD1082" s="71" t="s">
        <v>4702</v>
      </c>
    </row>
    <row r="1083" spans="1:30" s="27" customFormat="1" ht="16.5" customHeight="1">
      <c r="A1083" s="8" t="s">
        <v>2663</v>
      </c>
      <c r="B1083" s="12" t="s">
        <v>1736</v>
      </c>
      <c r="C1083" s="12" t="s">
        <v>3025</v>
      </c>
      <c r="D1083" s="12"/>
      <c r="E1083" s="59" t="s">
        <v>4995</v>
      </c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 t="s">
        <v>5190</v>
      </c>
      <c r="V1083" s="10"/>
      <c r="W1083" s="10"/>
      <c r="X1083" s="10"/>
      <c r="Y1083" s="10"/>
      <c r="Z1083" s="10"/>
      <c r="AA1083" s="10"/>
      <c r="AB1083" s="50" t="s">
        <v>2747</v>
      </c>
      <c r="AC1083" s="73" t="s">
        <v>2908</v>
      </c>
      <c r="AD1083" s="71" t="s">
        <v>4702</v>
      </c>
    </row>
    <row r="1084" spans="1:30" s="27" customFormat="1" ht="16.5" customHeight="1">
      <c r="A1084" s="8" t="s">
        <v>2663</v>
      </c>
      <c r="B1084" s="12" t="s">
        <v>2761</v>
      </c>
      <c r="C1084" s="28" t="s">
        <v>3026</v>
      </c>
      <c r="D1084" s="28"/>
      <c r="E1084" s="59" t="s">
        <v>5007</v>
      </c>
      <c r="F1084" s="10" t="s">
        <v>5190</v>
      </c>
      <c r="G1084" s="10" t="s">
        <v>5190</v>
      </c>
      <c r="H1084" s="10" t="s">
        <v>5190</v>
      </c>
      <c r="I1084" s="10" t="s">
        <v>5190</v>
      </c>
      <c r="J1084" s="10" t="s">
        <v>5190</v>
      </c>
      <c r="K1084" s="10" t="s">
        <v>5190</v>
      </c>
      <c r="L1084" s="10"/>
      <c r="M1084" s="10" t="s">
        <v>5190</v>
      </c>
      <c r="N1084" s="10" t="s">
        <v>5190</v>
      </c>
      <c r="O1084" s="10" t="s">
        <v>5190</v>
      </c>
      <c r="P1084" s="10" t="s">
        <v>5190</v>
      </c>
      <c r="Q1084" s="10" t="s">
        <v>5190</v>
      </c>
      <c r="R1084" s="10" t="s">
        <v>5190</v>
      </c>
      <c r="S1084" s="10" t="s">
        <v>5190</v>
      </c>
      <c r="T1084" s="10" t="s">
        <v>5190</v>
      </c>
      <c r="U1084" s="10"/>
      <c r="V1084" s="10"/>
      <c r="W1084" s="10"/>
      <c r="X1084" s="10"/>
      <c r="Y1084" s="10"/>
      <c r="Z1084" s="10"/>
      <c r="AA1084" s="10"/>
      <c r="AB1084" s="50" t="s">
        <v>681</v>
      </c>
      <c r="AC1084" s="73" t="s">
        <v>2908</v>
      </c>
      <c r="AD1084" s="71" t="s">
        <v>4746</v>
      </c>
    </row>
    <row r="1085" spans="1:30" s="27" customFormat="1" ht="16.5" customHeight="1">
      <c r="A1085" s="8" t="s">
        <v>2663</v>
      </c>
      <c r="B1085" s="12" t="s">
        <v>682</v>
      </c>
      <c r="C1085" s="28" t="s">
        <v>3027</v>
      </c>
      <c r="D1085" s="28"/>
      <c r="E1085" s="64" t="s">
        <v>4992</v>
      </c>
      <c r="F1085" s="10" t="s">
        <v>5190</v>
      </c>
      <c r="G1085" s="10" t="s">
        <v>5190</v>
      </c>
      <c r="H1085" s="10" t="s">
        <v>5190</v>
      </c>
      <c r="I1085" s="10" t="s">
        <v>5190</v>
      </c>
      <c r="J1085" s="10" t="s">
        <v>5190</v>
      </c>
      <c r="K1085" s="10" t="s">
        <v>5190</v>
      </c>
      <c r="L1085" s="10"/>
      <c r="M1085" s="10" t="s">
        <v>5190</v>
      </c>
      <c r="N1085" s="10" t="s">
        <v>5190</v>
      </c>
      <c r="O1085" s="10" t="s">
        <v>5190</v>
      </c>
      <c r="P1085" s="10" t="s">
        <v>5190</v>
      </c>
      <c r="Q1085" s="10" t="s">
        <v>5190</v>
      </c>
      <c r="R1085" s="10" t="s">
        <v>5190</v>
      </c>
      <c r="S1085" s="10" t="s">
        <v>5190</v>
      </c>
      <c r="T1085" s="10" t="s">
        <v>5190</v>
      </c>
      <c r="U1085" s="10"/>
      <c r="V1085" s="10"/>
      <c r="W1085" s="10"/>
      <c r="X1085" s="10"/>
      <c r="Y1085" s="10"/>
      <c r="Z1085" s="10"/>
      <c r="AA1085" s="10"/>
      <c r="AB1085" s="50" t="s">
        <v>681</v>
      </c>
      <c r="AC1085" s="73" t="s">
        <v>2908</v>
      </c>
      <c r="AD1085" s="71" t="s">
        <v>4746</v>
      </c>
    </row>
    <row r="1086" spans="1:30" s="27" customFormat="1" ht="16.5" customHeight="1">
      <c r="A1086" s="8" t="s">
        <v>2663</v>
      </c>
      <c r="B1086" s="12" t="s">
        <v>683</v>
      </c>
      <c r="C1086" s="28" t="s">
        <v>3028</v>
      </c>
      <c r="D1086" s="28"/>
      <c r="E1086" s="64" t="s">
        <v>625</v>
      </c>
      <c r="F1086" s="10" t="s">
        <v>5190</v>
      </c>
      <c r="G1086" s="10" t="s">
        <v>5190</v>
      </c>
      <c r="H1086" s="10" t="s">
        <v>5190</v>
      </c>
      <c r="I1086" s="10" t="s">
        <v>5190</v>
      </c>
      <c r="J1086" s="10" t="s">
        <v>5190</v>
      </c>
      <c r="K1086" s="10" t="s">
        <v>5190</v>
      </c>
      <c r="L1086" s="10"/>
      <c r="M1086" s="10" t="s">
        <v>5190</v>
      </c>
      <c r="N1086" s="10" t="s">
        <v>5190</v>
      </c>
      <c r="O1086" s="10" t="s">
        <v>5190</v>
      </c>
      <c r="P1086" s="10" t="s">
        <v>5190</v>
      </c>
      <c r="Q1086" s="10" t="s">
        <v>5190</v>
      </c>
      <c r="R1086" s="10" t="s">
        <v>5190</v>
      </c>
      <c r="S1086" s="10" t="s">
        <v>5190</v>
      </c>
      <c r="T1086" s="10" t="s">
        <v>5190</v>
      </c>
      <c r="U1086" s="10"/>
      <c r="V1086" s="10"/>
      <c r="W1086" s="10"/>
      <c r="X1086" s="10"/>
      <c r="Y1086" s="10"/>
      <c r="Z1086" s="10"/>
      <c r="AA1086" s="10"/>
      <c r="AB1086" s="50" t="s">
        <v>681</v>
      </c>
      <c r="AC1086" s="73" t="s">
        <v>2908</v>
      </c>
      <c r="AD1086" s="71" t="s">
        <v>4746</v>
      </c>
    </row>
    <row r="1087" spans="1:30" s="27" customFormat="1" ht="16.5" customHeight="1">
      <c r="A1087" s="8" t="s">
        <v>2663</v>
      </c>
      <c r="B1087" s="12" t="s">
        <v>684</v>
      </c>
      <c r="C1087" s="28" t="s">
        <v>3029</v>
      </c>
      <c r="D1087" s="28"/>
      <c r="E1087" s="64" t="s">
        <v>4995</v>
      </c>
      <c r="F1087" s="10" t="s">
        <v>5190</v>
      </c>
      <c r="G1087" s="10" t="s">
        <v>5190</v>
      </c>
      <c r="H1087" s="10" t="s">
        <v>5190</v>
      </c>
      <c r="I1087" s="10" t="s">
        <v>5190</v>
      </c>
      <c r="J1087" s="10" t="s">
        <v>5190</v>
      </c>
      <c r="K1087" s="10" t="s">
        <v>5190</v>
      </c>
      <c r="L1087" s="10"/>
      <c r="M1087" s="10" t="s">
        <v>5190</v>
      </c>
      <c r="N1087" s="10" t="s">
        <v>5190</v>
      </c>
      <c r="O1087" s="10" t="s">
        <v>5190</v>
      </c>
      <c r="P1087" s="10" t="s">
        <v>5190</v>
      </c>
      <c r="Q1087" s="10" t="s">
        <v>5190</v>
      </c>
      <c r="R1087" s="10" t="s">
        <v>5190</v>
      </c>
      <c r="S1087" s="10" t="s">
        <v>5190</v>
      </c>
      <c r="T1087" s="10" t="s">
        <v>5190</v>
      </c>
      <c r="U1087" s="10"/>
      <c r="V1087" s="10"/>
      <c r="W1087" s="10"/>
      <c r="X1087" s="10"/>
      <c r="Y1087" s="10"/>
      <c r="Z1087" s="10"/>
      <c r="AA1087" s="10"/>
      <c r="AB1087" s="50" t="s">
        <v>681</v>
      </c>
      <c r="AC1087" s="73" t="s">
        <v>2908</v>
      </c>
      <c r="AD1087" s="71" t="s">
        <v>4746</v>
      </c>
    </row>
    <row r="1088" spans="1:30" s="27" customFormat="1" ht="16.5" customHeight="1">
      <c r="A1088" s="8" t="s">
        <v>2663</v>
      </c>
      <c r="B1088" s="12" t="s">
        <v>685</v>
      </c>
      <c r="C1088" s="28" t="s">
        <v>3030</v>
      </c>
      <c r="D1088" s="28"/>
      <c r="E1088" s="64" t="s">
        <v>4996</v>
      </c>
      <c r="F1088" s="10" t="s">
        <v>5190</v>
      </c>
      <c r="G1088" s="10" t="s">
        <v>5190</v>
      </c>
      <c r="H1088" s="10" t="s">
        <v>5190</v>
      </c>
      <c r="I1088" s="10" t="s">
        <v>5190</v>
      </c>
      <c r="J1088" s="10" t="s">
        <v>5190</v>
      </c>
      <c r="K1088" s="10" t="s">
        <v>5190</v>
      </c>
      <c r="L1088" s="10"/>
      <c r="M1088" s="10" t="s">
        <v>5190</v>
      </c>
      <c r="N1088" s="10" t="s">
        <v>5190</v>
      </c>
      <c r="O1088" s="10" t="s">
        <v>5190</v>
      </c>
      <c r="P1088" s="10" t="s">
        <v>5190</v>
      </c>
      <c r="Q1088" s="10" t="s">
        <v>5190</v>
      </c>
      <c r="R1088" s="10" t="s">
        <v>5190</v>
      </c>
      <c r="S1088" s="10" t="s">
        <v>5190</v>
      </c>
      <c r="T1088" s="10" t="s">
        <v>5190</v>
      </c>
      <c r="U1088" s="10"/>
      <c r="V1088" s="10"/>
      <c r="W1088" s="10"/>
      <c r="X1088" s="10"/>
      <c r="Y1088" s="10"/>
      <c r="Z1088" s="10"/>
      <c r="AA1088" s="10"/>
      <c r="AB1088" s="50" t="s">
        <v>681</v>
      </c>
      <c r="AC1088" s="73" t="s">
        <v>2908</v>
      </c>
      <c r="AD1088" s="71" t="s">
        <v>4746</v>
      </c>
    </row>
    <row r="1089" spans="1:30" s="27" customFormat="1" ht="16.5" customHeight="1">
      <c r="A1089" s="8" t="s">
        <v>2663</v>
      </c>
      <c r="B1089" s="12" t="s">
        <v>686</v>
      </c>
      <c r="C1089" s="28" t="s">
        <v>3031</v>
      </c>
      <c r="D1089" s="28"/>
      <c r="E1089" s="64" t="s">
        <v>629</v>
      </c>
      <c r="F1089" s="10" t="s">
        <v>5190</v>
      </c>
      <c r="G1089" s="10" t="s">
        <v>5190</v>
      </c>
      <c r="H1089" s="10" t="s">
        <v>5190</v>
      </c>
      <c r="I1089" s="10" t="s">
        <v>5190</v>
      </c>
      <c r="J1089" s="10" t="s">
        <v>5190</v>
      </c>
      <c r="K1089" s="10" t="s">
        <v>5190</v>
      </c>
      <c r="L1089" s="10"/>
      <c r="M1089" s="10" t="s">
        <v>5190</v>
      </c>
      <c r="N1089" s="10" t="s">
        <v>5190</v>
      </c>
      <c r="O1089" s="10" t="s">
        <v>5190</v>
      </c>
      <c r="P1089" s="10" t="s">
        <v>5190</v>
      </c>
      <c r="Q1089" s="10" t="s">
        <v>5190</v>
      </c>
      <c r="R1089" s="10" t="s">
        <v>5190</v>
      </c>
      <c r="S1089" s="10" t="s">
        <v>5190</v>
      </c>
      <c r="T1089" s="10" t="s">
        <v>5190</v>
      </c>
      <c r="U1089" s="10"/>
      <c r="V1089" s="10"/>
      <c r="W1089" s="10"/>
      <c r="X1089" s="10"/>
      <c r="Y1089" s="10"/>
      <c r="Z1089" s="10"/>
      <c r="AA1089" s="10"/>
      <c r="AB1089" s="50" t="s">
        <v>681</v>
      </c>
      <c r="AC1089" s="73" t="s">
        <v>2908</v>
      </c>
      <c r="AD1089" s="71" t="s">
        <v>4746</v>
      </c>
    </row>
    <row r="1090" spans="1:30" s="27" customFormat="1" ht="16.5" customHeight="1">
      <c r="A1090" s="8" t="s">
        <v>2663</v>
      </c>
      <c r="B1090" s="12" t="s">
        <v>687</v>
      </c>
      <c r="C1090" s="28" t="s">
        <v>3032</v>
      </c>
      <c r="D1090" s="28"/>
      <c r="E1090" s="64" t="s">
        <v>4998</v>
      </c>
      <c r="F1090" s="10" t="s">
        <v>5190</v>
      </c>
      <c r="G1090" s="10" t="s">
        <v>5190</v>
      </c>
      <c r="H1090" s="10" t="s">
        <v>5190</v>
      </c>
      <c r="I1090" s="10" t="s">
        <v>5190</v>
      </c>
      <c r="J1090" s="10" t="s">
        <v>5190</v>
      </c>
      <c r="K1090" s="10" t="s">
        <v>5190</v>
      </c>
      <c r="L1090" s="10"/>
      <c r="M1090" s="10" t="s">
        <v>5190</v>
      </c>
      <c r="N1090" s="10" t="s">
        <v>5190</v>
      </c>
      <c r="O1090" s="10" t="s">
        <v>5190</v>
      </c>
      <c r="P1090" s="10" t="s">
        <v>5190</v>
      </c>
      <c r="Q1090" s="10" t="s">
        <v>5190</v>
      </c>
      <c r="R1090" s="10" t="s">
        <v>5190</v>
      </c>
      <c r="S1090" s="10" t="s">
        <v>5190</v>
      </c>
      <c r="T1090" s="10" t="s">
        <v>5190</v>
      </c>
      <c r="U1090" s="10"/>
      <c r="V1090" s="10"/>
      <c r="W1090" s="10"/>
      <c r="X1090" s="10"/>
      <c r="Y1090" s="10"/>
      <c r="Z1090" s="10"/>
      <c r="AA1090" s="10"/>
      <c r="AB1090" s="50" t="s">
        <v>681</v>
      </c>
      <c r="AC1090" s="73" t="s">
        <v>2908</v>
      </c>
      <c r="AD1090" s="71" t="s">
        <v>4746</v>
      </c>
    </row>
    <row r="1091" spans="1:30" s="27" customFormat="1" ht="16.5" customHeight="1">
      <c r="A1091" s="8" t="s">
        <v>2663</v>
      </c>
      <c r="B1091" s="12" t="s">
        <v>688</v>
      </c>
      <c r="C1091" s="28" t="s">
        <v>3033</v>
      </c>
      <c r="D1091" s="28"/>
      <c r="E1091" s="59" t="s">
        <v>99</v>
      </c>
      <c r="F1091" s="10" t="s">
        <v>5190</v>
      </c>
      <c r="G1091" s="10" t="s">
        <v>5190</v>
      </c>
      <c r="H1091" s="10" t="s">
        <v>5190</v>
      </c>
      <c r="I1091" s="10" t="s">
        <v>5190</v>
      </c>
      <c r="J1091" s="10" t="s">
        <v>5190</v>
      </c>
      <c r="K1091" s="10" t="s">
        <v>5190</v>
      </c>
      <c r="L1091" s="10"/>
      <c r="M1091" s="10" t="s">
        <v>5190</v>
      </c>
      <c r="N1091" s="10" t="s">
        <v>5190</v>
      </c>
      <c r="O1091" s="10" t="s">
        <v>5190</v>
      </c>
      <c r="P1091" s="10" t="s">
        <v>5190</v>
      </c>
      <c r="Q1091" s="10" t="s">
        <v>5190</v>
      </c>
      <c r="R1091" s="10" t="s">
        <v>5190</v>
      </c>
      <c r="S1091" s="10" t="s">
        <v>5190</v>
      </c>
      <c r="T1091" s="10" t="s">
        <v>5190</v>
      </c>
      <c r="U1091" s="10"/>
      <c r="V1091" s="10"/>
      <c r="W1091" s="10"/>
      <c r="X1091" s="10"/>
      <c r="Y1091" s="10"/>
      <c r="Z1091" s="10"/>
      <c r="AA1091" s="10"/>
      <c r="AB1091" s="50" t="s">
        <v>681</v>
      </c>
      <c r="AC1091" s="73" t="s">
        <v>2908</v>
      </c>
      <c r="AD1091" s="71" t="s">
        <v>4746</v>
      </c>
    </row>
    <row r="1092" spans="1:30" s="85" customFormat="1" ht="16.5" customHeight="1">
      <c r="A1092" s="8" t="s">
        <v>2663</v>
      </c>
      <c r="B1092" s="12" t="s">
        <v>689</v>
      </c>
      <c r="C1092" s="28" t="s">
        <v>3034</v>
      </c>
      <c r="D1092" s="28"/>
      <c r="E1092" s="65" t="s">
        <v>5003</v>
      </c>
      <c r="F1092" s="10" t="s">
        <v>5273</v>
      </c>
      <c r="G1092" s="10" t="s">
        <v>5190</v>
      </c>
      <c r="H1092" s="10" t="s">
        <v>5190</v>
      </c>
      <c r="I1092" s="10" t="s">
        <v>5190</v>
      </c>
      <c r="J1092" s="10" t="s">
        <v>5190</v>
      </c>
      <c r="K1092" s="10" t="s">
        <v>5190</v>
      </c>
      <c r="L1092" s="10"/>
      <c r="M1092" s="10" t="s">
        <v>5190</v>
      </c>
      <c r="N1092" s="10" t="s">
        <v>5190</v>
      </c>
      <c r="O1092" s="10" t="s">
        <v>5190</v>
      </c>
      <c r="P1092" s="10" t="s">
        <v>5190</v>
      </c>
      <c r="Q1092" s="10" t="s">
        <v>5190</v>
      </c>
      <c r="R1092" s="10" t="s">
        <v>5190</v>
      </c>
      <c r="S1092" s="10" t="s">
        <v>5190</v>
      </c>
      <c r="T1092" s="10" t="s">
        <v>5190</v>
      </c>
      <c r="U1092" s="10"/>
      <c r="V1092" s="10"/>
      <c r="W1092" s="10"/>
      <c r="X1092" s="10"/>
      <c r="Y1092" s="10"/>
      <c r="Z1092" s="10"/>
      <c r="AA1092" s="10"/>
      <c r="AB1092" s="50" t="s">
        <v>681</v>
      </c>
      <c r="AC1092" s="73" t="s">
        <v>2908</v>
      </c>
      <c r="AD1092" s="71" t="s">
        <v>4746</v>
      </c>
    </row>
    <row r="1093" spans="1:30" s="27" customFormat="1" ht="15.75" customHeight="1">
      <c r="A1093" s="8" t="s">
        <v>2663</v>
      </c>
      <c r="B1093" s="12" t="s">
        <v>671</v>
      </c>
      <c r="C1093" s="28" t="s">
        <v>3035</v>
      </c>
      <c r="D1093" s="28"/>
      <c r="E1093" s="64" t="s">
        <v>718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 t="s">
        <v>5190</v>
      </c>
      <c r="AB1093" s="50" t="s">
        <v>672</v>
      </c>
      <c r="AC1093" s="73" t="s">
        <v>2908</v>
      </c>
      <c r="AD1093" s="71" t="s">
        <v>4746</v>
      </c>
    </row>
    <row r="1094" spans="1:30" s="27" customFormat="1" ht="15.75" customHeight="1">
      <c r="A1094" s="8" t="s">
        <v>2663</v>
      </c>
      <c r="B1094" s="12" t="s">
        <v>673</v>
      </c>
      <c r="C1094" s="28" t="s">
        <v>3036</v>
      </c>
      <c r="D1094" s="28"/>
      <c r="E1094" s="59" t="s">
        <v>99</v>
      </c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 t="s">
        <v>5190</v>
      </c>
      <c r="AB1094" s="50" t="s">
        <v>672</v>
      </c>
      <c r="AC1094" s="73" t="s">
        <v>2908</v>
      </c>
      <c r="AD1094" s="71" t="s">
        <v>4746</v>
      </c>
    </row>
    <row r="1095" spans="1:30" s="27" customFormat="1" ht="15.75" customHeight="1">
      <c r="A1095" s="8" t="s">
        <v>2663</v>
      </c>
      <c r="B1095" s="12" t="s">
        <v>674</v>
      </c>
      <c r="C1095" s="28" t="s">
        <v>3037</v>
      </c>
      <c r="D1095" s="28"/>
      <c r="E1095" s="64" t="s">
        <v>4992</v>
      </c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 t="s">
        <v>5190</v>
      </c>
      <c r="AB1095" s="50" t="s">
        <v>672</v>
      </c>
      <c r="AC1095" s="73" t="s">
        <v>2908</v>
      </c>
      <c r="AD1095" s="71" t="s">
        <v>4746</v>
      </c>
    </row>
    <row r="1096" spans="1:30" s="27" customFormat="1" ht="15.75" customHeight="1">
      <c r="A1096" s="8" t="s">
        <v>2663</v>
      </c>
      <c r="B1096" s="12" t="s">
        <v>675</v>
      </c>
      <c r="C1096" s="28" t="s">
        <v>3038</v>
      </c>
      <c r="D1096" s="28"/>
      <c r="E1096" s="64" t="s">
        <v>625</v>
      </c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 t="s">
        <v>5190</v>
      </c>
      <c r="AB1096" s="50" t="s">
        <v>1900</v>
      </c>
      <c r="AC1096" s="73" t="s">
        <v>2908</v>
      </c>
      <c r="AD1096" s="71" t="s">
        <v>4746</v>
      </c>
    </row>
    <row r="1097" spans="1:30" s="27" customFormat="1" ht="15.75" customHeight="1">
      <c r="A1097" s="8" t="s">
        <v>2663</v>
      </c>
      <c r="B1097" s="12" t="s">
        <v>676</v>
      </c>
      <c r="C1097" s="28" t="s">
        <v>3039</v>
      </c>
      <c r="D1097" s="28"/>
      <c r="E1097" s="64" t="s">
        <v>4995</v>
      </c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 t="s">
        <v>5190</v>
      </c>
      <c r="AB1097" s="50" t="s">
        <v>672</v>
      </c>
      <c r="AC1097" s="73" t="s">
        <v>2908</v>
      </c>
      <c r="AD1097" s="71" t="s">
        <v>4746</v>
      </c>
    </row>
    <row r="1098" spans="1:30" s="27" customFormat="1" ht="15.75" customHeight="1">
      <c r="A1098" s="8" t="s">
        <v>2663</v>
      </c>
      <c r="B1098" s="12" t="s">
        <v>677</v>
      </c>
      <c r="C1098" s="28" t="s">
        <v>3040</v>
      </c>
      <c r="D1098" s="28"/>
      <c r="E1098" s="64" t="s">
        <v>4996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 t="s">
        <v>5190</v>
      </c>
      <c r="AB1098" s="50" t="s">
        <v>672</v>
      </c>
      <c r="AC1098" s="73" t="s">
        <v>2908</v>
      </c>
      <c r="AD1098" s="71" t="s">
        <v>4746</v>
      </c>
    </row>
    <row r="1099" spans="1:30" s="27" customFormat="1" ht="15.75" customHeight="1">
      <c r="A1099" s="8" t="s">
        <v>2663</v>
      </c>
      <c r="B1099" s="12" t="s">
        <v>678</v>
      </c>
      <c r="C1099" s="28" t="s">
        <v>3041</v>
      </c>
      <c r="D1099" s="28"/>
      <c r="E1099" s="64" t="s">
        <v>629</v>
      </c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 t="s">
        <v>5190</v>
      </c>
      <c r="AB1099" s="50" t="s">
        <v>672</v>
      </c>
      <c r="AC1099" s="73" t="s">
        <v>2908</v>
      </c>
      <c r="AD1099" s="71" t="s">
        <v>4746</v>
      </c>
    </row>
    <row r="1100" spans="1:30" s="27" customFormat="1" ht="15.75" customHeight="1">
      <c r="A1100" s="8" t="s">
        <v>2663</v>
      </c>
      <c r="B1100" s="12" t="s">
        <v>679</v>
      </c>
      <c r="C1100" s="28" t="s">
        <v>3042</v>
      </c>
      <c r="D1100" s="28"/>
      <c r="E1100" s="64" t="s">
        <v>4999</v>
      </c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 t="s">
        <v>5190</v>
      </c>
      <c r="AB1100" s="50" t="s">
        <v>672</v>
      </c>
      <c r="AC1100" s="73" t="s">
        <v>2908</v>
      </c>
      <c r="AD1100" s="71" t="s">
        <v>4746</v>
      </c>
    </row>
    <row r="1101" spans="1:30" s="27" customFormat="1" ht="15.75" customHeight="1">
      <c r="A1101" s="8" t="s">
        <v>2663</v>
      </c>
      <c r="B1101" s="12" t="s">
        <v>680</v>
      </c>
      <c r="C1101" s="28" t="s">
        <v>3043</v>
      </c>
      <c r="D1101" s="28"/>
      <c r="E1101" s="64" t="s">
        <v>5001</v>
      </c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 t="s">
        <v>5190</v>
      </c>
      <c r="AB1101" s="50" t="s">
        <v>672</v>
      </c>
      <c r="AC1101" s="73" t="s">
        <v>2908</v>
      </c>
      <c r="AD1101" s="71" t="s">
        <v>4746</v>
      </c>
    </row>
    <row r="1102" spans="1:30" s="27" customFormat="1" ht="15.75" customHeight="1">
      <c r="A1102" s="8" t="s">
        <v>2663</v>
      </c>
      <c r="B1102" s="12" t="s">
        <v>690</v>
      </c>
      <c r="C1102" s="12" t="s">
        <v>3044</v>
      </c>
      <c r="D1102" s="12"/>
      <c r="E1102" s="59" t="s">
        <v>5007</v>
      </c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 t="s">
        <v>5190</v>
      </c>
      <c r="V1102" s="10"/>
      <c r="W1102" s="70" t="s">
        <v>5322</v>
      </c>
      <c r="X1102" s="10"/>
      <c r="Y1102" s="10"/>
      <c r="Z1102" s="10"/>
      <c r="AA1102" s="10"/>
      <c r="AB1102" s="50" t="s">
        <v>691</v>
      </c>
      <c r="AC1102" s="73" t="s">
        <v>2908</v>
      </c>
      <c r="AD1102" s="71" t="s">
        <v>4746</v>
      </c>
    </row>
    <row r="1103" spans="1:30" s="27" customFormat="1" ht="15.75" customHeight="1">
      <c r="A1103" s="8" t="s">
        <v>2663</v>
      </c>
      <c r="B1103" s="12" t="s">
        <v>692</v>
      </c>
      <c r="C1103" s="12" t="s">
        <v>3045</v>
      </c>
      <c r="D1103" s="12"/>
      <c r="E1103" s="64" t="s">
        <v>4992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 t="s">
        <v>5190</v>
      </c>
      <c r="V1103" s="10"/>
      <c r="W1103" s="70" t="s">
        <v>5323</v>
      </c>
      <c r="X1103" s="10"/>
      <c r="Y1103" s="10"/>
      <c r="Z1103" s="10"/>
      <c r="AA1103" s="10"/>
      <c r="AB1103" s="50" t="s">
        <v>691</v>
      </c>
      <c r="AC1103" s="73" t="s">
        <v>2908</v>
      </c>
      <c r="AD1103" s="71" t="s">
        <v>4746</v>
      </c>
    </row>
    <row r="1104" spans="1:30" s="27" customFormat="1" ht="15.75" customHeight="1">
      <c r="A1104" s="8" t="s">
        <v>2663</v>
      </c>
      <c r="B1104" s="12" t="s">
        <v>693</v>
      </c>
      <c r="C1104" s="12" t="s">
        <v>3046</v>
      </c>
      <c r="D1104" s="12"/>
      <c r="E1104" s="64" t="s">
        <v>625</v>
      </c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 t="s">
        <v>5190</v>
      </c>
      <c r="V1104" s="10"/>
      <c r="W1104" s="70" t="s">
        <v>5322</v>
      </c>
      <c r="X1104" s="10"/>
      <c r="Y1104" s="10"/>
      <c r="Z1104" s="10"/>
      <c r="AA1104" s="10"/>
      <c r="AB1104" s="50" t="s">
        <v>691</v>
      </c>
      <c r="AC1104" s="73" t="s">
        <v>2908</v>
      </c>
      <c r="AD1104" s="71" t="s">
        <v>4746</v>
      </c>
    </row>
    <row r="1105" spans="1:30" s="27" customFormat="1" ht="15.75" customHeight="1">
      <c r="A1105" s="8" t="s">
        <v>2663</v>
      </c>
      <c r="B1105" s="12" t="s">
        <v>694</v>
      </c>
      <c r="C1105" s="12" t="s">
        <v>3047</v>
      </c>
      <c r="D1105" s="12"/>
      <c r="E1105" s="64" t="s">
        <v>4995</v>
      </c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 t="s">
        <v>5190</v>
      </c>
      <c r="V1105" s="10"/>
      <c r="W1105" s="70" t="s">
        <v>5322</v>
      </c>
      <c r="X1105" s="10"/>
      <c r="Y1105" s="10"/>
      <c r="Z1105" s="10"/>
      <c r="AA1105" s="10"/>
      <c r="AB1105" s="50" t="s">
        <v>691</v>
      </c>
      <c r="AC1105" s="73" t="s">
        <v>2908</v>
      </c>
      <c r="AD1105" s="71" t="s">
        <v>4746</v>
      </c>
    </row>
    <row r="1106" spans="1:30" s="27" customFormat="1" ht="15.75" customHeight="1">
      <c r="A1106" s="8" t="s">
        <v>2663</v>
      </c>
      <c r="B1106" s="12" t="s">
        <v>695</v>
      </c>
      <c r="C1106" s="12" t="s">
        <v>3048</v>
      </c>
      <c r="D1106" s="12"/>
      <c r="E1106" s="64" t="s">
        <v>4996</v>
      </c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 t="s">
        <v>5190</v>
      </c>
      <c r="V1106" s="10"/>
      <c r="W1106" s="70" t="s">
        <v>5322</v>
      </c>
      <c r="X1106" s="10"/>
      <c r="Y1106" s="10"/>
      <c r="Z1106" s="10"/>
      <c r="AA1106" s="10"/>
      <c r="AB1106" s="50" t="s">
        <v>691</v>
      </c>
      <c r="AC1106" s="73" t="s">
        <v>2908</v>
      </c>
      <c r="AD1106" s="71" t="s">
        <v>4746</v>
      </c>
    </row>
    <row r="1107" spans="1:30" s="27" customFormat="1" ht="15.75" customHeight="1">
      <c r="A1107" s="8" t="s">
        <v>2663</v>
      </c>
      <c r="B1107" s="12" t="s">
        <v>696</v>
      </c>
      <c r="C1107" s="12" t="s">
        <v>3049</v>
      </c>
      <c r="D1107" s="12"/>
      <c r="E1107" s="64" t="s">
        <v>629</v>
      </c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 t="s">
        <v>5190</v>
      </c>
      <c r="V1107" s="10"/>
      <c r="W1107" s="70" t="s">
        <v>5322</v>
      </c>
      <c r="X1107" s="10"/>
      <c r="Y1107" s="10"/>
      <c r="Z1107" s="10"/>
      <c r="AA1107" s="10"/>
      <c r="AB1107" s="50" t="s">
        <v>691</v>
      </c>
      <c r="AC1107" s="73" t="s">
        <v>2908</v>
      </c>
      <c r="AD1107" s="71" t="s">
        <v>4746</v>
      </c>
    </row>
    <row r="1108" spans="1:30" s="27" customFormat="1" ht="15.75" customHeight="1">
      <c r="A1108" s="8" t="s">
        <v>2663</v>
      </c>
      <c r="B1108" s="12" t="s">
        <v>697</v>
      </c>
      <c r="C1108" s="12" t="s">
        <v>3050</v>
      </c>
      <c r="D1108" s="12"/>
      <c r="E1108" s="64" t="s">
        <v>4998</v>
      </c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 t="s">
        <v>5190</v>
      </c>
      <c r="V1108" s="10"/>
      <c r="W1108" s="70" t="s">
        <v>5322</v>
      </c>
      <c r="X1108" s="10"/>
      <c r="Y1108" s="10"/>
      <c r="Z1108" s="10"/>
      <c r="AA1108" s="10"/>
      <c r="AB1108" s="50" t="s">
        <v>691</v>
      </c>
      <c r="AC1108" s="73" t="s">
        <v>2908</v>
      </c>
      <c r="AD1108" s="71" t="s">
        <v>4746</v>
      </c>
    </row>
    <row r="1109" spans="1:30" s="27" customFormat="1" ht="15.75" customHeight="1">
      <c r="A1109" s="8" t="s">
        <v>2663</v>
      </c>
      <c r="B1109" s="12" t="s">
        <v>698</v>
      </c>
      <c r="C1109" s="12" t="s">
        <v>3051</v>
      </c>
      <c r="D1109" s="12"/>
      <c r="E1109" s="59" t="s">
        <v>99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 t="s">
        <v>5190</v>
      </c>
      <c r="V1109" s="10"/>
      <c r="W1109" s="70" t="s">
        <v>5322</v>
      </c>
      <c r="X1109" s="10"/>
      <c r="Y1109" s="10"/>
      <c r="Z1109" s="10"/>
      <c r="AA1109" s="10"/>
      <c r="AB1109" s="50" t="s">
        <v>691</v>
      </c>
      <c r="AC1109" s="73" t="s">
        <v>2908</v>
      </c>
      <c r="AD1109" s="71" t="s">
        <v>4746</v>
      </c>
    </row>
    <row r="1110" spans="1:30" s="27" customFormat="1" ht="15.75" customHeight="1">
      <c r="A1110" s="8" t="s">
        <v>2663</v>
      </c>
      <c r="B1110" s="12" t="s">
        <v>699</v>
      </c>
      <c r="C1110" s="12" t="s">
        <v>3052</v>
      </c>
      <c r="D1110" s="12"/>
      <c r="E1110" s="65" t="s">
        <v>5003</v>
      </c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 t="s">
        <v>5190</v>
      </c>
      <c r="V1110" s="10"/>
      <c r="W1110" s="70" t="s">
        <v>5322</v>
      </c>
      <c r="X1110" s="10"/>
      <c r="Y1110" s="10"/>
      <c r="Z1110" s="10"/>
      <c r="AA1110" s="10"/>
      <c r="AB1110" s="50" t="s">
        <v>691</v>
      </c>
      <c r="AC1110" s="73" t="s">
        <v>2908</v>
      </c>
      <c r="AD1110" s="71" t="s">
        <v>4746</v>
      </c>
    </row>
    <row r="1111" spans="1:30" s="27" customFormat="1" ht="15.75" customHeight="1">
      <c r="A1111" s="8" t="s">
        <v>2663</v>
      </c>
      <c r="B1111" s="12" t="s">
        <v>651</v>
      </c>
      <c r="C1111" s="18" t="s">
        <v>3854</v>
      </c>
      <c r="D1111" s="18"/>
      <c r="E1111" s="59" t="s">
        <v>5007</v>
      </c>
      <c r="F1111" s="10" t="s">
        <v>5190</v>
      </c>
      <c r="G1111" s="10" t="s">
        <v>5190</v>
      </c>
      <c r="H1111" s="10" t="s">
        <v>5190</v>
      </c>
      <c r="I1111" s="10" t="s">
        <v>5190</v>
      </c>
      <c r="J1111" s="10" t="s">
        <v>5190</v>
      </c>
      <c r="K1111" s="10" t="s">
        <v>5190</v>
      </c>
      <c r="L1111" s="10" t="s">
        <v>5190</v>
      </c>
      <c r="M1111" s="10" t="s">
        <v>5190</v>
      </c>
      <c r="N1111" s="10" t="s">
        <v>5190</v>
      </c>
      <c r="O1111" s="10" t="s">
        <v>5190</v>
      </c>
      <c r="P1111" s="10"/>
      <c r="Q1111" s="10" t="s">
        <v>5190</v>
      </c>
      <c r="R1111" s="10" t="s">
        <v>5190</v>
      </c>
      <c r="S1111" s="10" t="s">
        <v>5190</v>
      </c>
      <c r="T1111" s="10" t="s">
        <v>5190</v>
      </c>
      <c r="U1111" s="10"/>
      <c r="V1111" s="10"/>
      <c r="W1111" s="10"/>
      <c r="X1111" s="10"/>
      <c r="Y1111" s="10"/>
      <c r="Z1111" s="10"/>
      <c r="AA1111" s="10"/>
      <c r="AB1111" s="50" t="s">
        <v>652</v>
      </c>
      <c r="AC1111" s="73" t="s">
        <v>2908</v>
      </c>
      <c r="AD1111" s="71" t="s">
        <v>4747</v>
      </c>
    </row>
    <row r="1112" spans="1:30" s="27" customFormat="1" ht="15.75" customHeight="1">
      <c r="A1112" s="8" t="s">
        <v>2663</v>
      </c>
      <c r="B1112" s="12" t="s">
        <v>653</v>
      </c>
      <c r="C1112" s="18" t="s">
        <v>3855</v>
      </c>
      <c r="D1112" s="18"/>
      <c r="E1112" s="59" t="s">
        <v>4992</v>
      </c>
      <c r="F1112" s="10" t="s">
        <v>5190</v>
      </c>
      <c r="G1112" s="10" t="s">
        <v>5190</v>
      </c>
      <c r="H1112" s="10" t="s">
        <v>5190</v>
      </c>
      <c r="I1112" s="10" t="s">
        <v>5190</v>
      </c>
      <c r="J1112" s="10" t="s">
        <v>5190</v>
      </c>
      <c r="K1112" s="10" t="s">
        <v>5190</v>
      </c>
      <c r="L1112" s="10" t="s">
        <v>5190</v>
      </c>
      <c r="M1112" s="10" t="s">
        <v>5190</v>
      </c>
      <c r="N1112" s="10" t="s">
        <v>5190</v>
      </c>
      <c r="O1112" s="10" t="s">
        <v>5190</v>
      </c>
      <c r="P1112" s="10"/>
      <c r="Q1112" s="10" t="s">
        <v>5190</v>
      </c>
      <c r="R1112" s="10" t="s">
        <v>5190</v>
      </c>
      <c r="S1112" s="10" t="s">
        <v>5190</v>
      </c>
      <c r="T1112" s="10" t="s">
        <v>5190</v>
      </c>
      <c r="U1112" s="10"/>
      <c r="V1112" s="10"/>
      <c r="W1112" s="10"/>
      <c r="X1112" s="10"/>
      <c r="Y1112" s="10"/>
      <c r="Z1112" s="10"/>
      <c r="AA1112" s="10"/>
      <c r="AB1112" s="50" t="s">
        <v>652</v>
      </c>
      <c r="AC1112" s="73" t="s">
        <v>2908</v>
      </c>
      <c r="AD1112" s="71" t="s">
        <v>4747</v>
      </c>
    </row>
    <row r="1113" spans="1:30" s="27" customFormat="1" ht="15.75" customHeight="1">
      <c r="A1113" s="8" t="s">
        <v>2663</v>
      </c>
      <c r="B1113" s="12" t="s">
        <v>654</v>
      </c>
      <c r="C1113" s="18" t="s">
        <v>3856</v>
      </c>
      <c r="D1113" s="18"/>
      <c r="E1113" s="59" t="s">
        <v>4994</v>
      </c>
      <c r="F1113" s="10" t="s">
        <v>5190</v>
      </c>
      <c r="G1113" s="10" t="s">
        <v>5190</v>
      </c>
      <c r="H1113" s="10" t="s">
        <v>5190</v>
      </c>
      <c r="I1113" s="10" t="s">
        <v>5190</v>
      </c>
      <c r="J1113" s="10" t="s">
        <v>5190</v>
      </c>
      <c r="K1113" s="10" t="s">
        <v>5190</v>
      </c>
      <c r="L1113" s="10" t="s">
        <v>5190</v>
      </c>
      <c r="M1113" s="10" t="s">
        <v>5190</v>
      </c>
      <c r="N1113" s="10" t="s">
        <v>5190</v>
      </c>
      <c r="O1113" s="10" t="s">
        <v>5190</v>
      </c>
      <c r="P1113" s="10"/>
      <c r="Q1113" s="10" t="s">
        <v>5190</v>
      </c>
      <c r="R1113" s="10" t="s">
        <v>5190</v>
      </c>
      <c r="S1113" s="10" t="s">
        <v>5190</v>
      </c>
      <c r="T1113" s="10" t="s">
        <v>5190</v>
      </c>
      <c r="U1113" s="10"/>
      <c r="V1113" s="10"/>
      <c r="W1113" s="10"/>
      <c r="X1113" s="10"/>
      <c r="Y1113" s="10"/>
      <c r="Z1113" s="10"/>
      <c r="AA1113" s="10"/>
      <c r="AB1113" s="50" t="s">
        <v>652</v>
      </c>
      <c r="AC1113" s="73" t="s">
        <v>2908</v>
      </c>
      <c r="AD1113" s="71" t="s">
        <v>4747</v>
      </c>
    </row>
    <row r="1114" spans="1:30" s="27" customFormat="1" ht="15.75" customHeight="1">
      <c r="A1114" s="8" t="s">
        <v>2663</v>
      </c>
      <c r="B1114" s="12" t="s">
        <v>655</v>
      </c>
      <c r="C1114" s="18" t="s">
        <v>3857</v>
      </c>
      <c r="D1114" s="18"/>
      <c r="E1114" s="59" t="s">
        <v>4995</v>
      </c>
      <c r="F1114" s="10" t="s">
        <v>5190</v>
      </c>
      <c r="G1114" s="10" t="s">
        <v>5190</v>
      </c>
      <c r="H1114" s="10" t="s">
        <v>5190</v>
      </c>
      <c r="I1114" s="10" t="s">
        <v>5190</v>
      </c>
      <c r="J1114" s="10" t="s">
        <v>5190</v>
      </c>
      <c r="K1114" s="10" t="s">
        <v>5190</v>
      </c>
      <c r="L1114" s="10" t="s">
        <v>5190</v>
      </c>
      <c r="M1114" s="10" t="s">
        <v>5190</v>
      </c>
      <c r="N1114" s="10" t="s">
        <v>5190</v>
      </c>
      <c r="O1114" s="10" t="s">
        <v>5190</v>
      </c>
      <c r="P1114" s="10"/>
      <c r="Q1114" s="10" t="s">
        <v>5190</v>
      </c>
      <c r="R1114" s="10" t="s">
        <v>5190</v>
      </c>
      <c r="S1114" s="10" t="s">
        <v>5190</v>
      </c>
      <c r="T1114" s="10" t="s">
        <v>5190</v>
      </c>
      <c r="U1114" s="10"/>
      <c r="V1114" s="10"/>
      <c r="W1114" s="10"/>
      <c r="X1114" s="10"/>
      <c r="Y1114" s="10"/>
      <c r="Z1114" s="10"/>
      <c r="AA1114" s="10"/>
      <c r="AB1114" s="50" t="s">
        <v>652</v>
      </c>
      <c r="AC1114" s="73" t="s">
        <v>2908</v>
      </c>
      <c r="AD1114" s="71" t="s">
        <v>4747</v>
      </c>
    </row>
    <row r="1115" spans="1:30" s="27" customFormat="1" ht="15.75" customHeight="1">
      <c r="A1115" s="8" t="s">
        <v>2663</v>
      </c>
      <c r="B1115" s="12" t="s">
        <v>656</v>
      </c>
      <c r="C1115" s="18" t="s">
        <v>3858</v>
      </c>
      <c r="D1115" s="18"/>
      <c r="E1115" s="59" t="s">
        <v>4996</v>
      </c>
      <c r="F1115" s="10" t="s">
        <v>5190</v>
      </c>
      <c r="G1115" s="10" t="s">
        <v>5190</v>
      </c>
      <c r="H1115" s="10" t="s">
        <v>5190</v>
      </c>
      <c r="I1115" s="10" t="s">
        <v>5190</v>
      </c>
      <c r="J1115" s="10" t="s">
        <v>5190</v>
      </c>
      <c r="K1115" s="10" t="s">
        <v>5190</v>
      </c>
      <c r="L1115" s="10" t="s">
        <v>5190</v>
      </c>
      <c r="M1115" s="10" t="s">
        <v>5190</v>
      </c>
      <c r="N1115" s="10" t="s">
        <v>5190</v>
      </c>
      <c r="O1115" s="10" t="s">
        <v>5190</v>
      </c>
      <c r="P1115" s="10"/>
      <c r="Q1115" s="10" t="s">
        <v>5190</v>
      </c>
      <c r="R1115" s="10" t="s">
        <v>5190</v>
      </c>
      <c r="S1115" s="10" t="s">
        <v>5190</v>
      </c>
      <c r="T1115" s="10" t="s">
        <v>5190</v>
      </c>
      <c r="U1115" s="10"/>
      <c r="V1115" s="10"/>
      <c r="W1115" s="10"/>
      <c r="X1115" s="10"/>
      <c r="Y1115" s="10"/>
      <c r="Z1115" s="10"/>
      <c r="AA1115" s="10"/>
      <c r="AB1115" s="50" t="s">
        <v>652</v>
      </c>
      <c r="AC1115" s="73" t="s">
        <v>2908</v>
      </c>
      <c r="AD1115" s="71" t="s">
        <v>4747</v>
      </c>
    </row>
    <row r="1116" spans="1:30" s="27" customFormat="1" ht="15.75" customHeight="1">
      <c r="A1116" s="8" t="s">
        <v>2663</v>
      </c>
      <c r="B1116" s="12" t="s">
        <v>657</v>
      </c>
      <c r="C1116" s="18" t="s">
        <v>3859</v>
      </c>
      <c r="D1116" s="18"/>
      <c r="E1116" s="60" t="s">
        <v>4997</v>
      </c>
      <c r="F1116" s="10" t="s">
        <v>5190</v>
      </c>
      <c r="G1116" s="10" t="s">
        <v>5190</v>
      </c>
      <c r="H1116" s="10" t="s">
        <v>5190</v>
      </c>
      <c r="I1116" s="10" t="s">
        <v>5190</v>
      </c>
      <c r="J1116" s="10" t="s">
        <v>5190</v>
      </c>
      <c r="K1116" s="10" t="s">
        <v>5190</v>
      </c>
      <c r="L1116" s="10" t="s">
        <v>5190</v>
      </c>
      <c r="M1116" s="10" t="s">
        <v>5190</v>
      </c>
      <c r="N1116" s="10" t="s">
        <v>5190</v>
      </c>
      <c r="O1116" s="10" t="s">
        <v>5190</v>
      </c>
      <c r="P1116" s="10"/>
      <c r="Q1116" s="10" t="s">
        <v>5190</v>
      </c>
      <c r="R1116" s="10" t="s">
        <v>5190</v>
      </c>
      <c r="S1116" s="10" t="s">
        <v>5190</v>
      </c>
      <c r="T1116" s="10" t="s">
        <v>5190</v>
      </c>
      <c r="U1116" s="10"/>
      <c r="V1116" s="10"/>
      <c r="W1116" s="10"/>
      <c r="X1116" s="10"/>
      <c r="Y1116" s="10"/>
      <c r="Z1116" s="10"/>
      <c r="AA1116" s="10"/>
      <c r="AB1116" s="50" t="s">
        <v>652</v>
      </c>
      <c r="AC1116" s="73" t="s">
        <v>2908</v>
      </c>
      <c r="AD1116" s="71" t="s">
        <v>4747</v>
      </c>
    </row>
    <row r="1117" spans="1:30" s="27" customFormat="1" ht="15.75" customHeight="1">
      <c r="A1117" s="8" t="s">
        <v>2663</v>
      </c>
      <c r="B1117" s="12" t="s">
        <v>658</v>
      </c>
      <c r="C1117" s="18" t="s">
        <v>3860</v>
      </c>
      <c r="D1117" s="18"/>
      <c r="E1117" s="59" t="s">
        <v>4999</v>
      </c>
      <c r="F1117" s="10" t="s">
        <v>5190</v>
      </c>
      <c r="G1117" s="10" t="s">
        <v>5190</v>
      </c>
      <c r="H1117" s="10" t="s">
        <v>5190</v>
      </c>
      <c r="I1117" s="10" t="s">
        <v>5190</v>
      </c>
      <c r="J1117" s="10" t="s">
        <v>5190</v>
      </c>
      <c r="K1117" s="10" t="s">
        <v>5190</v>
      </c>
      <c r="L1117" s="10" t="s">
        <v>5190</v>
      </c>
      <c r="M1117" s="10" t="s">
        <v>5190</v>
      </c>
      <c r="N1117" s="10" t="s">
        <v>5190</v>
      </c>
      <c r="O1117" s="10" t="s">
        <v>5190</v>
      </c>
      <c r="P1117" s="10"/>
      <c r="Q1117" s="10" t="s">
        <v>5190</v>
      </c>
      <c r="R1117" s="10" t="s">
        <v>5190</v>
      </c>
      <c r="S1117" s="10" t="s">
        <v>5190</v>
      </c>
      <c r="T1117" s="10" t="s">
        <v>5190</v>
      </c>
      <c r="U1117" s="10"/>
      <c r="V1117" s="10"/>
      <c r="W1117" s="10"/>
      <c r="X1117" s="10"/>
      <c r="Y1117" s="10"/>
      <c r="Z1117" s="10"/>
      <c r="AA1117" s="10"/>
      <c r="AB1117" s="50" t="s">
        <v>652</v>
      </c>
      <c r="AC1117" s="73" t="s">
        <v>2908</v>
      </c>
      <c r="AD1117" s="71" t="s">
        <v>4747</v>
      </c>
    </row>
    <row r="1118" spans="1:30" s="27" customFormat="1" ht="15.75" customHeight="1">
      <c r="A1118" s="8" t="s">
        <v>2663</v>
      </c>
      <c r="B1118" s="12" t="s">
        <v>659</v>
      </c>
      <c r="C1118" s="18" t="s">
        <v>3861</v>
      </c>
      <c r="D1118" s="18"/>
      <c r="E1118" s="59" t="s">
        <v>99</v>
      </c>
      <c r="F1118" s="10" t="s">
        <v>5190</v>
      </c>
      <c r="G1118" s="10" t="s">
        <v>5190</v>
      </c>
      <c r="H1118" s="10" t="s">
        <v>5190</v>
      </c>
      <c r="I1118" s="10" t="s">
        <v>5190</v>
      </c>
      <c r="J1118" s="10" t="s">
        <v>5190</v>
      </c>
      <c r="K1118" s="10" t="s">
        <v>5190</v>
      </c>
      <c r="L1118" s="10" t="s">
        <v>5190</v>
      </c>
      <c r="M1118" s="10" t="s">
        <v>5190</v>
      </c>
      <c r="N1118" s="10" t="s">
        <v>5190</v>
      </c>
      <c r="O1118" s="10" t="s">
        <v>5190</v>
      </c>
      <c r="P1118" s="10"/>
      <c r="Q1118" s="10" t="s">
        <v>5190</v>
      </c>
      <c r="R1118" s="10" t="s">
        <v>5190</v>
      </c>
      <c r="S1118" s="10" t="s">
        <v>5190</v>
      </c>
      <c r="T1118" s="10" t="s">
        <v>5190</v>
      </c>
      <c r="U1118" s="10"/>
      <c r="V1118" s="10"/>
      <c r="W1118" s="10"/>
      <c r="X1118" s="10"/>
      <c r="Y1118" s="10"/>
      <c r="Z1118" s="10"/>
      <c r="AA1118" s="10"/>
      <c r="AB1118" s="50" t="s">
        <v>652</v>
      </c>
      <c r="AC1118" s="73" t="s">
        <v>2908</v>
      </c>
      <c r="AD1118" s="71" t="s">
        <v>4747</v>
      </c>
    </row>
    <row r="1119" spans="1:30" s="27" customFormat="1" ht="15.75" customHeight="1">
      <c r="A1119" s="8" t="s">
        <v>2663</v>
      </c>
      <c r="B1119" s="12" t="s">
        <v>660</v>
      </c>
      <c r="C1119" s="18" t="s">
        <v>3862</v>
      </c>
      <c r="D1119" s="18"/>
      <c r="E1119" s="59" t="s">
        <v>5001</v>
      </c>
      <c r="F1119" s="10" t="s">
        <v>5190</v>
      </c>
      <c r="G1119" s="10" t="s">
        <v>5190</v>
      </c>
      <c r="H1119" s="10" t="s">
        <v>5190</v>
      </c>
      <c r="I1119" s="10" t="s">
        <v>5190</v>
      </c>
      <c r="J1119" s="10" t="s">
        <v>5190</v>
      </c>
      <c r="K1119" s="10" t="s">
        <v>5190</v>
      </c>
      <c r="L1119" s="10" t="s">
        <v>5190</v>
      </c>
      <c r="M1119" s="10" t="s">
        <v>5190</v>
      </c>
      <c r="N1119" s="10" t="s">
        <v>5190</v>
      </c>
      <c r="O1119" s="10" t="s">
        <v>5190</v>
      </c>
      <c r="P1119" s="10"/>
      <c r="Q1119" s="10" t="s">
        <v>5190</v>
      </c>
      <c r="R1119" s="10" t="s">
        <v>5190</v>
      </c>
      <c r="S1119" s="10" t="s">
        <v>5190</v>
      </c>
      <c r="T1119" s="10" t="s">
        <v>5190</v>
      </c>
      <c r="U1119" s="10"/>
      <c r="V1119" s="10"/>
      <c r="W1119" s="10"/>
      <c r="X1119" s="10"/>
      <c r="Y1119" s="10"/>
      <c r="Z1119" s="10"/>
      <c r="AA1119" s="10"/>
      <c r="AB1119" s="50" t="s">
        <v>652</v>
      </c>
      <c r="AC1119" s="73" t="s">
        <v>2908</v>
      </c>
      <c r="AD1119" s="71" t="s">
        <v>4747</v>
      </c>
    </row>
    <row r="1120" spans="1:30" s="27" customFormat="1" ht="15.75" customHeight="1">
      <c r="A1120" s="8" t="s">
        <v>2663</v>
      </c>
      <c r="B1120" s="12" t="s">
        <v>641</v>
      </c>
      <c r="C1120" s="12" t="s">
        <v>3863</v>
      </c>
      <c r="D1120" s="12"/>
      <c r="E1120" s="59" t="s">
        <v>718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 t="s">
        <v>5190</v>
      </c>
      <c r="AB1120" s="50" t="s">
        <v>642</v>
      </c>
      <c r="AC1120" s="73" t="s">
        <v>2908</v>
      </c>
      <c r="AD1120" s="71" t="s">
        <v>4747</v>
      </c>
    </row>
    <row r="1121" spans="1:30" s="27" customFormat="1" ht="15.75" customHeight="1">
      <c r="A1121" s="8" t="s">
        <v>2663</v>
      </c>
      <c r="B1121" s="12" t="s">
        <v>643</v>
      </c>
      <c r="C1121" s="12" t="s">
        <v>3864</v>
      </c>
      <c r="D1121" s="12"/>
      <c r="E1121" s="59" t="s">
        <v>4992</v>
      </c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 t="s">
        <v>5190</v>
      </c>
      <c r="AB1121" s="50" t="s">
        <v>642</v>
      </c>
      <c r="AC1121" s="73" t="s">
        <v>2908</v>
      </c>
      <c r="AD1121" s="71" t="s">
        <v>4747</v>
      </c>
    </row>
    <row r="1122" spans="1:30" s="27" customFormat="1" ht="15.75" customHeight="1">
      <c r="A1122" s="8" t="s">
        <v>2663</v>
      </c>
      <c r="B1122" s="12" t="s">
        <v>644</v>
      </c>
      <c r="C1122" s="14" t="s">
        <v>3865</v>
      </c>
      <c r="D1122" s="14"/>
      <c r="E1122" s="59" t="s">
        <v>4994</v>
      </c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 t="s">
        <v>5190</v>
      </c>
      <c r="AB1122" s="50" t="s">
        <v>642</v>
      </c>
      <c r="AC1122" s="73" t="s">
        <v>2908</v>
      </c>
      <c r="AD1122" s="71" t="s">
        <v>4747</v>
      </c>
    </row>
    <row r="1123" spans="1:30" s="27" customFormat="1" ht="15.75" customHeight="1">
      <c r="A1123" s="8" t="s">
        <v>2663</v>
      </c>
      <c r="B1123" s="12" t="s">
        <v>645</v>
      </c>
      <c r="C1123" s="14" t="s">
        <v>3866</v>
      </c>
      <c r="D1123" s="14"/>
      <c r="E1123" s="59" t="s">
        <v>4995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 t="s">
        <v>5190</v>
      </c>
      <c r="AB1123" s="50" t="s">
        <v>642</v>
      </c>
      <c r="AC1123" s="73" t="s">
        <v>2908</v>
      </c>
      <c r="AD1123" s="71" t="s">
        <v>4747</v>
      </c>
    </row>
    <row r="1124" spans="1:30" s="27" customFormat="1" ht="15.75" customHeight="1">
      <c r="A1124" s="8" t="s">
        <v>2663</v>
      </c>
      <c r="B1124" s="12" t="s">
        <v>646</v>
      </c>
      <c r="C1124" s="14" t="s">
        <v>3867</v>
      </c>
      <c r="D1124" s="14"/>
      <c r="E1124" s="59" t="s">
        <v>4996</v>
      </c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 t="s">
        <v>5190</v>
      </c>
      <c r="AB1124" s="50" t="s">
        <v>642</v>
      </c>
      <c r="AC1124" s="73" t="s">
        <v>2908</v>
      </c>
      <c r="AD1124" s="71" t="s">
        <v>4747</v>
      </c>
    </row>
    <row r="1125" spans="1:30" s="27" customFormat="1" ht="15.75" customHeight="1">
      <c r="A1125" s="8" t="s">
        <v>2663</v>
      </c>
      <c r="B1125" s="12" t="s">
        <v>647</v>
      </c>
      <c r="C1125" s="14" t="s">
        <v>3868</v>
      </c>
      <c r="D1125" s="14"/>
      <c r="E1125" s="60" t="s">
        <v>4997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 t="s">
        <v>5190</v>
      </c>
      <c r="AB1125" s="50" t="s">
        <v>642</v>
      </c>
      <c r="AC1125" s="73" t="s">
        <v>2908</v>
      </c>
      <c r="AD1125" s="71" t="s">
        <v>4747</v>
      </c>
    </row>
    <row r="1126" spans="1:30" s="27" customFormat="1" ht="15.75" customHeight="1">
      <c r="A1126" s="8" t="s">
        <v>2663</v>
      </c>
      <c r="B1126" s="12" t="s">
        <v>648</v>
      </c>
      <c r="C1126" s="14" t="s">
        <v>3869</v>
      </c>
      <c r="D1126" s="14"/>
      <c r="E1126" s="59" t="s">
        <v>4999</v>
      </c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 t="s">
        <v>5190</v>
      </c>
      <c r="AB1126" s="50" t="s">
        <v>642</v>
      </c>
      <c r="AC1126" s="73" t="s">
        <v>2908</v>
      </c>
      <c r="AD1126" s="71" t="s">
        <v>4747</v>
      </c>
    </row>
    <row r="1127" spans="1:30" s="27" customFormat="1" ht="15.75" customHeight="1">
      <c r="A1127" s="8" t="s">
        <v>2663</v>
      </c>
      <c r="B1127" s="12" t="s">
        <v>649</v>
      </c>
      <c r="C1127" s="14" t="s">
        <v>3870</v>
      </c>
      <c r="D1127" s="14"/>
      <c r="E1127" s="59" t="s">
        <v>99</v>
      </c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 t="s">
        <v>5190</v>
      </c>
      <c r="AB1127" s="50" t="s">
        <v>642</v>
      </c>
      <c r="AC1127" s="73" t="s">
        <v>2908</v>
      </c>
      <c r="AD1127" s="71" t="s">
        <v>4747</v>
      </c>
    </row>
    <row r="1128" spans="1:30" s="27" customFormat="1" ht="15.75" customHeight="1">
      <c r="A1128" s="8" t="s">
        <v>2663</v>
      </c>
      <c r="B1128" s="12" t="s">
        <v>650</v>
      </c>
      <c r="C1128" s="14" t="s">
        <v>3871</v>
      </c>
      <c r="D1128" s="14"/>
      <c r="E1128" s="59" t="s">
        <v>5001</v>
      </c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 t="s">
        <v>5190</v>
      </c>
      <c r="AB1128" s="50" t="s">
        <v>642</v>
      </c>
      <c r="AC1128" s="73" t="s">
        <v>2908</v>
      </c>
      <c r="AD1128" s="71" t="s">
        <v>4747</v>
      </c>
    </row>
    <row r="1129" spans="1:30" s="27" customFormat="1" ht="15.75" customHeight="1">
      <c r="A1129" s="8" t="s">
        <v>2663</v>
      </c>
      <c r="B1129" s="12" t="s">
        <v>661</v>
      </c>
      <c r="C1129" s="18" t="s">
        <v>3872</v>
      </c>
      <c r="D1129" s="18"/>
      <c r="E1129" s="59" t="s">
        <v>5007</v>
      </c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 t="s">
        <v>5190</v>
      </c>
      <c r="V1129" s="10"/>
      <c r="W1129" s="10"/>
      <c r="X1129" s="10"/>
      <c r="Y1129" s="10"/>
      <c r="Z1129" s="10"/>
      <c r="AA1129" s="10"/>
      <c r="AB1129" s="50" t="s">
        <v>662</v>
      </c>
      <c r="AC1129" s="73" t="s">
        <v>2908</v>
      </c>
      <c r="AD1129" s="71" t="s">
        <v>4747</v>
      </c>
    </row>
    <row r="1130" spans="1:30" s="27" customFormat="1" ht="15.75" customHeight="1">
      <c r="A1130" s="8" t="s">
        <v>2663</v>
      </c>
      <c r="B1130" s="12" t="s">
        <v>663</v>
      </c>
      <c r="C1130" s="18" t="s">
        <v>3873</v>
      </c>
      <c r="D1130" s="18"/>
      <c r="E1130" s="59" t="s">
        <v>4992</v>
      </c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 t="s">
        <v>5190</v>
      </c>
      <c r="V1130" s="10"/>
      <c r="W1130" s="10"/>
      <c r="X1130" s="10"/>
      <c r="Y1130" s="10"/>
      <c r="Z1130" s="10"/>
      <c r="AA1130" s="10"/>
      <c r="AB1130" s="50" t="s">
        <v>662</v>
      </c>
      <c r="AC1130" s="73" t="s">
        <v>2908</v>
      </c>
      <c r="AD1130" s="71" t="s">
        <v>4747</v>
      </c>
    </row>
    <row r="1131" spans="1:30" s="27" customFormat="1" ht="15.75" customHeight="1">
      <c r="A1131" s="8" t="s">
        <v>2663</v>
      </c>
      <c r="B1131" s="12" t="s">
        <v>664</v>
      </c>
      <c r="C1131" s="18" t="s">
        <v>3874</v>
      </c>
      <c r="D1131" s="18"/>
      <c r="E1131" s="59" t="s">
        <v>4994</v>
      </c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 t="s">
        <v>5190</v>
      </c>
      <c r="V1131" s="10"/>
      <c r="W1131" s="10"/>
      <c r="X1131" s="10"/>
      <c r="Y1131" s="10"/>
      <c r="Z1131" s="10"/>
      <c r="AA1131" s="10"/>
      <c r="AB1131" s="50" t="s">
        <v>662</v>
      </c>
      <c r="AC1131" s="73" t="s">
        <v>2908</v>
      </c>
      <c r="AD1131" s="71" t="s">
        <v>4747</v>
      </c>
    </row>
    <row r="1132" spans="1:30" s="85" customFormat="1" ht="15.75" customHeight="1">
      <c r="A1132" s="8" t="s">
        <v>2663</v>
      </c>
      <c r="B1132" s="12" t="s">
        <v>665</v>
      </c>
      <c r="C1132" s="18" t="s">
        <v>3875</v>
      </c>
      <c r="D1132" s="18"/>
      <c r="E1132" s="59" t="s">
        <v>4995</v>
      </c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 t="s">
        <v>5190</v>
      </c>
      <c r="V1132" s="10"/>
      <c r="W1132" s="10"/>
      <c r="X1132" s="10"/>
      <c r="Y1132" s="10"/>
      <c r="Z1132" s="10"/>
      <c r="AA1132" s="10"/>
      <c r="AB1132" s="50" t="s">
        <v>662</v>
      </c>
      <c r="AC1132" s="73" t="s">
        <v>2908</v>
      </c>
      <c r="AD1132" s="71" t="s">
        <v>4747</v>
      </c>
    </row>
    <row r="1133" spans="1:30" s="85" customFormat="1" ht="15.75" customHeight="1">
      <c r="A1133" s="8" t="s">
        <v>2663</v>
      </c>
      <c r="B1133" s="12" t="s">
        <v>666</v>
      </c>
      <c r="C1133" s="18" t="s">
        <v>3876</v>
      </c>
      <c r="D1133" s="18"/>
      <c r="E1133" s="59" t="s">
        <v>4996</v>
      </c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 t="s">
        <v>5190</v>
      </c>
      <c r="V1133" s="10"/>
      <c r="W1133" s="10"/>
      <c r="X1133" s="10"/>
      <c r="Y1133" s="10"/>
      <c r="Z1133" s="10"/>
      <c r="AA1133" s="10"/>
      <c r="AB1133" s="50" t="s">
        <v>662</v>
      </c>
      <c r="AC1133" s="73" t="s">
        <v>2908</v>
      </c>
      <c r="AD1133" s="71" t="s">
        <v>4747</v>
      </c>
    </row>
    <row r="1134" spans="1:30" s="85" customFormat="1" ht="15.75" customHeight="1">
      <c r="A1134" s="8" t="s">
        <v>2663</v>
      </c>
      <c r="B1134" s="12" t="s">
        <v>667</v>
      </c>
      <c r="C1134" s="18" t="s">
        <v>3877</v>
      </c>
      <c r="D1134" s="18"/>
      <c r="E1134" s="60" t="s">
        <v>4997</v>
      </c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 t="s">
        <v>5190</v>
      </c>
      <c r="V1134" s="10"/>
      <c r="W1134" s="10"/>
      <c r="X1134" s="10"/>
      <c r="Y1134" s="10"/>
      <c r="Z1134" s="10"/>
      <c r="AA1134" s="10"/>
      <c r="AB1134" s="50" t="s">
        <v>662</v>
      </c>
      <c r="AC1134" s="73" t="s">
        <v>2908</v>
      </c>
      <c r="AD1134" s="71" t="s">
        <v>4747</v>
      </c>
    </row>
    <row r="1135" spans="1:30" s="85" customFormat="1" ht="15.75" customHeight="1">
      <c r="A1135" s="8" t="s">
        <v>2663</v>
      </c>
      <c r="B1135" s="12" t="s">
        <v>668</v>
      </c>
      <c r="C1135" s="18" t="s">
        <v>3878</v>
      </c>
      <c r="D1135" s="18"/>
      <c r="E1135" s="59" t="s">
        <v>4998</v>
      </c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 t="s">
        <v>5190</v>
      </c>
      <c r="V1135" s="10"/>
      <c r="W1135" s="10"/>
      <c r="X1135" s="10"/>
      <c r="Y1135" s="10"/>
      <c r="Z1135" s="10"/>
      <c r="AA1135" s="10"/>
      <c r="AB1135" s="50" t="s">
        <v>662</v>
      </c>
      <c r="AC1135" s="73" t="s">
        <v>2908</v>
      </c>
      <c r="AD1135" s="71" t="s">
        <v>4747</v>
      </c>
    </row>
    <row r="1136" spans="1:30" s="85" customFormat="1" ht="15.75" customHeight="1">
      <c r="A1136" s="8" t="s">
        <v>2663</v>
      </c>
      <c r="B1136" s="12" t="s">
        <v>669</v>
      </c>
      <c r="C1136" s="18" t="s">
        <v>3879</v>
      </c>
      <c r="D1136" s="18"/>
      <c r="E1136" s="59" t="s">
        <v>99</v>
      </c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 t="s">
        <v>5190</v>
      </c>
      <c r="V1136" s="10"/>
      <c r="W1136" s="10"/>
      <c r="X1136" s="10"/>
      <c r="Y1136" s="10"/>
      <c r="Z1136" s="10"/>
      <c r="AA1136" s="10"/>
      <c r="AB1136" s="50" t="s">
        <v>662</v>
      </c>
      <c r="AC1136" s="73" t="s">
        <v>2908</v>
      </c>
      <c r="AD1136" s="71" t="s">
        <v>4747</v>
      </c>
    </row>
    <row r="1137" spans="1:30" s="85" customFormat="1" ht="15.75" customHeight="1">
      <c r="A1137" s="8" t="s">
        <v>2663</v>
      </c>
      <c r="B1137" s="12" t="s">
        <v>670</v>
      </c>
      <c r="C1137" s="18" t="s">
        <v>3880</v>
      </c>
      <c r="D1137" s="18"/>
      <c r="E1137" s="59" t="s">
        <v>5005</v>
      </c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 t="s">
        <v>5190</v>
      </c>
      <c r="V1137" s="10"/>
      <c r="W1137" s="10"/>
      <c r="X1137" s="10"/>
      <c r="Y1137" s="10"/>
      <c r="Z1137" s="10"/>
      <c r="AA1137" s="10"/>
      <c r="AB1137" s="50" t="s">
        <v>662</v>
      </c>
      <c r="AC1137" s="73" t="s">
        <v>2908</v>
      </c>
      <c r="AD1137" s="71" t="s">
        <v>4747</v>
      </c>
    </row>
    <row r="1138" spans="1:30" s="85" customFormat="1" ht="15.75" customHeight="1">
      <c r="A1138" s="8" t="s">
        <v>2663</v>
      </c>
      <c r="B1138" s="12" t="s">
        <v>938</v>
      </c>
      <c r="C1138" s="12" t="s">
        <v>3411</v>
      </c>
      <c r="D1138" s="12"/>
      <c r="E1138" s="59" t="s">
        <v>150</v>
      </c>
      <c r="F1138" s="10" t="s">
        <v>5190</v>
      </c>
      <c r="G1138" s="10" t="s">
        <v>5190</v>
      </c>
      <c r="H1138" s="10" t="s">
        <v>5190</v>
      </c>
      <c r="I1138" s="10" t="s">
        <v>5190</v>
      </c>
      <c r="J1138" s="10" t="s">
        <v>5190</v>
      </c>
      <c r="K1138" s="10" t="s">
        <v>5190</v>
      </c>
      <c r="L1138" s="10" t="s">
        <v>5190</v>
      </c>
      <c r="M1138" s="10" t="s">
        <v>5190</v>
      </c>
      <c r="N1138" s="10" t="s">
        <v>5190</v>
      </c>
      <c r="O1138" s="10" t="s">
        <v>5190</v>
      </c>
      <c r="P1138" s="10"/>
      <c r="Q1138" s="10" t="s">
        <v>5190</v>
      </c>
      <c r="R1138" s="10" t="s">
        <v>5190</v>
      </c>
      <c r="S1138" s="10" t="s">
        <v>5190</v>
      </c>
      <c r="T1138" s="10" t="s">
        <v>5190</v>
      </c>
      <c r="U1138" s="10"/>
      <c r="V1138" s="10"/>
      <c r="W1138" s="10"/>
      <c r="X1138" s="10"/>
      <c r="Y1138" s="10"/>
      <c r="Z1138" s="10"/>
      <c r="AA1138" s="10"/>
      <c r="AB1138" s="50" t="s">
        <v>939</v>
      </c>
      <c r="AC1138" s="8" t="s">
        <v>4838</v>
      </c>
      <c r="AD1138" s="71" t="s">
        <v>4748</v>
      </c>
    </row>
    <row r="1139" spans="1:30" s="85" customFormat="1" ht="15.75" customHeight="1">
      <c r="A1139" s="8" t="s">
        <v>2663</v>
      </c>
      <c r="B1139" s="12" t="s">
        <v>940</v>
      </c>
      <c r="C1139" s="12" t="s">
        <v>3053</v>
      </c>
      <c r="D1139" s="12"/>
      <c r="E1139" s="59" t="s">
        <v>5007</v>
      </c>
      <c r="F1139" s="10" t="s">
        <v>5190</v>
      </c>
      <c r="G1139" s="10" t="s">
        <v>5190</v>
      </c>
      <c r="H1139" s="10" t="s">
        <v>5190</v>
      </c>
      <c r="I1139" s="10" t="s">
        <v>5190</v>
      </c>
      <c r="J1139" s="10" t="s">
        <v>5190</v>
      </c>
      <c r="K1139" s="10" t="s">
        <v>5190</v>
      </c>
      <c r="L1139" s="10" t="s">
        <v>5190</v>
      </c>
      <c r="M1139" s="10" t="s">
        <v>5190</v>
      </c>
      <c r="N1139" s="10" t="s">
        <v>5190</v>
      </c>
      <c r="O1139" s="10" t="s">
        <v>5190</v>
      </c>
      <c r="P1139" s="10"/>
      <c r="Q1139" s="10" t="s">
        <v>5190</v>
      </c>
      <c r="R1139" s="10" t="s">
        <v>5190</v>
      </c>
      <c r="S1139" s="10" t="s">
        <v>5190</v>
      </c>
      <c r="T1139" s="10" t="s">
        <v>5190</v>
      </c>
      <c r="U1139" s="10"/>
      <c r="V1139" s="10"/>
      <c r="W1139" s="10"/>
      <c r="X1139" s="10"/>
      <c r="Y1139" s="10"/>
      <c r="Z1139" s="10"/>
      <c r="AA1139" s="10"/>
      <c r="AB1139" s="50" t="s">
        <v>939</v>
      </c>
      <c r="AC1139" s="73" t="s">
        <v>2908</v>
      </c>
      <c r="AD1139" s="71" t="s">
        <v>4748</v>
      </c>
    </row>
    <row r="1140" spans="1:30" s="85" customFormat="1" ht="15.75" customHeight="1">
      <c r="A1140" s="8" t="s">
        <v>2663</v>
      </c>
      <c r="B1140" s="12" t="s">
        <v>941</v>
      </c>
      <c r="C1140" s="12" t="s">
        <v>3054</v>
      </c>
      <c r="D1140" s="12"/>
      <c r="E1140" s="60" t="s">
        <v>4992</v>
      </c>
      <c r="F1140" s="10" t="s">
        <v>5190</v>
      </c>
      <c r="G1140" s="10" t="s">
        <v>5190</v>
      </c>
      <c r="H1140" s="10" t="s">
        <v>5190</v>
      </c>
      <c r="I1140" s="10" t="s">
        <v>5190</v>
      </c>
      <c r="J1140" s="10" t="s">
        <v>5190</v>
      </c>
      <c r="K1140" s="10" t="s">
        <v>5190</v>
      </c>
      <c r="L1140" s="10" t="s">
        <v>5190</v>
      </c>
      <c r="M1140" s="10" t="s">
        <v>5190</v>
      </c>
      <c r="N1140" s="10" t="s">
        <v>5190</v>
      </c>
      <c r="O1140" s="10" t="s">
        <v>5190</v>
      </c>
      <c r="P1140" s="10"/>
      <c r="Q1140" s="10" t="s">
        <v>5190</v>
      </c>
      <c r="R1140" s="10" t="s">
        <v>5190</v>
      </c>
      <c r="S1140" s="10" t="s">
        <v>5190</v>
      </c>
      <c r="T1140" s="10" t="s">
        <v>5190</v>
      </c>
      <c r="U1140" s="10"/>
      <c r="V1140" s="10"/>
      <c r="W1140" s="10"/>
      <c r="X1140" s="10"/>
      <c r="Y1140" s="10"/>
      <c r="Z1140" s="10"/>
      <c r="AA1140" s="10"/>
      <c r="AB1140" s="50" t="s">
        <v>939</v>
      </c>
      <c r="AC1140" s="73" t="s">
        <v>2908</v>
      </c>
      <c r="AD1140" s="71" t="s">
        <v>4748</v>
      </c>
    </row>
    <row r="1141" spans="1:30" s="85" customFormat="1" ht="15.75" customHeight="1">
      <c r="A1141" s="8" t="s">
        <v>2663</v>
      </c>
      <c r="B1141" s="12" t="s">
        <v>942</v>
      </c>
      <c r="C1141" s="12" t="s">
        <v>3055</v>
      </c>
      <c r="D1141" s="12"/>
      <c r="E1141" s="60" t="s">
        <v>4994</v>
      </c>
      <c r="F1141" s="10" t="s">
        <v>5190</v>
      </c>
      <c r="G1141" s="10" t="s">
        <v>5190</v>
      </c>
      <c r="H1141" s="10" t="s">
        <v>5190</v>
      </c>
      <c r="I1141" s="10" t="s">
        <v>5190</v>
      </c>
      <c r="J1141" s="10" t="s">
        <v>5190</v>
      </c>
      <c r="K1141" s="10" t="s">
        <v>5190</v>
      </c>
      <c r="L1141" s="10" t="s">
        <v>5190</v>
      </c>
      <c r="M1141" s="10" t="s">
        <v>5190</v>
      </c>
      <c r="N1141" s="10" t="s">
        <v>5190</v>
      </c>
      <c r="O1141" s="10" t="s">
        <v>5190</v>
      </c>
      <c r="P1141" s="10"/>
      <c r="Q1141" s="10" t="s">
        <v>5190</v>
      </c>
      <c r="R1141" s="10" t="s">
        <v>5190</v>
      </c>
      <c r="S1141" s="10" t="s">
        <v>5190</v>
      </c>
      <c r="T1141" s="10" t="s">
        <v>5190</v>
      </c>
      <c r="U1141" s="10"/>
      <c r="V1141" s="10"/>
      <c r="W1141" s="10"/>
      <c r="X1141" s="10"/>
      <c r="Y1141" s="10"/>
      <c r="Z1141" s="10"/>
      <c r="AA1141" s="10"/>
      <c r="AB1141" s="50" t="s">
        <v>939</v>
      </c>
      <c r="AC1141" s="73" t="s">
        <v>2908</v>
      </c>
      <c r="AD1141" s="71" t="s">
        <v>4748</v>
      </c>
    </row>
    <row r="1142" spans="1:30" s="85" customFormat="1" ht="15.75" customHeight="1">
      <c r="A1142" s="8" t="s">
        <v>2663</v>
      </c>
      <c r="B1142" s="12" t="s">
        <v>943</v>
      </c>
      <c r="C1142" s="12" t="s">
        <v>3056</v>
      </c>
      <c r="D1142" s="12"/>
      <c r="E1142" s="60" t="s">
        <v>4995</v>
      </c>
      <c r="F1142" s="10" t="s">
        <v>5190</v>
      </c>
      <c r="G1142" s="10" t="s">
        <v>5190</v>
      </c>
      <c r="H1142" s="10" t="s">
        <v>5190</v>
      </c>
      <c r="I1142" s="10" t="s">
        <v>5190</v>
      </c>
      <c r="J1142" s="10" t="s">
        <v>5190</v>
      </c>
      <c r="K1142" s="10" t="s">
        <v>5190</v>
      </c>
      <c r="L1142" s="10" t="s">
        <v>5190</v>
      </c>
      <c r="M1142" s="10" t="s">
        <v>5190</v>
      </c>
      <c r="N1142" s="10" t="s">
        <v>5190</v>
      </c>
      <c r="O1142" s="10" t="s">
        <v>5190</v>
      </c>
      <c r="P1142" s="10"/>
      <c r="Q1142" s="10" t="s">
        <v>5190</v>
      </c>
      <c r="R1142" s="10" t="s">
        <v>5190</v>
      </c>
      <c r="S1142" s="10" t="s">
        <v>5190</v>
      </c>
      <c r="T1142" s="10" t="s">
        <v>5190</v>
      </c>
      <c r="U1142" s="10"/>
      <c r="V1142" s="10"/>
      <c r="W1142" s="10"/>
      <c r="X1142" s="10"/>
      <c r="Y1142" s="10"/>
      <c r="Z1142" s="10"/>
      <c r="AA1142" s="10"/>
      <c r="AB1142" s="50" t="s">
        <v>939</v>
      </c>
      <c r="AC1142" s="73" t="s">
        <v>2908</v>
      </c>
      <c r="AD1142" s="71" t="s">
        <v>4748</v>
      </c>
    </row>
    <row r="1143" spans="1:30" s="85" customFormat="1" ht="15.75" customHeight="1">
      <c r="A1143" s="8" t="s">
        <v>2663</v>
      </c>
      <c r="B1143" s="12" t="s">
        <v>944</v>
      </c>
      <c r="C1143" s="12" t="s">
        <v>3057</v>
      </c>
      <c r="D1143" s="12"/>
      <c r="E1143" s="60" t="s">
        <v>967</v>
      </c>
      <c r="F1143" s="10" t="s">
        <v>5190</v>
      </c>
      <c r="G1143" s="10" t="s">
        <v>5190</v>
      </c>
      <c r="H1143" s="10" t="s">
        <v>5190</v>
      </c>
      <c r="I1143" s="10" t="s">
        <v>5190</v>
      </c>
      <c r="J1143" s="10" t="s">
        <v>5190</v>
      </c>
      <c r="K1143" s="10" t="s">
        <v>5190</v>
      </c>
      <c r="L1143" s="10" t="s">
        <v>5190</v>
      </c>
      <c r="M1143" s="10" t="s">
        <v>5190</v>
      </c>
      <c r="N1143" s="10" t="s">
        <v>5190</v>
      </c>
      <c r="O1143" s="10" t="s">
        <v>5190</v>
      </c>
      <c r="P1143" s="10"/>
      <c r="Q1143" s="10" t="s">
        <v>5190</v>
      </c>
      <c r="R1143" s="10" t="s">
        <v>5190</v>
      </c>
      <c r="S1143" s="10" t="s">
        <v>5190</v>
      </c>
      <c r="T1143" s="10" t="s">
        <v>5190</v>
      </c>
      <c r="U1143" s="10"/>
      <c r="V1143" s="10"/>
      <c r="W1143" s="10"/>
      <c r="X1143" s="10"/>
      <c r="Y1143" s="10"/>
      <c r="Z1143" s="10"/>
      <c r="AA1143" s="10"/>
      <c r="AB1143" s="50" t="s">
        <v>939</v>
      </c>
      <c r="AC1143" s="73" t="s">
        <v>2908</v>
      </c>
      <c r="AD1143" s="71" t="s">
        <v>4748</v>
      </c>
    </row>
    <row r="1144" spans="1:30" s="85" customFormat="1" ht="15.75" customHeight="1">
      <c r="A1144" s="8" t="s">
        <v>2663</v>
      </c>
      <c r="B1144" s="12" t="s">
        <v>945</v>
      </c>
      <c r="C1144" s="12" t="s">
        <v>3058</v>
      </c>
      <c r="D1144" s="12"/>
      <c r="E1144" s="59" t="s">
        <v>99</v>
      </c>
      <c r="F1144" s="10" t="s">
        <v>5190</v>
      </c>
      <c r="G1144" s="10" t="s">
        <v>5190</v>
      </c>
      <c r="H1144" s="10" t="s">
        <v>5190</v>
      </c>
      <c r="I1144" s="10" t="s">
        <v>5190</v>
      </c>
      <c r="J1144" s="10" t="s">
        <v>5190</v>
      </c>
      <c r="K1144" s="10" t="s">
        <v>5190</v>
      </c>
      <c r="L1144" s="10" t="s">
        <v>5190</v>
      </c>
      <c r="M1144" s="10" t="s">
        <v>5190</v>
      </c>
      <c r="N1144" s="10" t="s">
        <v>5190</v>
      </c>
      <c r="O1144" s="10" t="s">
        <v>5190</v>
      </c>
      <c r="P1144" s="10"/>
      <c r="Q1144" s="10" t="s">
        <v>5190</v>
      </c>
      <c r="R1144" s="10" t="s">
        <v>5190</v>
      </c>
      <c r="S1144" s="10" t="s">
        <v>5190</v>
      </c>
      <c r="T1144" s="10" t="s">
        <v>5190</v>
      </c>
      <c r="U1144" s="10"/>
      <c r="V1144" s="10"/>
      <c r="W1144" s="10"/>
      <c r="X1144" s="10"/>
      <c r="Y1144" s="10"/>
      <c r="Z1144" s="10"/>
      <c r="AA1144" s="10"/>
      <c r="AB1144" s="50" t="s">
        <v>939</v>
      </c>
      <c r="AC1144" s="73" t="s">
        <v>2908</v>
      </c>
      <c r="AD1144" s="71" t="s">
        <v>4748</v>
      </c>
    </row>
    <row r="1145" spans="1:30" s="85" customFormat="1" ht="15.75" customHeight="1">
      <c r="A1145" s="8" t="s">
        <v>2663</v>
      </c>
      <c r="B1145" s="12" t="s">
        <v>946</v>
      </c>
      <c r="C1145" s="12" t="s">
        <v>3059</v>
      </c>
      <c r="D1145" s="12"/>
      <c r="E1145" s="60" t="s">
        <v>5005</v>
      </c>
      <c r="F1145" s="10" t="s">
        <v>5190</v>
      </c>
      <c r="G1145" s="10" t="s">
        <v>5190</v>
      </c>
      <c r="H1145" s="10" t="s">
        <v>5190</v>
      </c>
      <c r="I1145" s="10" t="s">
        <v>5190</v>
      </c>
      <c r="J1145" s="10" t="s">
        <v>5190</v>
      </c>
      <c r="K1145" s="10" t="s">
        <v>5190</v>
      </c>
      <c r="L1145" s="10" t="s">
        <v>5190</v>
      </c>
      <c r="M1145" s="10" t="s">
        <v>5190</v>
      </c>
      <c r="N1145" s="10" t="s">
        <v>5190</v>
      </c>
      <c r="O1145" s="10" t="s">
        <v>5190</v>
      </c>
      <c r="P1145" s="10"/>
      <c r="Q1145" s="10" t="s">
        <v>5190</v>
      </c>
      <c r="R1145" s="10" t="s">
        <v>5190</v>
      </c>
      <c r="S1145" s="10" t="s">
        <v>5190</v>
      </c>
      <c r="T1145" s="10" t="s">
        <v>5190</v>
      </c>
      <c r="U1145" s="10"/>
      <c r="V1145" s="10"/>
      <c r="W1145" s="10"/>
      <c r="X1145" s="10"/>
      <c r="Y1145" s="10"/>
      <c r="Z1145" s="10"/>
      <c r="AA1145" s="10"/>
      <c r="AB1145" s="50" t="s">
        <v>939</v>
      </c>
      <c r="AC1145" s="73" t="s">
        <v>2908</v>
      </c>
      <c r="AD1145" s="71" t="s">
        <v>4748</v>
      </c>
    </row>
    <row r="1146" spans="1:30" s="85" customFormat="1" ht="15.75" customHeight="1">
      <c r="A1146" s="8" t="s">
        <v>2663</v>
      </c>
      <c r="B1146" s="12" t="s">
        <v>919</v>
      </c>
      <c r="C1146" s="12" t="s">
        <v>3881</v>
      </c>
      <c r="D1146" s="12"/>
      <c r="E1146" s="59" t="s">
        <v>5007</v>
      </c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 t="s">
        <v>5190</v>
      </c>
      <c r="AB1146" s="50" t="s">
        <v>920</v>
      </c>
      <c r="AC1146" s="73" t="s">
        <v>2908</v>
      </c>
      <c r="AD1146" s="71" t="s">
        <v>4748</v>
      </c>
    </row>
    <row r="1147" spans="1:30" s="85" customFormat="1" ht="15.75" customHeight="1">
      <c r="A1147" s="8" t="s">
        <v>2663</v>
      </c>
      <c r="B1147" s="12" t="s">
        <v>921</v>
      </c>
      <c r="C1147" s="12" t="s">
        <v>3882</v>
      </c>
      <c r="D1147" s="12"/>
      <c r="E1147" s="59" t="s">
        <v>4992</v>
      </c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 t="s">
        <v>5190</v>
      </c>
      <c r="AB1147" s="50" t="s">
        <v>920</v>
      </c>
      <c r="AC1147" s="73" t="s">
        <v>2908</v>
      </c>
      <c r="AD1147" s="71" t="s">
        <v>4748</v>
      </c>
    </row>
    <row r="1148" spans="1:30" s="85" customFormat="1" ht="15.75" customHeight="1">
      <c r="A1148" s="8" t="s">
        <v>2663</v>
      </c>
      <c r="B1148" s="12" t="s">
        <v>922</v>
      </c>
      <c r="C1148" s="12" t="s">
        <v>3883</v>
      </c>
      <c r="D1148" s="12"/>
      <c r="E1148" s="59" t="s">
        <v>4994</v>
      </c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 t="s">
        <v>5190</v>
      </c>
      <c r="AB1148" s="50" t="s">
        <v>920</v>
      </c>
      <c r="AC1148" s="73" t="s">
        <v>2908</v>
      </c>
      <c r="AD1148" s="71" t="s">
        <v>4748</v>
      </c>
    </row>
    <row r="1149" spans="1:30" s="85" customFormat="1" ht="15.75" customHeight="1">
      <c r="A1149" s="8" t="s">
        <v>2663</v>
      </c>
      <c r="B1149" s="12" t="s">
        <v>923</v>
      </c>
      <c r="C1149" s="12" t="s">
        <v>3884</v>
      </c>
      <c r="D1149" s="12"/>
      <c r="E1149" s="59" t="s">
        <v>4995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 t="s">
        <v>5190</v>
      </c>
      <c r="AB1149" s="50" t="s">
        <v>920</v>
      </c>
      <c r="AC1149" s="73" t="s">
        <v>2908</v>
      </c>
      <c r="AD1149" s="71" t="s">
        <v>4748</v>
      </c>
    </row>
    <row r="1150" spans="1:30" s="85" customFormat="1" ht="15.75" customHeight="1">
      <c r="A1150" s="8" t="s">
        <v>2663</v>
      </c>
      <c r="B1150" s="12" t="s">
        <v>924</v>
      </c>
      <c r="C1150" s="12" t="s">
        <v>3885</v>
      </c>
      <c r="D1150" s="12"/>
      <c r="E1150" s="59" t="s">
        <v>99</v>
      </c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 t="s">
        <v>5190</v>
      </c>
      <c r="AB1150" s="50" t="s">
        <v>920</v>
      </c>
      <c r="AC1150" s="73" t="s">
        <v>2908</v>
      </c>
      <c r="AD1150" s="71" t="s">
        <v>4748</v>
      </c>
    </row>
    <row r="1151" spans="1:30" s="85" customFormat="1" ht="15.75" customHeight="1">
      <c r="A1151" s="8" t="s">
        <v>2663</v>
      </c>
      <c r="B1151" s="12" t="s">
        <v>925</v>
      </c>
      <c r="C1151" s="12" t="s">
        <v>3886</v>
      </c>
      <c r="D1151" s="12"/>
      <c r="E1151" s="59" t="s">
        <v>1724</v>
      </c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 t="s">
        <v>5190</v>
      </c>
      <c r="AB1151" s="50" t="s">
        <v>920</v>
      </c>
      <c r="AC1151" s="73" t="s">
        <v>2908</v>
      </c>
      <c r="AD1151" s="71" t="s">
        <v>4748</v>
      </c>
    </row>
    <row r="1152" spans="1:30" s="85" customFormat="1" ht="15.75" customHeight="1">
      <c r="A1152" s="8" t="s">
        <v>2663</v>
      </c>
      <c r="B1152" s="12" t="s">
        <v>926</v>
      </c>
      <c r="C1152" s="12" t="s">
        <v>3887</v>
      </c>
      <c r="D1152" s="12"/>
      <c r="E1152" s="59" t="s">
        <v>967</v>
      </c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 t="s">
        <v>5190</v>
      </c>
      <c r="AB1152" s="50" t="s">
        <v>920</v>
      </c>
      <c r="AC1152" s="73" t="s">
        <v>2908</v>
      </c>
      <c r="AD1152" s="71" t="s">
        <v>4748</v>
      </c>
    </row>
    <row r="1153" spans="1:30" s="85" customFormat="1" ht="15.75" customHeight="1">
      <c r="A1153" s="8" t="s">
        <v>2663</v>
      </c>
      <c r="B1153" s="12" t="s">
        <v>927</v>
      </c>
      <c r="C1153" s="12" t="s">
        <v>3888</v>
      </c>
      <c r="D1153" s="12"/>
      <c r="E1153" s="59" t="s">
        <v>5005</v>
      </c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 t="s">
        <v>5190</v>
      </c>
      <c r="AB1153" s="50" t="s">
        <v>920</v>
      </c>
      <c r="AC1153" s="73" t="s">
        <v>2908</v>
      </c>
      <c r="AD1153" s="71" t="s">
        <v>4748</v>
      </c>
    </row>
    <row r="1154" spans="1:30" s="85" customFormat="1" ht="15.75" customHeight="1">
      <c r="A1154" s="8" t="s">
        <v>2663</v>
      </c>
      <c r="B1154" s="12" t="s">
        <v>928</v>
      </c>
      <c r="C1154" s="12" t="s">
        <v>3060</v>
      </c>
      <c r="D1154" s="12"/>
      <c r="E1154" s="59" t="s">
        <v>150</v>
      </c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 t="s">
        <v>5190</v>
      </c>
      <c r="AB1154" s="50" t="s">
        <v>920</v>
      </c>
      <c r="AC1154" s="73" t="s">
        <v>2908</v>
      </c>
      <c r="AD1154" s="71" t="s">
        <v>4748</v>
      </c>
    </row>
    <row r="1155" spans="1:30" s="85" customFormat="1" ht="15.75" customHeight="1">
      <c r="A1155" s="8" t="s">
        <v>2663</v>
      </c>
      <c r="B1155" s="12" t="s">
        <v>929</v>
      </c>
      <c r="C1155" s="12" t="s">
        <v>3412</v>
      </c>
      <c r="D1155" s="12"/>
      <c r="E1155" s="59" t="s">
        <v>150</v>
      </c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 t="s">
        <v>5190</v>
      </c>
      <c r="Q1155" s="10"/>
      <c r="R1155" s="10"/>
      <c r="S1155" s="10"/>
      <c r="T1155" s="10"/>
      <c r="U1155" s="10"/>
      <c r="V1155" s="10"/>
      <c r="W1155" s="10"/>
      <c r="X1155" s="10"/>
      <c r="Y1155" s="10"/>
      <c r="Z1155" s="22" t="s">
        <v>5272</v>
      </c>
      <c r="AA1155" s="10"/>
      <c r="AB1155" s="50" t="s">
        <v>930</v>
      </c>
      <c r="AC1155" s="8"/>
      <c r="AD1155" s="71" t="s">
        <v>4748</v>
      </c>
    </row>
    <row r="1156" spans="1:30" s="85" customFormat="1" ht="15.75" customHeight="1">
      <c r="A1156" s="8" t="s">
        <v>2663</v>
      </c>
      <c r="B1156" s="12" t="s">
        <v>931</v>
      </c>
      <c r="C1156" s="12" t="s">
        <v>3061</v>
      </c>
      <c r="D1156" s="12"/>
      <c r="E1156" s="59" t="s">
        <v>5007</v>
      </c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 t="s">
        <v>5190</v>
      </c>
      <c r="Q1156" s="10"/>
      <c r="R1156" s="10"/>
      <c r="S1156" s="10"/>
      <c r="T1156" s="10"/>
      <c r="U1156" s="10"/>
      <c r="V1156" s="10"/>
      <c r="W1156" s="10"/>
      <c r="X1156" s="10"/>
      <c r="Y1156" s="10"/>
      <c r="Z1156" s="22" t="s">
        <v>5272</v>
      </c>
      <c r="AA1156" s="10"/>
      <c r="AB1156" s="50" t="s">
        <v>930</v>
      </c>
      <c r="AC1156" s="73" t="s">
        <v>2908</v>
      </c>
      <c r="AD1156" s="71" t="s">
        <v>4748</v>
      </c>
    </row>
    <row r="1157" spans="1:30" s="85" customFormat="1" ht="15.75" customHeight="1">
      <c r="A1157" s="8" t="s">
        <v>2663</v>
      </c>
      <c r="B1157" s="12" t="s">
        <v>932</v>
      </c>
      <c r="C1157" s="12" t="s">
        <v>3062</v>
      </c>
      <c r="D1157" s="12"/>
      <c r="E1157" s="60" t="s">
        <v>4992</v>
      </c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 t="s">
        <v>5190</v>
      </c>
      <c r="Q1157" s="10"/>
      <c r="R1157" s="10"/>
      <c r="S1157" s="10"/>
      <c r="T1157" s="10"/>
      <c r="U1157" s="10"/>
      <c r="V1157" s="10"/>
      <c r="W1157" s="10"/>
      <c r="X1157" s="10"/>
      <c r="Y1157" s="10"/>
      <c r="Z1157" s="22" t="s">
        <v>5272</v>
      </c>
      <c r="AA1157" s="10"/>
      <c r="AB1157" s="50" t="s">
        <v>930</v>
      </c>
      <c r="AC1157" s="73" t="s">
        <v>2908</v>
      </c>
      <c r="AD1157" s="71" t="s">
        <v>4748</v>
      </c>
    </row>
    <row r="1158" spans="1:30" s="85" customFormat="1" ht="15.75" customHeight="1">
      <c r="A1158" s="8" t="s">
        <v>2663</v>
      </c>
      <c r="B1158" s="12" t="s">
        <v>933</v>
      </c>
      <c r="C1158" s="12" t="s">
        <v>3063</v>
      </c>
      <c r="D1158" s="12"/>
      <c r="E1158" s="60" t="s">
        <v>4994</v>
      </c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 t="s">
        <v>5190</v>
      </c>
      <c r="Q1158" s="10"/>
      <c r="R1158" s="10"/>
      <c r="S1158" s="10"/>
      <c r="T1158" s="10"/>
      <c r="U1158" s="10"/>
      <c r="V1158" s="10"/>
      <c r="W1158" s="10"/>
      <c r="X1158" s="10"/>
      <c r="Y1158" s="10"/>
      <c r="Z1158" s="22" t="s">
        <v>5272</v>
      </c>
      <c r="AA1158" s="10"/>
      <c r="AB1158" s="50" t="s">
        <v>930</v>
      </c>
      <c r="AC1158" s="73" t="s">
        <v>2908</v>
      </c>
      <c r="AD1158" s="71" t="s">
        <v>4748</v>
      </c>
    </row>
    <row r="1159" spans="1:30" s="85" customFormat="1" ht="15.75" customHeight="1">
      <c r="A1159" s="8" t="s">
        <v>2663</v>
      </c>
      <c r="B1159" s="12" t="s">
        <v>934</v>
      </c>
      <c r="C1159" s="12" t="s">
        <v>3064</v>
      </c>
      <c r="D1159" s="12"/>
      <c r="E1159" s="60" t="s">
        <v>4995</v>
      </c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 t="s">
        <v>5190</v>
      </c>
      <c r="Q1159" s="10"/>
      <c r="R1159" s="10"/>
      <c r="S1159" s="10"/>
      <c r="T1159" s="10"/>
      <c r="U1159" s="10"/>
      <c r="V1159" s="10"/>
      <c r="W1159" s="10"/>
      <c r="X1159" s="10"/>
      <c r="Y1159" s="10"/>
      <c r="Z1159" s="22" t="s">
        <v>5272</v>
      </c>
      <c r="AA1159" s="10"/>
      <c r="AB1159" s="50" t="s">
        <v>930</v>
      </c>
      <c r="AC1159" s="73" t="s">
        <v>2908</v>
      </c>
      <c r="AD1159" s="71" t="s">
        <v>4748</v>
      </c>
    </row>
    <row r="1160" spans="1:30" s="85" customFormat="1" ht="15.75" customHeight="1">
      <c r="A1160" s="8" t="s">
        <v>2663</v>
      </c>
      <c r="B1160" s="12" t="s">
        <v>935</v>
      </c>
      <c r="C1160" s="12" t="s">
        <v>3065</v>
      </c>
      <c r="D1160" s="12"/>
      <c r="E1160" s="60" t="s">
        <v>967</v>
      </c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 t="s">
        <v>5190</v>
      </c>
      <c r="Q1160" s="10"/>
      <c r="R1160" s="10"/>
      <c r="S1160" s="10"/>
      <c r="T1160" s="10"/>
      <c r="U1160" s="10"/>
      <c r="V1160" s="10"/>
      <c r="W1160" s="10"/>
      <c r="X1160" s="10"/>
      <c r="Y1160" s="10"/>
      <c r="Z1160" s="22" t="s">
        <v>5272</v>
      </c>
      <c r="AA1160" s="10"/>
      <c r="AB1160" s="50" t="s">
        <v>930</v>
      </c>
      <c r="AC1160" s="73" t="s">
        <v>2908</v>
      </c>
      <c r="AD1160" s="71" t="s">
        <v>4748</v>
      </c>
    </row>
    <row r="1161" spans="1:30" s="85" customFormat="1" ht="15.75" customHeight="1">
      <c r="A1161" s="8" t="s">
        <v>2663</v>
      </c>
      <c r="B1161" s="12" t="s">
        <v>936</v>
      </c>
      <c r="C1161" s="12" t="s">
        <v>3066</v>
      </c>
      <c r="D1161" s="12"/>
      <c r="E1161" s="59" t="s">
        <v>99</v>
      </c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 t="s">
        <v>5190</v>
      </c>
      <c r="Q1161" s="10"/>
      <c r="R1161" s="10"/>
      <c r="S1161" s="10"/>
      <c r="T1161" s="10"/>
      <c r="U1161" s="10"/>
      <c r="V1161" s="10"/>
      <c r="W1161" s="10"/>
      <c r="X1161" s="10"/>
      <c r="Y1161" s="10"/>
      <c r="Z1161" s="22" t="s">
        <v>5272</v>
      </c>
      <c r="AA1161" s="10"/>
      <c r="AB1161" s="50" t="s">
        <v>930</v>
      </c>
      <c r="AC1161" s="73" t="s">
        <v>2908</v>
      </c>
      <c r="AD1161" s="71" t="s">
        <v>4748</v>
      </c>
    </row>
    <row r="1162" spans="1:30" s="85" customFormat="1" ht="15.75" customHeight="1">
      <c r="A1162" s="8" t="s">
        <v>2663</v>
      </c>
      <c r="B1162" s="12" t="s">
        <v>937</v>
      </c>
      <c r="C1162" s="12" t="s">
        <v>3067</v>
      </c>
      <c r="D1162" s="12"/>
      <c r="E1162" s="60" t="s">
        <v>5005</v>
      </c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 t="s">
        <v>5190</v>
      </c>
      <c r="Q1162" s="10"/>
      <c r="R1162" s="10"/>
      <c r="S1162" s="10"/>
      <c r="T1162" s="10"/>
      <c r="U1162" s="10"/>
      <c r="V1162" s="10"/>
      <c r="W1162" s="10"/>
      <c r="X1162" s="10"/>
      <c r="Y1162" s="10"/>
      <c r="Z1162" s="22" t="s">
        <v>5272</v>
      </c>
      <c r="AA1162" s="10"/>
      <c r="AB1162" s="50" t="s">
        <v>930</v>
      </c>
      <c r="AC1162" s="73" t="s">
        <v>2908</v>
      </c>
      <c r="AD1162" s="71" t="s">
        <v>4748</v>
      </c>
    </row>
    <row r="1163" spans="1:30" s="85" customFormat="1" ht="15.75" customHeight="1">
      <c r="A1163" s="8" t="s">
        <v>2663</v>
      </c>
      <c r="B1163" s="12" t="s">
        <v>892</v>
      </c>
      <c r="C1163" s="12" t="s">
        <v>3889</v>
      </c>
      <c r="D1163" s="12"/>
      <c r="E1163" s="59" t="s">
        <v>718</v>
      </c>
      <c r="F1163" s="10" t="s">
        <v>5190</v>
      </c>
      <c r="G1163" s="10" t="s">
        <v>5190</v>
      </c>
      <c r="H1163" s="10" t="s">
        <v>5190</v>
      </c>
      <c r="I1163" s="10" t="s">
        <v>5190</v>
      </c>
      <c r="J1163" s="10" t="s">
        <v>5190</v>
      </c>
      <c r="K1163" s="10" t="s">
        <v>5190</v>
      </c>
      <c r="L1163" s="10"/>
      <c r="M1163" s="10"/>
      <c r="N1163" s="10"/>
      <c r="O1163" s="10" t="s">
        <v>5190</v>
      </c>
      <c r="P1163" s="10"/>
      <c r="Q1163" s="10"/>
      <c r="R1163" s="10"/>
      <c r="S1163" s="10"/>
      <c r="T1163" s="10" t="s">
        <v>5190</v>
      </c>
      <c r="U1163" s="10" t="s">
        <v>5190</v>
      </c>
      <c r="V1163" s="10"/>
      <c r="W1163" s="10" t="s">
        <v>5190</v>
      </c>
      <c r="X1163" s="10"/>
      <c r="Y1163" s="10"/>
      <c r="Z1163" s="10"/>
      <c r="AA1163" s="10"/>
      <c r="AB1163" s="50" t="s">
        <v>2078</v>
      </c>
      <c r="AC1163" s="73" t="s">
        <v>2908</v>
      </c>
      <c r="AD1163" s="71" t="s">
        <v>4749</v>
      </c>
    </row>
    <row r="1164" spans="1:30" s="85" customFormat="1" ht="15.75" customHeight="1">
      <c r="A1164" s="8" t="s">
        <v>2663</v>
      </c>
      <c r="B1164" s="12" t="s">
        <v>890</v>
      </c>
      <c r="C1164" s="12" t="s">
        <v>3890</v>
      </c>
      <c r="D1164" s="12"/>
      <c r="E1164" s="59" t="s">
        <v>718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 t="s">
        <v>5190</v>
      </c>
      <c r="AB1164" s="50" t="s">
        <v>889</v>
      </c>
      <c r="AC1164" s="73" t="s">
        <v>2908</v>
      </c>
      <c r="AD1164" s="71" t="s">
        <v>4749</v>
      </c>
    </row>
    <row r="1165" spans="1:30" s="85" customFormat="1" ht="15.75" customHeight="1">
      <c r="A1165" s="8" t="s">
        <v>2663</v>
      </c>
      <c r="B1165" s="12" t="s">
        <v>888</v>
      </c>
      <c r="C1165" s="12" t="s">
        <v>3891</v>
      </c>
      <c r="D1165" s="12"/>
      <c r="E1165" s="59" t="s">
        <v>718</v>
      </c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 t="s">
        <v>5190</v>
      </c>
      <c r="AB1165" s="50" t="s">
        <v>889</v>
      </c>
      <c r="AC1165" s="73" t="s">
        <v>2908</v>
      </c>
      <c r="AD1165" s="71" t="s">
        <v>4750</v>
      </c>
    </row>
    <row r="1166" spans="1:30" s="85" customFormat="1" ht="15.75" customHeight="1">
      <c r="A1166" s="8" t="s">
        <v>2663</v>
      </c>
      <c r="B1166" s="12" t="s">
        <v>621</v>
      </c>
      <c r="C1166" s="12" t="s">
        <v>3892</v>
      </c>
      <c r="D1166" s="12"/>
      <c r="E1166" s="59" t="s">
        <v>5007</v>
      </c>
      <c r="F1166" s="10" t="s">
        <v>5190</v>
      </c>
      <c r="G1166" s="10" t="s">
        <v>5190</v>
      </c>
      <c r="H1166" s="10" t="s">
        <v>5190</v>
      </c>
      <c r="I1166" s="10" t="s">
        <v>5190</v>
      </c>
      <c r="J1166" s="10" t="s">
        <v>5190</v>
      </c>
      <c r="K1166" s="10" t="s">
        <v>5190</v>
      </c>
      <c r="L1166" s="10" t="s">
        <v>5190</v>
      </c>
      <c r="M1166" s="10" t="s">
        <v>5190</v>
      </c>
      <c r="N1166" s="10" t="s">
        <v>5190</v>
      </c>
      <c r="O1166" s="10" t="s">
        <v>5190</v>
      </c>
      <c r="P1166" s="10" t="s">
        <v>5190</v>
      </c>
      <c r="Q1166" s="10" t="s">
        <v>5190</v>
      </c>
      <c r="R1166" s="10" t="s">
        <v>5190</v>
      </c>
      <c r="S1166" s="10" t="s">
        <v>5190</v>
      </c>
      <c r="T1166" s="10" t="s">
        <v>5190</v>
      </c>
      <c r="U1166" s="10" t="s">
        <v>5190</v>
      </c>
      <c r="V1166" s="10" t="s">
        <v>5190</v>
      </c>
      <c r="W1166" s="10" t="s">
        <v>5190</v>
      </c>
      <c r="X1166" s="10" t="s">
        <v>5190</v>
      </c>
      <c r="Y1166" s="10" t="s">
        <v>5190</v>
      </c>
      <c r="Z1166" s="10" t="s">
        <v>5190</v>
      </c>
      <c r="AA1166" s="10"/>
      <c r="AB1166" s="50" t="s">
        <v>622</v>
      </c>
      <c r="AC1166" s="73" t="s">
        <v>2908</v>
      </c>
      <c r="AD1166" s="71" t="s">
        <v>4747</v>
      </c>
    </row>
    <row r="1167" spans="1:30" s="85" customFormat="1" ht="15.75" customHeight="1">
      <c r="A1167" s="8" t="s">
        <v>2663</v>
      </c>
      <c r="B1167" s="12" t="s">
        <v>623</v>
      </c>
      <c r="C1167" s="12" t="s">
        <v>3893</v>
      </c>
      <c r="D1167" s="12"/>
      <c r="E1167" s="59" t="s">
        <v>4992</v>
      </c>
      <c r="F1167" s="10" t="s">
        <v>5190</v>
      </c>
      <c r="G1167" s="10" t="s">
        <v>5190</v>
      </c>
      <c r="H1167" s="10" t="s">
        <v>5190</v>
      </c>
      <c r="I1167" s="10" t="s">
        <v>5190</v>
      </c>
      <c r="J1167" s="10" t="s">
        <v>5190</v>
      </c>
      <c r="K1167" s="10" t="s">
        <v>5190</v>
      </c>
      <c r="L1167" s="10" t="s">
        <v>5190</v>
      </c>
      <c r="M1167" s="10" t="s">
        <v>5190</v>
      </c>
      <c r="N1167" s="10" t="s">
        <v>5190</v>
      </c>
      <c r="O1167" s="10" t="s">
        <v>5190</v>
      </c>
      <c r="P1167" s="10" t="s">
        <v>5190</v>
      </c>
      <c r="Q1167" s="10" t="s">
        <v>5190</v>
      </c>
      <c r="R1167" s="10" t="s">
        <v>5190</v>
      </c>
      <c r="S1167" s="10" t="s">
        <v>5190</v>
      </c>
      <c r="T1167" s="10" t="s">
        <v>5190</v>
      </c>
      <c r="U1167" s="10" t="s">
        <v>5190</v>
      </c>
      <c r="V1167" s="10" t="s">
        <v>5190</v>
      </c>
      <c r="W1167" s="10" t="s">
        <v>5190</v>
      </c>
      <c r="X1167" s="10" t="s">
        <v>5190</v>
      </c>
      <c r="Y1167" s="10" t="s">
        <v>5190</v>
      </c>
      <c r="Z1167" s="10" t="s">
        <v>5190</v>
      </c>
      <c r="AA1167" s="10"/>
      <c r="AB1167" s="50" t="s">
        <v>622</v>
      </c>
      <c r="AC1167" s="73" t="s">
        <v>2908</v>
      </c>
      <c r="AD1167" s="71" t="s">
        <v>4747</v>
      </c>
    </row>
    <row r="1168" spans="1:30" s="85" customFormat="1" ht="15.75" customHeight="1">
      <c r="A1168" s="8" t="s">
        <v>2663</v>
      </c>
      <c r="B1168" s="12" t="s">
        <v>624</v>
      </c>
      <c r="C1168" s="12" t="s">
        <v>3894</v>
      </c>
      <c r="D1168" s="12"/>
      <c r="E1168" s="59" t="s">
        <v>625</v>
      </c>
      <c r="F1168" s="10" t="s">
        <v>5190</v>
      </c>
      <c r="G1168" s="10" t="s">
        <v>5190</v>
      </c>
      <c r="H1168" s="10" t="s">
        <v>5190</v>
      </c>
      <c r="I1168" s="10" t="s">
        <v>5190</v>
      </c>
      <c r="J1168" s="10" t="s">
        <v>5190</v>
      </c>
      <c r="K1168" s="10" t="s">
        <v>5190</v>
      </c>
      <c r="L1168" s="10" t="s">
        <v>5190</v>
      </c>
      <c r="M1168" s="10" t="s">
        <v>5190</v>
      </c>
      <c r="N1168" s="10" t="s">
        <v>5190</v>
      </c>
      <c r="O1168" s="10" t="s">
        <v>5190</v>
      </c>
      <c r="P1168" s="10" t="s">
        <v>5190</v>
      </c>
      <c r="Q1168" s="10" t="s">
        <v>5190</v>
      </c>
      <c r="R1168" s="10" t="s">
        <v>5190</v>
      </c>
      <c r="S1168" s="10" t="s">
        <v>5190</v>
      </c>
      <c r="T1168" s="10" t="s">
        <v>5190</v>
      </c>
      <c r="U1168" s="10" t="s">
        <v>5190</v>
      </c>
      <c r="V1168" s="10" t="s">
        <v>5190</v>
      </c>
      <c r="W1168" s="10" t="s">
        <v>5190</v>
      </c>
      <c r="X1168" s="10" t="s">
        <v>5190</v>
      </c>
      <c r="Y1168" s="10" t="s">
        <v>5190</v>
      </c>
      <c r="Z1168" s="10" t="s">
        <v>5190</v>
      </c>
      <c r="AA1168" s="10"/>
      <c r="AB1168" s="50" t="s">
        <v>622</v>
      </c>
      <c r="AC1168" s="73" t="s">
        <v>2908</v>
      </c>
      <c r="AD1168" s="71" t="s">
        <v>4747</v>
      </c>
    </row>
    <row r="1169" spans="1:30" s="85" customFormat="1" ht="15.75" customHeight="1">
      <c r="A1169" s="8" t="s">
        <v>2663</v>
      </c>
      <c r="B1169" s="12" t="s">
        <v>626</v>
      </c>
      <c r="C1169" s="12" t="s">
        <v>3895</v>
      </c>
      <c r="D1169" s="12"/>
      <c r="E1169" s="59" t="s">
        <v>4995</v>
      </c>
      <c r="F1169" s="10" t="s">
        <v>5190</v>
      </c>
      <c r="G1169" s="10" t="s">
        <v>5190</v>
      </c>
      <c r="H1169" s="10" t="s">
        <v>5190</v>
      </c>
      <c r="I1169" s="10" t="s">
        <v>5190</v>
      </c>
      <c r="J1169" s="10" t="s">
        <v>5190</v>
      </c>
      <c r="K1169" s="10" t="s">
        <v>5190</v>
      </c>
      <c r="L1169" s="10" t="s">
        <v>5190</v>
      </c>
      <c r="M1169" s="10" t="s">
        <v>5190</v>
      </c>
      <c r="N1169" s="10" t="s">
        <v>5190</v>
      </c>
      <c r="O1169" s="10" t="s">
        <v>5190</v>
      </c>
      <c r="P1169" s="10" t="s">
        <v>5190</v>
      </c>
      <c r="Q1169" s="10" t="s">
        <v>5190</v>
      </c>
      <c r="R1169" s="10" t="s">
        <v>5190</v>
      </c>
      <c r="S1169" s="10" t="s">
        <v>5190</v>
      </c>
      <c r="T1169" s="10" t="s">
        <v>5190</v>
      </c>
      <c r="U1169" s="10" t="s">
        <v>5190</v>
      </c>
      <c r="V1169" s="10" t="s">
        <v>5190</v>
      </c>
      <c r="W1169" s="10" t="s">
        <v>5190</v>
      </c>
      <c r="X1169" s="10" t="s">
        <v>5190</v>
      </c>
      <c r="Y1169" s="10" t="s">
        <v>5190</v>
      </c>
      <c r="Z1169" s="10" t="s">
        <v>5190</v>
      </c>
      <c r="AA1169" s="10"/>
      <c r="AB1169" s="50" t="s">
        <v>622</v>
      </c>
      <c r="AC1169" s="73" t="s">
        <v>2908</v>
      </c>
      <c r="AD1169" s="71" t="s">
        <v>4747</v>
      </c>
    </row>
    <row r="1170" spans="1:30" s="85" customFormat="1" ht="15.75" customHeight="1">
      <c r="A1170" s="8" t="s">
        <v>2663</v>
      </c>
      <c r="B1170" s="12" t="s">
        <v>627</v>
      </c>
      <c r="C1170" s="12" t="s">
        <v>3896</v>
      </c>
      <c r="D1170" s="12"/>
      <c r="E1170" s="59" t="s">
        <v>4996</v>
      </c>
      <c r="F1170" s="10" t="s">
        <v>5190</v>
      </c>
      <c r="G1170" s="10" t="s">
        <v>5190</v>
      </c>
      <c r="H1170" s="10" t="s">
        <v>5190</v>
      </c>
      <c r="I1170" s="10" t="s">
        <v>5190</v>
      </c>
      <c r="J1170" s="10" t="s">
        <v>5190</v>
      </c>
      <c r="K1170" s="10" t="s">
        <v>5190</v>
      </c>
      <c r="L1170" s="10" t="s">
        <v>5190</v>
      </c>
      <c r="M1170" s="10" t="s">
        <v>5190</v>
      </c>
      <c r="N1170" s="10" t="s">
        <v>5190</v>
      </c>
      <c r="O1170" s="10" t="s">
        <v>5190</v>
      </c>
      <c r="P1170" s="10" t="s">
        <v>5190</v>
      </c>
      <c r="Q1170" s="10" t="s">
        <v>5190</v>
      </c>
      <c r="R1170" s="10" t="s">
        <v>5190</v>
      </c>
      <c r="S1170" s="10" t="s">
        <v>5190</v>
      </c>
      <c r="T1170" s="10" t="s">
        <v>5190</v>
      </c>
      <c r="U1170" s="10" t="s">
        <v>5190</v>
      </c>
      <c r="V1170" s="10" t="s">
        <v>5190</v>
      </c>
      <c r="W1170" s="10" t="s">
        <v>5190</v>
      </c>
      <c r="X1170" s="10" t="s">
        <v>5190</v>
      </c>
      <c r="Y1170" s="10" t="s">
        <v>5190</v>
      </c>
      <c r="Z1170" s="10" t="s">
        <v>5190</v>
      </c>
      <c r="AA1170" s="10"/>
      <c r="AB1170" s="50" t="s">
        <v>622</v>
      </c>
      <c r="AC1170" s="73" t="s">
        <v>2908</v>
      </c>
      <c r="AD1170" s="71" t="s">
        <v>4747</v>
      </c>
    </row>
    <row r="1171" spans="1:30" s="85" customFormat="1" ht="15.75" customHeight="1">
      <c r="A1171" s="8" t="s">
        <v>2663</v>
      </c>
      <c r="B1171" s="12" t="s">
        <v>628</v>
      </c>
      <c r="C1171" s="12" t="s">
        <v>3897</v>
      </c>
      <c r="D1171" s="12"/>
      <c r="E1171" s="59" t="s">
        <v>629</v>
      </c>
      <c r="F1171" s="10" t="s">
        <v>5190</v>
      </c>
      <c r="G1171" s="10" t="s">
        <v>5190</v>
      </c>
      <c r="H1171" s="10" t="s">
        <v>5190</v>
      </c>
      <c r="I1171" s="10" t="s">
        <v>5190</v>
      </c>
      <c r="J1171" s="10" t="s">
        <v>5190</v>
      </c>
      <c r="K1171" s="10" t="s">
        <v>5190</v>
      </c>
      <c r="L1171" s="10" t="s">
        <v>5190</v>
      </c>
      <c r="M1171" s="10" t="s">
        <v>5190</v>
      </c>
      <c r="N1171" s="10" t="s">
        <v>5190</v>
      </c>
      <c r="O1171" s="10" t="s">
        <v>5190</v>
      </c>
      <c r="P1171" s="10" t="s">
        <v>5190</v>
      </c>
      <c r="Q1171" s="10" t="s">
        <v>5190</v>
      </c>
      <c r="R1171" s="10" t="s">
        <v>5190</v>
      </c>
      <c r="S1171" s="10" t="s">
        <v>5190</v>
      </c>
      <c r="T1171" s="10" t="s">
        <v>5190</v>
      </c>
      <c r="U1171" s="10" t="s">
        <v>5190</v>
      </c>
      <c r="V1171" s="10" t="s">
        <v>5190</v>
      </c>
      <c r="W1171" s="10" t="s">
        <v>5190</v>
      </c>
      <c r="X1171" s="10" t="s">
        <v>5190</v>
      </c>
      <c r="Y1171" s="10" t="s">
        <v>5190</v>
      </c>
      <c r="Z1171" s="10" t="s">
        <v>5190</v>
      </c>
      <c r="AA1171" s="10"/>
      <c r="AB1171" s="50" t="s">
        <v>622</v>
      </c>
      <c r="AC1171" s="73" t="s">
        <v>2908</v>
      </c>
      <c r="AD1171" s="71" t="s">
        <v>4747</v>
      </c>
    </row>
    <row r="1172" spans="1:30" s="85" customFormat="1" ht="15.75" customHeight="1">
      <c r="A1172" s="8" t="s">
        <v>2663</v>
      </c>
      <c r="B1172" s="12" t="s">
        <v>630</v>
      </c>
      <c r="C1172" s="12" t="s">
        <v>3898</v>
      </c>
      <c r="D1172" s="12"/>
      <c r="E1172" s="59" t="s">
        <v>4998</v>
      </c>
      <c r="F1172" s="10" t="s">
        <v>5190</v>
      </c>
      <c r="G1172" s="10" t="s">
        <v>5190</v>
      </c>
      <c r="H1172" s="10" t="s">
        <v>5190</v>
      </c>
      <c r="I1172" s="10" t="s">
        <v>5190</v>
      </c>
      <c r="J1172" s="10" t="s">
        <v>5190</v>
      </c>
      <c r="K1172" s="10" t="s">
        <v>5190</v>
      </c>
      <c r="L1172" s="10" t="s">
        <v>5190</v>
      </c>
      <c r="M1172" s="10" t="s">
        <v>5190</v>
      </c>
      <c r="N1172" s="10" t="s">
        <v>5190</v>
      </c>
      <c r="O1172" s="10" t="s">
        <v>5190</v>
      </c>
      <c r="P1172" s="10" t="s">
        <v>5190</v>
      </c>
      <c r="Q1172" s="10" t="s">
        <v>5190</v>
      </c>
      <c r="R1172" s="10" t="s">
        <v>5190</v>
      </c>
      <c r="S1172" s="10" t="s">
        <v>5190</v>
      </c>
      <c r="T1172" s="10" t="s">
        <v>5190</v>
      </c>
      <c r="U1172" s="10" t="s">
        <v>5190</v>
      </c>
      <c r="V1172" s="10" t="s">
        <v>5190</v>
      </c>
      <c r="W1172" s="10" t="s">
        <v>5190</v>
      </c>
      <c r="X1172" s="10" t="s">
        <v>5190</v>
      </c>
      <c r="Y1172" s="10" t="s">
        <v>5190</v>
      </c>
      <c r="Z1172" s="10" t="s">
        <v>5190</v>
      </c>
      <c r="AA1172" s="10"/>
      <c r="AB1172" s="50" t="s">
        <v>622</v>
      </c>
      <c r="AC1172" s="73" t="s">
        <v>2908</v>
      </c>
      <c r="AD1172" s="71" t="s">
        <v>4747</v>
      </c>
    </row>
    <row r="1173" spans="1:30" s="89" customFormat="1" ht="15.75" customHeight="1">
      <c r="A1173" s="8" t="s">
        <v>2663</v>
      </c>
      <c r="B1173" s="12" t="s">
        <v>631</v>
      </c>
      <c r="C1173" s="12" t="s">
        <v>3899</v>
      </c>
      <c r="D1173" s="12"/>
      <c r="E1173" s="59" t="s">
        <v>99</v>
      </c>
      <c r="F1173" s="10" t="s">
        <v>5190</v>
      </c>
      <c r="G1173" s="10" t="s">
        <v>5190</v>
      </c>
      <c r="H1173" s="10" t="s">
        <v>5190</v>
      </c>
      <c r="I1173" s="10" t="s">
        <v>5190</v>
      </c>
      <c r="J1173" s="10" t="s">
        <v>5190</v>
      </c>
      <c r="K1173" s="10" t="s">
        <v>5190</v>
      </c>
      <c r="L1173" s="10" t="s">
        <v>5190</v>
      </c>
      <c r="M1173" s="10" t="s">
        <v>5190</v>
      </c>
      <c r="N1173" s="10" t="s">
        <v>5190</v>
      </c>
      <c r="O1173" s="10" t="s">
        <v>5190</v>
      </c>
      <c r="P1173" s="10" t="s">
        <v>5190</v>
      </c>
      <c r="Q1173" s="10" t="s">
        <v>5190</v>
      </c>
      <c r="R1173" s="10" t="s">
        <v>5190</v>
      </c>
      <c r="S1173" s="10" t="s">
        <v>5190</v>
      </c>
      <c r="T1173" s="10" t="s">
        <v>5190</v>
      </c>
      <c r="U1173" s="10" t="s">
        <v>5190</v>
      </c>
      <c r="V1173" s="10" t="s">
        <v>5190</v>
      </c>
      <c r="W1173" s="10" t="s">
        <v>5190</v>
      </c>
      <c r="X1173" s="10" t="s">
        <v>5190</v>
      </c>
      <c r="Y1173" s="10" t="s">
        <v>5190</v>
      </c>
      <c r="Z1173" s="10" t="s">
        <v>5190</v>
      </c>
      <c r="AA1173" s="10"/>
      <c r="AB1173" s="50" t="s">
        <v>622</v>
      </c>
      <c r="AC1173" s="73" t="s">
        <v>2908</v>
      </c>
      <c r="AD1173" s="71" t="s">
        <v>4747</v>
      </c>
    </row>
    <row r="1174" spans="1:30" s="89" customFormat="1" ht="15.75" customHeight="1">
      <c r="A1174" s="8" t="s">
        <v>2663</v>
      </c>
      <c r="B1174" s="12" t="s">
        <v>632</v>
      </c>
      <c r="C1174" s="12" t="s">
        <v>3900</v>
      </c>
      <c r="D1174" s="12"/>
      <c r="E1174" s="65" t="s">
        <v>5003</v>
      </c>
      <c r="F1174" s="10" t="s">
        <v>5190</v>
      </c>
      <c r="G1174" s="10" t="s">
        <v>5190</v>
      </c>
      <c r="H1174" s="10" t="s">
        <v>5190</v>
      </c>
      <c r="I1174" s="10" t="s">
        <v>5190</v>
      </c>
      <c r="J1174" s="10" t="s">
        <v>5190</v>
      </c>
      <c r="K1174" s="10" t="s">
        <v>5190</v>
      </c>
      <c r="L1174" s="10" t="s">
        <v>5190</v>
      </c>
      <c r="M1174" s="10" t="s">
        <v>5190</v>
      </c>
      <c r="N1174" s="10" t="s">
        <v>5190</v>
      </c>
      <c r="O1174" s="10" t="s">
        <v>5190</v>
      </c>
      <c r="P1174" s="10" t="s">
        <v>5190</v>
      </c>
      <c r="Q1174" s="10" t="s">
        <v>5190</v>
      </c>
      <c r="R1174" s="10" t="s">
        <v>5190</v>
      </c>
      <c r="S1174" s="10" t="s">
        <v>5190</v>
      </c>
      <c r="T1174" s="10" t="s">
        <v>5190</v>
      </c>
      <c r="U1174" s="10" t="s">
        <v>5190</v>
      </c>
      <c r="V1174" s="10" t="s">
        <v>5190</v>
      </c>
      <c r="W1174" s="10" t="s">
        <v>5190</v>
      </c>
      <c r="X1174" s="10" t="s">
        <v>5190</v>
      </c>
      <c r="Y1174" s="10" t="s">
        <v>5190</v>
      </c>
      <c r="Z1174" s="10" t="s">
        <v>5190</v>
      </c>
      <c r="AA1174" s="10"/>
      <c r="AB1174" s="50" t="s">
        <v>622</v>
      </c>
      <c r="AC1174" s="73" t="s">
        <v>2908</v>
      </c>
      <c r="AD1174" s="71" t="s">
        <v>4747</v>
      </c>
    </row>
    <row r="1175" spans="1:30" s="89" customFormat="1" ht="15.75" customHeight="1">
      <c r="A1175" s="8" t="s">
        <v>2663</v>
      </c>
      <c r="B1175" s="12" t="s">
        <v>899</v>
      </c>
      <c r="C1175" s="17" t="s">
        <v>3901</v>
      </c>
      <c r="D1175" s="17"/>
      <c r="E1175" s="60" t="s">
        <v>718</v>
      </c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 t="s">
        <v>5190</v>
      </c>
      <c r="AB1175" s="50" t="s">
        <v>900</v>
      </c>
      <c r="AC1175" s="73" t="s">
        <v>2908</v>
      </c>
      <c r="AD1175" s="75" t="s">
        <v>4747</v>
      </c>
    </row>
    <row r="1176" spans="1:30" s="89" customFormat="1" ht="15.75" customHeight="1">
      <c r="A1176" s="8" t="s">
        <v>2663</v>
      </c>
      <c r="B1176" s="12" t="s">
        <v>901</v>
      </c>
      <c r="C1176" s="17" t="s">
        <v>3902</v>
      </c>
      <c r="D1176" s="17"/>
      <c r="E1176" s="60" t="s">
        <v>4992</v>
      </c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 t="s">
        <v>5190</v>
      </c>
      <c r="AB1176" s="50" t="s">
        <v>900</v>
      </c>
      <c r="AC1176" s="73" t="s">
        <v>2908</v>
      </c>
      <c r="AD1176" s="75" t="s">
        <v>4747</v>
      </c>
    </row>
    <row r="1177" spans="1:30" s="89" customFormat="1" ht="15.75" customHeight="1">
      <c r="A1177" s="8" t="s">
        <v>2663</v>
      </c>
      <c r="B1177" s="12" t="s">
        <v>902</v>
      </c>
      <c r="C1177" s="12" t="s">
        <v>3903</v>
      </c>
      <c r="D1177" s="12"/>
      <c r="E1177" s="60" t="s">
        <v>4994</v>
      </c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 t="s">
        <v>5190</v>
      </c>
      <c r="AB1177" s="50" t="s">
        <v>900</v>
      </c>
      <c r="AC1177" s="73" t="s">
        <v>2908</v>
      </c>
      <c r="AD1177" s="75" t="s">
        <v>4747</v>
      </c>
    </row>
    <row r="1178" spans="1:30" s="89" customFormat="1" ht="15.75" customHeight="1">
      <c r="A1178" s="8" t="s">
        <v>2663</v>
      </c>
      <c r="B1178" s="12" t="s">
        <v>903</v>
      </c>
      <c r="C1178" s="12" t="s">
        <v>3904</v>
      </c>
      <c r="D1178" s="12"/>
      <c r="E1178" s="60" t="s">
        <v>4995</v>
      </c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 t="s">
        <v>5190</v>
      </c>
      <c r="AB1178" s="50" t="s">
        <v>900</v>
      </c>
      <c r="AC1178" s="73" t="s">
        <v>2908</v>
      </c>
      <c r="AD1178" s="75" t="s">
        <v>4747</v>
      </c>
    </row>
    <row r="1179" spans="1:30" s="89" customFormat="1" ht="15.75" customHeight="1">
      <c r="A1179" s="8" t="s">
        <v>2663</v>
      </c>
      <c r="B1179" s="12" t="s">
        <v>904</v>
      </c>
      <c r="C1179" s="12" t="s">
        <v>3905</v>
      </c>
      <c r="D1179" s="12"/>
      <c r="E1179" s="59" t="s">
        <v>4996</v>
      </c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 t="s">
        <v>5190</v>
      </c>
      <c r="AB1179" s="50" t="s">
        <v>900</v>
      </c>
      <c r="AC1179" s="73" t="s">
        <v>2908</v>
      </c>
      <c r="AD1179" s="71" t="s">
        <v>4747</v>
      </c>
    </row>
    <row r="1180" spans="1:30" s="89" customFormat="1" ht="15.75" customHeight="1">
      <c r="A1180" s="8" t="s">
        <v>2663</v>
      </c>
      <c r="B1180" s="12" t="s">
        <v>905</v>
      </c>
      <c r="C1180" s="12" t="s">
        <v>3906</v>
      </c>
      <c r="D1180" s="12"/>
      <c r="E1180" s="59" t="s">
        <v>629</v>
      </c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 t="s">
        <v>5190</v>
      </c>
      <c r="AB1180" s="50" t="s">
        <v>900</v>
      </c>
      <c r="AC1180" s="73" t="s">
        <v>2908</v>
      </c>
      <c r="AD1180" s="71" t="s">
        <v>4747</v>
      </c>
    </row>
    <row r="1181" spans="1:30" s="89" customFormat="1" ht="15.75" customHeight="1">
      <c r="A1181" s="8" t="s">
        <v>2663</v>
      </c>
      <c r="B1181" s="12" t="s">
        <v>906</v>
      </c>
      <c r="C1181" s="12" t="s">
        <v>3907</v>
      </c>
      <c r="D1181" s="12"/>
      <c r="E1181" s="59" t="s">
        <v>4999</v>
      </c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 t="s">
        <v>5190</v>
      </c>
      <c r="AB1181" s="50" t="s">
        <v>900</v>
      </c>
      <c r="AC1181" s="73" t="s">
        <v>2908</v>
      </c>
      <c r="AD1181" s="71" t="s">
        <v>4747</v>
      </c>
    </row>
    <row r="1182" spans="1:30" s="89" customFormat="1" ht="15.75" customHeight="1">
      <c r="A1182" s="8" t="s">
        <v>2663</v>
      </c>
      <c r="B1182" s="12" t="s">
        <v>907</v>
      </c>
      <c r="C1182" s="12" t="s">
        <v>3908</v>
      </c>
      <c r="D1182" s="12"/>
      <c r="E1182" s="59" t="s">
        <v>99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 t="s">
        <v>5190</v>
      </c>
      <c r="AB1182" s="50" t="s">
        <v>900</v>
      </c>
      <c r="AC1182" s="73" t="s">
        <v>2908</v>
      </c>
      <c r="AD1182" s="71" t="s">
        <v>4747</v>
      </c>
    </row>
    <row r="1183" spans="1:30" s="89" customFormat="1" ht="15.75" customHeight="1">
      <c r="A1183" s="8" t="s">
        <v>2663</v>
      </c>
      <c r="B1183" s="12" t="s">
        <v>908</v>
      </c>
      <c r="C1183" s="12" t="s">
        <v>3909</v>
      </c>
      <c r="D1183" s="12"/>
      <c r="E1183" s="59" t="s">
        <v>5001</v>
      </c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 t="s">
        <v>5190</v>
      </c>
      <c r="AB1183" s="50" t="s">
        <v>900</v>
      </c>
      <c r="AC1183" s="73" t="s">
        <v>2908</v>
      </c>
      <c r="AD1183" s="71" t="s">
        <v>4747</v>
      </c>
    </row>
    <row r="1184" spans="1:30" s="89" customFormat="1" ht="15.75" customHeight="1">
      <c r="A1184" s="8" t="s">
        <v>2663</v>
      </c>
      <c r="B1184" s="12" t="s">
        <v>633</v>
      </c>
      <c r="C1184" s="18" t="s">
        <v>3068</v>
      </c>
      <c r="D1184" s="18"/>
      <c r="E1184" s="59" t="s">
        <v>150</v>
      </c>
      <c r="F1184" s="10" t="s">
        <v>5190</v>
      </c>
      <c r="G1184" s="10" t="s">
        <v>5190</v>
      </c>
      <c r="H1184" s="10" t="s">
        <v>5190</v>
      </c>
      <c r="I1184" s="10" t="s">
        <v>5190</v>
      </c>
      <c r="J1184" s="10" t="s">
        <v>5190</v>
      </c>
      <c r="K1184" s="10" t="s">
        <v>5190</v>
      </c>
      <c r="L1184" s="10" t="s">
        <v>5190</v>
      </c>
      <c r="M1184" s="10" t="s">
        <v>5190</v>
      </c>
      <c r="N1184" s="10" t="s">
        <v>5190</v>
      </c>
      <c r="O1184" s="10" t="s">
        <v>5190</v>
      </c>
      <c r="P1184" s="10" t="s">
        <v>5190</v>
      </c>
      <c r="Q1184" s="10" t="s">
        <v>5190</v>
      </c>
      <c r="R1184" s="10" t="s">
        <v>5190</v>
      </c>
      <c r="S1184" s="10" t="s">
        <v>5190</v>
      </c>
      <c r="T1184" s="10" t="s">
        <v>5190</v>
      </c>
      <c r="U1184" s="10" t="s">
        <v>5190</v>
      </c>
      <c r="V1184" s="10" t="s">
        <v>5190</v>
      </c>
      <c r="W1184" s="10" t="s">
        <v>5190</v>
      </c>
      <c r="X1184" s="10" t="s">
        <v>5190</v>
      </c>
      <c r="Y1184" s="10" t="s">
        <v>5190</v>
      </c>
      <c r="Z1184" s="10" t="s">
        <v>5190</v>
      </c>
      <c r="AA1184" s="10"/>
      <c r="AB1184" s="50" t="s">
        <v>1810</v>
      </c>
      <c r="AC1184" s="73" t="s">
        <v>2908</v>
      </c>
      <c r="AD1184" s="71" t="s">
        <v>4748</v>
      </c>
    </row>
    <row r="1185" spans="1:30" s="89" customFormat="1" ht="15.75" customHeight="1">
      <c r="A1185" s="8" t="s">
        <v>2663</v>
      </c>
      <c r="B1185" s="12" t="s">
        <v>634</v>
      </c>
      <c r="C1185" s="18" t="s">
        <v>3910</v>
      </c>
      <c r="D1185" s="18"/>
      <c r="E1185" s="59" t="s">
        <v>5007</v>
      </c>
      <c r="F1185" s="10" t="s">
        <v>5190</v>
      </c>
      <c r="G1185" s="10" t="s">
        <v>5190</v>
      </c>
      <c r="H1185" s="10" t="s">
        <v>5190</v>
      </c>
      <c r="I1185" s="10" t="s">
        <v>5190</v>
      </c>
      <c r="J1185" s="10" t="s">
        <v>5190</v>
      </c>
      <c r="K1185" s="10" t="s">
        <v>5190</v>
      </c>
      <c r="L1185" s="10" t="s">
        <v>5190</v>
      </c>
      <c r="M1185" s="10" t="s">
        <v>5190</v>
      </c>
      <c r="N1185" s="10" t="s">
        <v>5190</v>
      </c>
      <c r="O1185" s="10" t="s">
        <v>5190</v>
      </c>
      <c r="P1185" s="10" t="s">
        <v>5190</v>
      </c>
      <c r="Q1185" s="10" t="s">
        <v>5190</v>
      </c>
      <c r="R1185" s="10" t="s">
        <v>5190</v>
      </c>
      <c r="S1185" s="10" t="s">
        <v>5190</v>
      </c>
      <c r="T1185" s="10" t="s">
        <v>5190</v>
      </c>
      <c r="U1185" s="10" t="s">
        <v>5190</v>
      </c>
      <c r="V1185" s="10" t="s">
        <v>5190</v>
      </c>
      <c r="W1185" s="10" t="s">
        <v>5190</v>
      </c>
      <c r="X1185" s="10" t="s">
        <v>5190</v>
      </c>
      <c r="Y1185" s="10" t="s">
        <v>5190</v>
      </c>
      <c r="Z1185" s="10" t="s">
        <v>5190</v>
      </c>
      <c r="AA1185" s="10"/>
      <c r="AB1185" s="50" t="s">
        <v>1810</v>
      </c>
      <c r="AC1185" s="73" t="s">
        <v>2908</v>
      </c>
      <c r="AD1185" s="71" t="s">
        <v>4748</v>
      </c>
    </row>
    <row r="1186" spans="1:30" s="89" customFormat="1" ht="15.75" customHeight="1">
      <c r="A1186" s="8" t="s">
        <v>2663</v>
      </c>
      <c r="B1186" s="12" t="s">
        <v>635</v>
      </c>
      <c r="C1186" s="18" t="s">
        <v>3911</v>
      </c>
      <c r="D1186" s="18"/>
      <c r="E1186" s="59" t="s">
        <v>4992</v>
      </c>
      <c r="F1186" s="10" t="s">
        <v>5190</v>
      </c>
      <c r="G1186" s="10" t="s">
        <v>5190</v>
      </c>
      <c r="H1186" s="10" t="s">
        <v>5190</v>
      </c>
      <c r="I1186" s="10" t="s">
        <v>5190</v>
      </c>
      <c r="J1186" s="10" t="s">
        <v>5190</v>
      </c>
      <c r="K1186" s="10" t="s">
        <v>5190</v>
      </c>
      <c r="L1186" s="10" t="s">
        <v>5190</v>
      </c>
      <c r="M1186" s="10" t="s">
        <v>5190</v>
      </c>
      <c r="N1186" s="10" t="s">
        <v>5190</v>
      </c>
      <c r="O1186" s="10" t="s">
        <v>5190</v>
      </c>
      <c r="P1186" s="10" t="s">
        <v>5190</v>
      </c>
      <c r="Q1186" s="10" t="s">
        <v>5190</v>
      </c>
      <c r="R1186" s="10" t="s">
        <v>5190</v>
      </c>
      <c r="S1186" s="10" t="s">
        <v>5190</v>
      </c>
      <c r="T1186" s="10" t="s">
        <v>5190</v>
      </c>
      <c r="U1186" s="10" t="s">
        <v>5190</v>
      </c>
      <c r="V1186" s="10" t="s">
        <v>5190</v>
      </c>
      <c r="W1186" s="10" t="s">
        <v>5190</v>
      </c>
      <c r="X1186" s="10" t="s">
        <v>5190</v>
      </c>
      <c r="Y1186" s="10" t="s">
        <v>5190</v>
      </c>
      <c r="Z1186" s="10" t="s">
        <v>5190</v>
      </c>
      <c r="AA1186" s="10"/>
      <c r="AB1186" s="50" t="s">
        <v>1810</v>
      </c>
      <c r="AC1186" s="73" t="s">
        <v>2908</v>
      </c>
      <c r="AD1186" s="71" t="s">
        <v>4748</v>
      </c>
    </row>
    <row r="1187" spans="1:30" s="89" customFormat="1" ht="15.75" customHeight="1">
      <c r="A1187" s="8" t="s">
        <v>2663</v>
      </c>
      <c r="B1187" s="12" t="s">
        <v>636</v>
      </c>
      <c r="C1187" s="18" t="s">
        <v>3912</v>
      </c>
      <c r="D1187" s="18"/>
      <c r="E1187" s="59" t="s">
        <v>4994</v>
      </c>
      <c r="F1187" s="10" t="s">
        <v>5190</v>
      </c>
      <c r="G1187" s="10" t="s">
        <v>5190</v>
      </c>
      <c r="H1187" s="10" t="s">
        <v>5190</v>
      </c>
      <c r="I1187" s="10" t="s">
        <v>5190</v>
      </c>
      <c r="J1187" s="10" t="s">
        <v>5190</v>
      </c>
      <c r="K1187" s="10" t="s">
        <v>5190</v>
      </c>
      <c r="L1187" s="10" t="s">
        <v>5190</v>
      </c>
      <c r="M1187" s="10" t="s">
        <v>5190</v>
      </c>
      <c r="N1187" s="10" t="s">
        <v>5190</v>
      </c>
      <c r="O1187" s="10" t="s">
        <v>5190</v>
      </c>
      <c r="P1187" s="10" t="s">
        <v>5190</v>
      </c>
      <c r="Q1187" s="10" t="s">
        <v>5190</v>
      </c>
      <c r="R1187" s="10" t="s">
        <v>5190</v>
      </c>
      <c r="S1187" s="10" t="s">
        <v>5190</v>
      </c>
      <c r="T1187" s="10" t="s">
        <v>5190</v>
      </c>
      <c r="U1187" s="10" t="s">
        <v>5190</v>
      </c>
      <c r="V1187" s="10" t="s">
        <v>5190</v>
      </c>
      <c r="W1187" s="10" t="s">
        <v>5190</v>
      </c>
      <c r="X1187" s="10" t="s">
        <v>5190</v>
      </c>
      <c r="Y1187" s="10" t="s">
        <v>5190</v>
      </c>
      <c r="Z1187" s="10" t="s">
        <v>5190</v>
      </c>
      <c r="AA1187" s="10"/>
      <c r="AB1187" s="50" t="s">
        <v>1810</v>
      </c>
      <c r="AC1187" s="73" t="s">
        <v>2908</v>
      </c>
      <c r="AD1187" s="71" t="s">
        <v>4748</v>
      </c>
    </row>
    <row r="1188" spans="1:30" s="89" customFormat="1" ht="15.75" customHeight="1">
      <c r="A1188" s="8" t="s">
        <v>2663</v>
      </c>
      <c r="B1188" s="12" t="s">
        <v>637</v>
      </c>
      <c r="C1188" s="18" t="s">
        <v>3913</v>
      </c>
      <c r="D1188" s="18"/>
      <c r="E1188" s="59" t="s">
        <v>4995</v>
      </c>
      <c r="F1188" s="10" t="s">
        <v>5190</v>
      </c>
      <c r="G1188" s="10" t="s">
        <v>5190</v>
      </c>
      <c r="H1188" s="10" t="s">
        <v>5190</v>
      </c>
      <c r="I1188" s="10" t="s">
        <v>5190</v>
      </c>
      <c r="J1188" s="10" t="s">
        <v>5190</v>
      </c>
      <c r="K1188" s="10" t="s">
        <v>5190</v>
      </c>
      <c r="L1188" s="10" t="s">
        <v>5190</v>
      </c>
      <c r="M1188" s="10" t="s">
        <v>5190</v>
      </c>
      <c r="N1188" s="10" t="s">
        <v>5190</v>
      </c>
      <c r="O1188" s="10" t="s">
        <v>5190</v>
      </c>
      <c r="P1188" s="10" t="s">
        <v>5190</v>
      </c>
      <c r="Q1188" s="10" t="s">
        <v>5190</v>
      </c>
      <c r="R1188" s="10" t="s">
        <v>5190</v>
      </c>
      <c r="S1188" s="10" t="s">
        <v>5190</v>
      </c>
      <c r="T1188" s="10" t="s">
        <v>5190</v>
      </c>
      <c r="U1188" s="10" t="s">
        <v>5190</v>
      </c>
      <c r="V1188" s="10" t="s">
        <v>5190</v>
      </c>
      <c r="W1188" s="10" t="s">
        <v>5190</v>
      </c>
      <c r="X1188" s="10" t="s">
        <v>5190</v>
      </c>
      <c r="Y1188" s="10" t="s">
        <v>5190</v>
      </c>
      <c r="Z1188" s="10" t="s">
        <v>5190</v>
      </c>
      <c r="AA1188" s="10"/>
      <c r="AB1188" s="50" t="s">
        <v>1810</v>
      </c>
      <c r="AC1188" s="73" t="s">
        <v>2908</v>
      </c>
      <c r="AD1188" s="71" t="s">
        <v>4748</v>
      </c>
    </row>
    <row r="1189" spans="1:30" s="89" customFormat="1" ht="15.75" customHeight="1">
      <c r="A1189" s="8" t="s">
        <v>2663</v>
      </c>
      <c r="B1189" s="12" t="s">
        <v>638</v>
      </c>
      <c r="C1189" s="18" t="s">
        <v>3914</v>
      </c>
      <c r="D1189" s="18"/>
      <c r="E1189" s="59" t="s">
        <v>967</v>
      </c>
      <c r="F1189" s="10" t="s">
        <v>5190</v>
      </c>
      <c r="G1189" s="10" t="s">
        <v>5190</v>
      </c>
      <c r="H1189" s="10" t="s">
        <v>5190</v>
      </c>
      <c r="I1189" s="10" t="s">
        <v>5190</v>
      </c>
      <c r="J1189" s="10" t="s">
        <v>5190</v>
      </c>
      <c r="K1189" s="10" t="s">
        <v>5190</v>
      </c>
      <c r="L1189" s="10" t="s">
        <v>5190</v>
      </c>
      <c r="M1189" s="10" t="s">
        <v>5190</v>
      </c>
      <c r="N1189" s="10" t="s">
        <v>5190</v>
      </c>
      <c r="O1189" s="10" t="s">
        <v>5190</v>
      </c>
      <c r="P1189" s="10" t="s">
        <v>5190</v>
      </c>
      <c r="Q1189" s="10" t="s">
        <v>5190</v>
      </c>
      <c r="R1189" s="10" t="s">
        <v>5190</v>
      </c>
      <c r="S1189" s="10" t="s">
        <v>5190</v>
      </c>
      <c r="T1189" s="10" t="s">
        <v>5190</v>
      </c>
      <c r="U1189" s="10" t="s">
        <v>5190</v>
      </c>
      <c r="V1189" s="10" t="s">
        <v>5190</v>
      </c>
      <c r="W1189" s="10" t="s">
        <v>5190</v>
      </c>
      <c r="X1189" s="10" t="s">
        <v>5190</v>
      </c>
      <c r="Y1189" s="10" t="s">
        <v>5190</v>
      </c>
      <c r="Z1189" s="10" t="s">
        <v>5190</v>
      </c>
      <c r="AA1189" s="10"/>
      <c r="AB1189" s="50" t="s">
        <v>1810</v>
      </c>
      <c r="AC1189" s="73" t="s">
        <v>2908</v>
      </c>
      <c r="AD1189" s="71" t="s">
        <v>4748</v>
      </c>
    </row>
    <row r="1190" spans="1:30" s="89" customFormat="1" ht="15.75" customHeight="1">
      <c r="A1190" s="8" t="s">
        <v>2663</v>
      </c>
      <c r="B1190" s="12" t="s">
        <v>639</v>
      </c>
      <c r="C1190" s="18" t="s">
        <v>3915</v>
      </c>
      <c r="D1190" s="18"/>
      <c r="E1190" s="59" t="s">
        <v>99</v>
      </c>
      <c r="F1190" s="10" t="s">
        <v>5190</v>
      </c>
      <c r="G1190" s="10" t="s">
        <v>5190</v>
      </c>
      <c r="H1190" s="10" t="s">
        <v>5190</v>
      </c>
      <c r="I1190" s="10" t="s">
        <v>5190</v>
      </c>
      <c r="J1190" s="10" t="s">
        <v>5190</v>
      </c>
      <c r="K1190" s="10" t="s">
        <v>5190</v>
      </c>
      <c r="L1190" s="10" t="s">
        <v>5190</v>
      </c>
      <c r="M1190" s="10" t="s">
        <v>5190</v>
      </c>
      <c r="N1190" s="10" t="s">
        <v>5190</v>
      </c>
      <c r="O1190" s="10" t="s">
        <v>5190</v>
      </c>
      <c r="P1190" s="10" t="s">
        <v>5190</v>
      </c>
      <c r="Q1190" s="10" t="s">
        <v>5190</v>
      </c>
      <c r="R1190" s="10" t="s">
        <v>5190</v>
      </c>
      <c r="S1190" s="10" t="s">
        <v>5190</v>
      </c>
      <c r="T1190" s="10" t="s">
        <v>5190</v>
      </c>
      <c r="U1190" s="10" t="s">
        <v>5190</v>
      </c>
      <c r="V1190" s="10" t="s">
        <v>5190</v>
      </c>
      <c r="W1190" s="10" t="s">
        <v>5190</v>
      </c>
      <c r="X1190" s="10" t="s">
        <v>5190</v>
      </c>
      <c r="Y1190" s="10" t="s">
        <v>5190</v>
      </c>
      <c r="Z1190" s="10" t="s">
        <v>5190</v>
      </c>
      <c r="AA1190" s="10"/>
      <c r="AB1190" s="50" t="s">
        <v>1810</v>
      </c>
      <c r="AC1190" s="73" t="s">
        <v>2908</v>
      </c>
      <c r="AD1190" s="71" t="s">
        <v>4748</v>
      </c>
    </row>
    <row r="1191" spans="1:30" s="89" customFormat="1" ht="15.75" customHeight="1">
      <c r="A1191" s="8" t="s">
        <v>2663</v>
      </c>
      <c r="B1191" s="12" t="s">
        <v>640</v>
      </c>
      <c r="C1191" s="18" t="s">
        <v>3916</v>
      </c>
      <c r="D1191" s="18"/>
      <c r="E1191" s="59" t="s">
        <v>5005</v>
      </c>
      <c r="F1191" s="10" t="s">
        <v>5190</v>
      </c>
      <c r="G1191" s="10" t="s">
        <v>5190</v>
      </c>
      <c r="H1191" s="10" t="s">
        <v>5190</v>
      </c>
      <c r="I1191" s="10" t="s">
        <v>5190</v>
      </c>
      <c r="J1191" s="10" t="s">
        <v>5190</v>
      </c>
      <c r="K1191" s="10" t="s">
        <v>5190</v>
      </c>
      <c r="L1191" s="10" t="s">
        <v>5190</v>
      </c>
      <c r="M1191" s="10" t="s">
        <v>5190</v>
      </c>
      <c r="N1191" s="10" t="s">
        <v>5190</v>
      </c>
      <c r="O1191" s="10" t="s">
        <v>5190</v>
      </c>
      <c r="P1191" s="10" t="s">
        <v>5190</v>
      </c>
      <c r="Q1191" s="10" t="s">
        <v>5190</v>
      </c>
      <c r="R1191" s="10" t="s">
        <v>5190</v>
      </c>
      <c r="S1191" s="10" t="s">
        <v>5190</v>
      </c>
      <c r="T1191" s="10" t="s">
        <v>5190</v>
      </c>
      <c r="U1191" s="10" t="s">
        <v>5190</v>
      </c>
      <c r="V1191" s="10" t="s">
        <v>5190</v>
      </c>
      <c r="W1191" s="10" t="s">
        <v>5190</v>
      </c>
      <c r="X1191" s="10" t="s">
        <v>5190</v>
      </c>
      <c r="Y1191" s="10" t="s">
        <v>5190</v>
      </c>
      <c r="Z1191" s="10" t="s">
        <v>5190</v>
      </c>
      <c r="AA1191" s="10"/>
      <c r="AB1191" s="50" t="s">
        <v>1810</v>
      </c>
      <c r="AC1191" s="73" t="s">
        <v>2908</v>
      </c>
      <c r="AD1191" s="71" t="s">
        <v>4748</v>
      </c>
    </row>
    <row r="1192" spans="1:30" s="89" customFormat="1" ht="15.75" customHeight="1">
      <c r="A1192" s="8" t="s">
        <v>2663</v>
      </c>
      <c r="B1192" s="12" t="s">
        <v>909</v>
      </c>
      <c r="C1192" s="12" t="s">
        <v>3917</v>
      </c>
      <c r="D1192" s="12"/>
      <c r="E1192" s="59" t="s">
        <v>5007</v>
      </c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 t="s">
        <v>5190</v>
      </c>
      <c r="AB1192" s="50" t="s">
        <v>910</v>
      </c>
      <c r="AC1192" s="73" t="s">
        <v>2908</v>
      </c>
      <c r="AD1192" s="71" t="s">
        <v>4748</v>
      </c>
    </row>
    <row r="1193" spans="1:30" s="89" customFormat="1" ht="15.75" customHeight="1">
      <c r="A1193" s="8" t="s">
        <v>2663</v>
      </c>
      <c r="B1193" s="12" t="s">
        <v>911</v>
      </c>
      <c r="C1193" s="12" t="s">
        <v>3918</v>
      </c>
      <c r="D1193" s="12"/>
      <c r="E1193" s="59" t="s">
        <v>4992</v>
      </c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 t="s">
        <v>5190</v>
      </c>
      <c r="AB1193" s="50" t="s">
        <v>910</v>
      </c>
      <c r="AC1193" s="73" t="s">
        <v>2908</v>
      </c>
      <c r="AD1193" s="71" t="s">
        <v>4748</v>
      </c>
    </row>
    <row r="1194" spans="1:30" s="89" customFormat="1" ht="15.75" customHeight="1">
      <c r="A1194" s="8" t="s">
        <v>2663</v>
      </c>
      <c r="B1194" s="12" t="s">
        <v>912</v>
      </c>
      <c r="C1194" s="12" t="s">
        <v>3919</v>
      </c>
      <c r="D1194" s="12"/>
      <c r="E1194" s="59" t="s">
        <v>4994</v>
      </c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 t="s">
        <v>5190</v>
      </c>
      <c r="AB1194" s="50" t="s">
        <v>1874</v>
      </c>
      <c r="AC1194" s="73" t="s">
        <v>2908</v>
      </c>
      <c r="AD1194" s="71" t="s">
        <v>4748</v>
      </c>
    </row>
    <row r="1195" spans="1:30" s="89" customFormat="1" ht="15.75" customHeight="1">
      <c r="A1195" s="8" t="s">
        <v>2663</v>
      </c>
      <c r="B1195" s="12" t="s">
        <v>913</v>
      </c>
      <c r="C1195" s="12" t="s">
        <v>3920</v>
      </c>
      <c r="D1195" s="12"/>
      <c r="E1195" s="59" t="s">
        <v>4995</v>
      </c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 t="s">
        <v>5190</v>
      </c>
      <c r="AB1195" s="50" t="s">
        <v>910</v>
      </c>
      <c r="AC1195" s="73" t="s">
        <v>2908</v>
      </c>
      <c r="AD1195" s="71" t="s">
        <v>4748</v>
      </c>
    </row>
    <row r="1196" spans="1:30" s="89" customFormat="1" ht="15.75" customHeight="1">
      <c r="A1196" s="8" t="s">
        <v>2663</v>
      </c>
      <c r="B1196" s="12" t="s">
        <v>914</v>
      </c>
      <c r="C1196" s="12" t="s">
        <v>3921</v>
      </c>
      <c r="D1196" s="12"/>
      <c r="E1196" s="59" t="s">
        <v>99</v>
      </c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 t="s">
        <v>5190</v>
      </c>
      <c r="AB1196" s="50" t="s">
        <v>910</v>
      </c>
      <c r="AC1196" s="73" t="s">
        <v>2908</v>
      </c>
      <c r="AD1196" s="71" t="s">
        <v>4748</v>
      </c>
    </row>
    <row r="1197" spans="1:30" s="89" customFormat="1" ht="15.75" customHeight="1">
      <c r="A1197" s="8" t="s">
        <v>2663</v>
      </c>
      <c r="B1197" s="12" t="s">
        <v>915</v>
      </c>
      <c r="C1197" s="12" t="s">
        <v>3922</v>
      </c>
      <c r="D1197" s="12"/>
      <c r="E1197" s="59" t="s">
        <v>1724</v>
      </c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 t="s">
        <v>5190</v>
      </c>
      <c r="AB1197" s="50" t="s">
        <v>910</v>
      </c>
      <c r="AC1197" s="73" t="s">
        <v>2908</v>
      </c>
      <c r="AD1197" s="71" t="s">
        <v>4748</v>
      </c>
    </row>
    <row r="1198" spans="1:30" s="89" customFormat="1" ht="15.75" customHeight="1">
      <c r="A1198" s="8" t="s">
        <v>2663</v>
      </c>
      <c r="B1198" s="12" t="s">
        <v>916</v>
      </c>
      <c r="C1198" s="12" t="s">
        <v>3923</v>
      </c>
      <c r="D1198" s="12"/>
      <c r="E1198" s="59" t="s">
        <v>967</v>
      </c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 t="s">
        <v>5190</v>
      </c>
      <c r="AB1198" s="50" t="s">
        <v>910</v>
      </c>
      <c r="AC1198" s="73" t="s">
        <v>2908</v>
      </c>
      <c r="AD1198" s="71" t="s">
        <v>4748</v>
      </c>
    </row>
    <row r="1199" spans="1:30" s="89" customFormat="1" ht="15.75" customHeight="1">
      <c r="A1199" s="8" t="s">
        <v>2663</v>
      </c>
      <c r="B1199" s="12" t="s">
        <v>917</v>
      </c>
      <c r="C1199" s="12" t="s">
        <v>3924</v>
      </c>
      <c r="D1199" s="12"/>
      <c r="E1199" s="59" t="s">
        <v>5005</v>
      </c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 t="s">
        <v>5190</v>
      </c>
      <c r="AB1199" s="50" t="s">
        <v>910</v>
      </c>
      <c r="AC1199" s="73" t="s">
        <v>2908</v>
      </c>
      <c r="AD1199" s="71" t="s">
        <v>4748</v>
      </c>
    </row>
    <row r="1200" spans="1:30" s="89" customFormat="1" ht="15.75" customHeight="1">
      <c r="A1200" s="8" t="s">
        <v>2663</v>
      </c>
      <c r="B1200" s="12" t="s">
        <v>918</v>
      </c>
      <c r="C1200" s="12" t="s">
        <v>3069</v>
      </c>
      <c r="D1200" s="12"/>
      <c r="E1200" s="59" t="s">
        <v>150</v>
      </c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 t="s">
        <v>5190</v>
      </c>
      <c r="AB1200" s="50" t="s">
        <v>910</v>
      </c>
      <c r="AC1200" s="73" t="s">
        <v>2908</v>
      </c>
      <c r="AD1200" s="71" t="s">
        <v>4748</v>
      </c>
    </row>
    <row r="1201" spans="1:30" s="89" customFormat="1" ht="15.75" customHeight="1">
      <c r="A1201" s="8" t="s">
        <v>2663</v>
      </c>
      <c r="B1201" s="12" t="s">
        <v>473</v>
      </c>
      <c r="C1201" s="12" t="s">
        <v>1741</v>
      </c>
      <c r="D1201" s="12"/>
      <c r="E1201" s="59" t="s">
        <v>718</v>
      </c>
      <c r="F1201" s="10" t="s">
        <v>5190</v>
      </c>
      <c r="G1201" s="10" t="s">
        <v>5190</v>
      </c>
      <c r="H1201" s="10" t="s">
        <v>5190</v>
      </c>
      <c r="I1201" s="10" t="s">
        <v>5190</v>
      </c>
      <c r="J1201" s="10" t="s">
        <v>5190</v>
      </c>
      <c r="K1201" s="10" t="s">
        <v>5190</v>
      </c>
      <c r="L1201" s="10"/>
      <c r="M1201" s="10"/>
      <c r="N1201" s="10"/>
      <c r="O1201" s="10" t="s">
        <v>5190</v>
      </c>
      <c r="P1201" s="10"/>
      <c r="Q1201" s="10" t="s">
        <v>5190</v>
      </c>
      <c r="R1201" s="10" t="s">
        <v>5190</v>
      </c>
      <c r="S1201" s="10" t="s">
        <v>5190</v>
      </c>
      <c r="T1201" s="10" t="s">
        <v>5190</v>
      </c>
      <c r="U1201" s="10"/>
      <c r="V1201" s="10"/>
      <c r="W1201" s="10"/>
      <c r="X1201" s="10"/>
      <c r="Y1201" s="10"/>
      <c r="Z1201" s="10"/>
      <c r="AA1201" s="10"/>
      <c r="AB1201" s="50" t="s">
        <v>474</v>
      </c>
      <c r="AC1201" s="8" t="s">
        <v>2904</v>
      </c>
      <c r="AD1201" s="71" t="s">
        <v>4647</v>
      </c>
    </row>
    <row r="1202" spans="1:30" s="89" customFormat="1" ht="15.75" customHeight="1">
      <c r="A1202" s="8" t="s">
        <v>2663</v>
      </c>
      <c r="B1202" s="12" t="s">
        <v>475</v>
      </c>
      <c r="C1202" s="12" t="s">
        <v>1742</v>
      </c>
      <c r="D1202" s="12"/>
      <c r="E1202" s="59" t="s">
        <v>4992</v>
      </c>
      <c r="F1202" s="10" t="s">
        <v>5190</v>
      </c>
      <c r="G1202" s="10" t="s">
        <v>5190</v>
      </c>
      <c r="H1202" s="10" t="s">
        <v>5190</v>
      </c>
      <c r="I1202" s="10" t="s">
        <v>5190</v>
      </c>
      <c r="J1202" s="10" t="s">
        <v>5190</v>
      </c>
      <c r="K1202" s="10" t="s">
        <v>5190</v>
      </c>
      <c r="L1202" s="10"/>
      <c r="M1202" s="10"/>
      <c r="N1202" s="10"/>
      <c r="O1202" s="10" t="s">
        <v>5190</v>
      </c>
      <c r="P1202" s="10"/>
      <c r="Q1202" s="10" t="s">
        <v>5190</v>
      </c>
      <c r="R1202" s="10" t="s">
        <v>5190</v>
      </c>
      <c r="S1202" s="10" t="s">
        <v>5190</v>
      </c>
      <c r="T1202" s="10" t="s">
        <v>5190</v>
      </c>
      <c r="U1202" s="10"/>
      <c r="V1202" s="10"/>
      <c r="W1202" s="10"/>
      <c r="X1202" s="10"/>
      <c r="Y1202" s="10"/>
      <c r="Z1202" s="10"/>
      <c r="AA1202" s="10"/>
      <c r="AB1202" s="50" t="s">
        <v>474</v>
      </c>
      <c r="AC1202" s="8" t="s">
        <v>2904</v>
      </c>
      <c r="AD1202" s="71" t="s">
        <v>4640</v>
      </c>
    </row>
    <row r="1203" spans="1:30" s="89" customFormat="1" ht="15.75" customHeight="1">
      <c r="A1203" s="8" t="s">
        <v>2663</v>
      </c>
      <c r="B1203" s="12" t="s">
        <v>476</v>
      </c>
      <c r="C1203" s="12" t="s">
        <v>1743</v>
      </c>
      <c r="D1203" s="12"/>
      <c r="E1203" s="59" t="s">
        <v>4994</v>
      </c>
      <c r="F1203" s="10" t="s">
        <v>5190</v>
      </c>
      <c r="G1203" s="10" t="s">
        <v>5190</v>
      </c>
      <c r="H1203" s="10" t="s">
        <v>5190</v>
      </c>
      <c r="I1203" s="10" t="s">
        <v>5190</v>
      </c>
      <c r="J1203" s="10" t="s">
        <v>5190</v>
      </c>
      <c r="K1203" s="10" t="s">
        <v>5190</v>
      </c>
      <c r="L1203" s="10"/>
      <c r="M1203" s="10"/>
      <c r="N1203" s="10"/>
      <c r="O1203" s="10" t="s">
        <v>5190</v>
      </c>
      <c r="P1203" s="10"/>
      <c r="Q1203" s="10" t="s">
        <v>5190</v>
      </c>
      <c r="R1203" s="10" t="s">
        <v>5190</v>
      </c>
      <c r="S1203" s="10" t="s">
        <v>5190</v>
      </c>
      <c r="T1203" s="10" t="s">
        <v>5190</v>
      </c>
      <c r="U1203" s="10"/>
      <c r="V1203" s="10"/>
      <c r="W1203" s="10"/>
      <c r="X1203" s="10"/>
      <c r="Y1203" s="10"/>
      <c r="Z1203" s="10"/>
      <c r="AA1203" s="10"/>
      <c r="AB1203" s="50" t="s">
        <v>474</v>
      </c>
      <c r="AC1203" s="8" t="s">
        <v>2904</v>
      </c>
      <c r="AD1203" s="71" t="s">
        <v>4640</v>
      </c>
    </row>
    <row r="1204" spans="1:30" s="89" customFormat="1" ht="15.75" customHeight="1">
      <c r="A1204" s="8" t="s">
        <v>2663</v>
      </c>
      <c r="B1204" s="12" t="s">
        <v>477</v>
      </c>
      <c r="C1204" s="12" t="s">
        <v>1744</v>
      </c>
      <c r="D1204" s="12"/>
      <c r="E1204" s="59" t="s">
        <v>4995</v>
      </c>
      <c r="F1204" s="10" t="s">
        <v>5190</v>
      </c>
      <c r="G1204" s="10" t="s">
        <v>5190</v>
      </c>
      <c r="H1204" s="10" t="s">
        <v>5190</v>
      </c>
      <c r="I1204" s="10" t="s">
        <v>5190</v>
      </c>
      <c r="J1204" s="10" t="s">
        <v>5190</v>
      </c>
      <c r="K1204" s="10" t="s">
        <v>5190</v>
      </c>
      <c r="L1204" s="10"/>
      <c r="M1204" s="10"/>
      <c r="N1204" s="10"/>
      <c r="O1204" s="10" t="s">
        <v>5190</v>
      </c>
      <c r="P1204" s="10"/>
      <c r="Q1204" s="10" t="s">
        <v>5190</v>
      </c>
      <c r="R1204" s="10" t="s">
        <v>5190</v>
      </c>
      <c r="S1204" s="10" t="s">
        <v>5190</v>
      </c>
      <c r="T1204" s="10" t="s">
        <v>5190</v>
      </c>
      <c r="U1204" s="10"/>
      <c r="V1204" s="10"/>
      <c r="W1204" s="10"/>
      <c r="X1204" s="10"/>
      <c r="Y1204" s="10"/>
      <c r="Z1204" s="10"/>
      <c r="AA1204" s="10"/>
      <c r="AB1204" s="50" t="s">
        <v>474</v>
      </c>
      <c r="AC1204" s="8" t="s">
        <v>2904</v>
      </c>
      <c r="AD1204" s="71" t="s">
        <v>4640</v>
      </c>
    </row>
    <row r="1205" spans="1:30" s="89" customFormat="1" ht="15.75" customHeight="1">
      <c r="A1205" s="8" t="s">
        <v>2663</v>
      </c>
      <c r="B1205" s="12" t="s">
        <v>478</v>
      </c>
      <c r="C1205" s="12" t="s">
        <v>1745</v>
      </c>
      <c r="D1205" s="12"/>
      <c r="E1205" s="59" t="s">
        <v>718</v>
      </c>
      <c r="F1205" s="10" t="s">
        <v>5190</v>
      </c>
      <c r="G1205" s="10" t="s">
        <v>5190</v>
      </c>
      <c r="H1205" s="10" t="s">
        <v>5190</v>
      </c>
      <c r="I1205" s="10" t="s">
        <v>5190</v>
      </c>
      <c r="J1205" s="10" t="s">
        <v>5190</v>
      </c>
      <c r="K1205" s="10" t="s">
        <v>5190</v>
      </c>
      <c r="L1205" s="10"/>
      <c r="M1205" s="10"/>
      <c r="N1205" s="10"/>
      <c r="O1205" s="10" t="s">
        <v>5190</v>
      </c>
      <c r="P1205" s="10"/>
      <c r="Q1205" s="10" t="s">
        <v>5190</v>
      </c>
      <c r="R1205" s="10" t="s">
        <v>5190</v>
      </c>
      <c r="S1205" s="10" t="s">
        <v>5190</v>
      </c>
      <c r="T1205" s="10" t="s">
        <v>5190</v>
      </c>
      <c r="U1205" s="10"/>
      <c r="V1205" s="10"/>
      <c r="W1205" s="10"/>
      <c r="X1205" s="10"/>
      <c r="Y1205" s="10"/>
      <c r="Z1205" s="10"/>
      <c r="AA1205" s="10"/>
      <c r="AB1205" s="50" t="s">
        <v>479</v>
      </c>
      <c r="AC1205" s="8" t="s">
        <v>2904</v>
      </c>
      <c r="AD1205" s="71" t="s">
        <v>4800</v>
      </c>
    </row>
    <row r="1206" spans="1:30" s="89" customFormat="1" ht="15.75" customHeight="1">
      <c r="A1206" s="8" t="s">
        <v>2663</v>
      </c>
      <c r="B1206" s="12" t="s">
        <v>480</v>
      </c>
      <c r="C1206" s="12" t="s">
        <v>1746</v>
      </c>
      <c r="D1206" s="12"/>
      <c r="E1206" s="59" t="s">
        <v>4992</v>
      </c>
      <c r="F1206" s="10" t="s">
        <v>5190</v>
      </c>
      <c r="G1206" s="10" t="s">
        <v>5190</v>
      </c>
      <c r="H1206" s="10" t="s">
        <v>5190</v>
      </c>
      <c r="I1206" s="10" t="s">
        <v>5190</v>
      </c>
      <c r="J1206" s="10" t="s">
        <v>5190</v>
      </c>
      <c r="K1206" s="10" t="s">
        <v>5190</v>
      </c>
      <c r="L1206" s="10"/>
      <c r="M1206" s="10"/>
      <c r="N1206" s="10"/>
      <c r="O1206" s="10" t="s">
        <v>5190</v>
      </c>
      <c r="P1206" s="10"/>
      <c r="Q1206" s="10" t="s">
        <v>5190</v>
      </c>
      <c r="R1206" s="10" t="s">
        <v>5190</v>
      </c>
      <c r="S1206" s="10" t="s">
        <v>5190</v>
      </c>
      <c r="T1206" s="10" t="s">
        <v>5190</v>
      </c>
      <c r="U1206" s="10"/>
      <c r="V1206" s="10"/>
      <c r="W1206" s="10"/>
      <c r="X1206" s="10"/>
      <c r="Y1206" s="10"/>
      <c r="Z1206" s="10"/>
      <c r="AA1206" s="10"/>
      <c r="AB1206" s="50" t="s">
        <v>479</v>
      </c>
      <c r="AC1206" s="8" t="s">
        <v>2904</v>
      </c>
      <c r="AD1206" s="71" t="s">
        <v>4647</v>
      </c>
    </row>
    <row r="1207" spans="1:30" s="89" customFormat="1" ht="15.75" customHeight="1">
      <c r="A1207" s="8" t="s">
        <v>2663</v>
      </c>
      <c r="B1207" s="12" t="s">
        <v>481</v>
      </c>
      <c r="C1207" s="12" t="s">
        <v>1747</v>
      </c>
      <c r="D1207" s="12"/>
      <c r="E1207" s="59" t="s">
        <v>4994</v>
      </c>
      <c r="F1207" s="10" t="s">
        <v>5190</v>
      </c>
      <c r="G1207" s="10" t="s">
        <v>5190</v>
      </c>
      <c r="H1207" s="10" t="s">
        <v>5190</v>
      </c>
      <c r="I1207" s="10" t="s">
        <v>5190</v>
      </c>
      <c r="J1207" s="10" t="s">
        <v>5190</v>
      </c>
      <c r="K1207" s="10" t="s">
        <v>5190</v>
      </c>
      <c r="L1207" s="10"/>
      <c r="M1207" s="10"/>
      <c r="N1207" s="10"/>
      <c r="O1207" s="10" t="s">
        <v>5190</v>
      </c>
      <c r="P1207" s="10"/>
      <c r="Q1207" s="10" t="s">
        <v>5190</v>
      </c>
      <c r="R1207" s="10" t="s">
        <v>5190</v>
      </c>
      <c r="S1207" s="10" t="s">
        <v>5190</v>
      </c>
      <c r="T1207" s="10" t="s">
        <v>5190</v>
      </c>
      <c r="U1207" s="10"/>
      <c r="V1207" s="10"/>
      <c r="W1207" s="10"/>
      <c r="X1207" s="10"/>
      <c r="Y1207" s="10"/>
      <c r="Z1207" s="10"/>
      <c r="AA1207" s="10"/>
      <c r="AB1207" s="50" t="s">
        <v>479</v>
      </c>
      <c r="AC1207" s="8" t="s">
        <v>2904</v>
      </c>
      <c r="AD1207" s="71" t="s">
        <v>4647</v>
      </c>
    </row>
    <row r="1208" spans="1:30" s="89" customFormat="1" ht="15.75" customHeight="1">
      <c r="A1208" s="8" t="s">
        <v>2663</v>
      </c>
      <c r="B1208" s="12" t="s">
        <v>482</v>
      </c>
      <c r="C1208" s="12" t="s">
        <v>1748</v>
      </c>
      <c r="D1208" s="12"/>
      <c r="E1208" s="59" t="s">
        <v>4995</v>
      </c>
      <c r="F1208" s="10" t="s">
        <v>5190</v>
      </c>
      <c r="G1208" s="10" t="s">
        <v>5190</v>
      </c>
      <c r="H1208" s="10" t="s">
        <v>5190</v>
      </c>
      <c r="I1208" s="10" t="s">
        <v>5190</v>
      </c>
      <c r="J1208" s="10" t="s">
        <v>5190</v>
      </c>
      <c r="K1208" s="10" t="s">
        <v>5190</v>
      </c>
      <c r="L1208" s="10"/>
      <c r="M1208" s="10"/>
      <c r="N1208" s="10"/>
      <c r="O1208" s="10" t="s">
        <v>5190</v>
      </c>
      <c r="P1208" s="10"/>
      <c r="Q1208" s="10" t="s">
        <v>5190</v>
      </c>
      <c r="R1208" s="10" t="s">
        <v>5190</v>
      </c>
      <c r="S1208" s="10" t="s">
        <v>5190</v>
      </c>
      <c r="T1208" s="10" t="s">
        <v>5190</v>
      </c>
      <c r="U1208" s="10"/>
      <c r="V1208" s="10"/>
      <c r="W1208" s="10"/>
      <c r="X1208" s="10"/>
      <c r="Y1208" s="10"/>
      <c r="Z1208" s="10"/>
      <c r="AA1208" s="10"/>
      <c r="AB1208" s="50" t="s">
        <v>479</v>
      </c>
      <c r="AC1208" s="8" t="s">
        <v>2904</v>
      </c>
      <c r="AD1208" s="71" t="s">
        <v>4647</v>
      </c>
    </row>
    <row r="1209" spans="1:30" s="89" customFormat="1" ht="15.75" customHeight="1">
      <c r="A1209" s="8" t="s">
        <v>2663</v>
      </c>
      <c r="B1209" s="12" t="s">
        <v>483</v>
      </c>
      <c r="C1209" s="12" t="s">
        <v>1772</v>
      </c>
      <c r="D1209" s="12"/>
      <c r="E1209" s="59" t="s">
        <v>718</v>
      </c>
      <c r="F1209" s="10" t="s">
        <v>5190</v>
      </c>
      <c r="G1209" s="10" t="s">
        <v>5190</v>
      </c>
      <c r="H1209" s="10" t="s">
        <v>5190</v>
      </c>
      <c r="I1209" s="10" t="s">
        <v>5190</v>
      </c>
      <c r="J1209" s="10" t="s">
        <v>5190</v>
      </c>
      <c r="K1209" s="10" t="s">
        <v>5190</v>
      </c>
      <c r="L1209" s="10"/>
      <c r="M1209" s="10"/>
      <c r="N1209" s="10"/>
      <c r="O1209" s="10" t="s">
        <v>5190</v>
      </c>
      <c r="P1209" s="10"/>
      <c r="Q1209" s="10" t="s">
        <v>5190</v>
      </c>
      <c r="R1209" s="10" t="s">
        <v>5190</v>
      </c>
      <c r="S1209" s="10" t="s">
        <v>5190</v>
      </c>
      <c r="T1209" s="10" t="s">
        <v>5190</v>
      </c>
      <c r="U1209" s="10"/>
      <c r="V1209" s="10"/>
      <c r="W1209" s="10"/>
      <c r="X1209" s="10"/>
      <c r="Y1209" s="10"/>
      <c r="Z1209" s="10"/>
      <c r="AA1209" s="10"/>
      <c r="AB1209" s="50" t="s">
        <v>484</v>
      </c>
      <c r="AC1209" s="8" t="s">
        <v>2904</v>
      </c>
      <c r="AD1209" s="71" t="s">
        <v>4751</v>
      </c>
    </row>
    <row r="1210" spans="1:30" s="89" customFormat="1" ht="15.75" customHeight="1">
      <c r="A1210" s="8" t="s">
        <v>2663</v>
      </c>
      <c r="B1210" s="12" t="s">
        <v>485</v>
      </c>
      <c r="C1210" s="12" t="s">
        <v>1773</v>
      </c>
      <c r="D1210" s="12"/>
      <c r="E1210" s="59" t="s">
        <v>4992</v>
      </c>
      <c r="F1210" s="10" t="s">
        <v>5190</v>
      </c>
      <c r="G1210" s="10" t="s">
        <v>5190</v>
      </c>
      <c r="H1210" s="10" t="s">
        <v>5190</v>
      </c>
      <c r="I1210" s="10" t="s">
        <v>5190</v>
      </c>
      <c r="J1210" s="10" t="s">
        <v>5190</v>
      </c>
      <c r="K1210" s="10" t="s">
        <v>5190</v>
      </c>
      <c r="L1210" s="10"/>
      <c r="M1210" s="10"/>
      <c r="N1210" s="10"/>
      <c r="O1210" s="10" t="s">
        <v>5190</v>
      </c>
      <c r="P1210" s="10"/>
      <c r="Q1210" s="10" t="s">
        <v>5190</v>
      </c>
      <c r="R1210" s="10" t="s">
        <v>5190</v>
      </c>
      <c r="S1210" s="10" t="s">
        <v>5190</v>
      </c>
      <c r="T1210" s="10" t="s">
        <v>5190</v>
      </c>
      <c r="U1210" s="10"/>
      <c r="V1210" s="10"/>
      <c r="W1210" s="10"/>
      <c r="X1210" s="10"/>
      <c r="Y1210" s="10"/>
      <c r="Z1210" s="10"/>
      <c r="AA1210" s="10"/>
      <c r="AB1210" s="50" t="s">
        <v>484</v>
      </c>
      <c r="AC1210" s="8" t="s">
        <v>2904</v>
      </c>
      <c r="AD1210" s="71" t="s">
        <v>4800</v>
      </c>
    </row>
    <row r="1211" spans="1:30" s="89" customFormat="1" ht="15.75" customHeight="1">
      <c r="A1211" s="8" t="s">
        <v>2663</v>
      </c>
      <c r="B1211" s="12" t="s">
        <v>486</v>
      </c>
      <c r="C1211" s="12" t="s">
        <v>1774</v>
      </c>
      <c r="D1211" s="12"/>
      <c r="E1211" s="59" t="s">
        <v>4994</v>
      </c>
      <c r="F1211" s="10" t="s">
        <v>5190</v>
      </c>
      <c r="G1211" s="10" t="s">
        <v>5190</v>
      </c>
      <c r="H1211" s="10" t="s">
        <v>5190</v>
      </c>
      <c r="I1211" s="10" t="s">
        <v>5190</v>
      </c>
      <c r="J1211" s="10" t="s">
        <v>5190</v>
      </c>
      <c r="K1211" s="10" t="s">
        <v>5190</v>
      </c>
      <c r="L1211" s="10"/>
      <c r="M1211" s="10"/>
      <c r="N1211" s="10"/>
      <c r="O1211" s="10" t="s">
        <v>5190</v>
      </c>
      <c r="P1211" s="10"/>
      <c r="Q1211" s="10" t="s">
        <v>5190</v>
      </c>
      <c r="R1211" s="10" t="s">
        <v>5190</v>
      </c>
      <c r="S1211" s="10" t="s">
        <v>5190</v>
      </c>
      <c r="T1211" s="10" t="s">
        <v>5190</v>
      </c>
      <c r="U1211" s="10"/>
      <c r="V1211" s="10"/>
      <c r="W1211" s="10"/>
      <c r="X1211" s="10"/>
      <c r="Y1211" s="10"/>
      <c r="Z1211" s="10"/>
      <c r="AA1211" s="10"/>
      <c r="AB1211" s="50" t="s">
        <v>484</v>
      </c>
      <c r="AC1211" s="8" t="s">
        <v>2904</v>
      </c>
      <c r="AD1211" s="71" t="s">
        <v>4800</v>
      </c>
    </row>
    <row r="1212" spans="1:30" s="89" customFormat="1" ht="15.75" customHeight="1">
      <c r="A1212" s="8" t="s">
        <v>2663</v>
      </c>
      <c r="B1212" s="12" t="s">
        <v>487</v>
      </c>
      <c r="C1212" s="12" t="s">
        <v>1775</v>
      </c>
      <c r="D1212" s="12"/>
      <c r="E1212" s="59" t="s">
        <v>4995</v>
      </c>
      <c r="F1212" s="10" t="s">
        <v>5190</v>
      </c>
      <c r="G1212" s="10" t="s">
        <v>5190</v>
      </c>
      <c r="H1212" s="10" t="s">
        <v>5190</v>
      </c>
      <c r="I1212" s="10" t="s">
        <v>5190</v>
      </c>
      <c r="J1212" s="10" t="s">
        <v>5190</v>
      </c>
      <c r="K1212" s="10" t="s">
        <v>5190</v>
      </c>
      <c r="L1212" s="10"/>
      <c r="M1212" s="10"/>
      <c r="N1212" s="10"/>
      <c r="O1212" s="10" t="s">
        <v>5190</v>
      </c>
      <c r="P1212" s="10"/>
      <c r="Q1212" s="10" t="s">
        <v>5190</v>
      </c>
      <c r="R1212" s="10" t="s">
        <v>5190</v>
      </c>
      <c r="S1212" s="10" t="s">
        <v>5190</v>
      </c>
      <c r="T1212" s="10" t="s">
        <v>5190</v>
      </c>
      <c r="U1212" s="10"/>
      <c r="V1212" s="10"/>
      <c r="W1212" s="10"/>
      <c r="X1212" s="10"/>
      <c r="Y1212" s="10"/>
      <c r="Z1212" s="10"/>
      <c r="AA1212" s="10"/>
      <c r="AB1212" s="50" t="s">
        <v>484</v>
      </c>
      <c r="AC1212" s="8" t="s">
        <v>2904</v>
      </c>
      <c r="AD1212" s="71" t="s">
        <v>4800</v>
      </c>
    </row>
    <row r="1213" spans="1:30" s="89" customFormat="1" ht="15.75" customHeight="1">
      <c r="A1213" s="8" t="s">
        <v>2663</v>
      </c>
      <c r="B1213" s="12" t="s">
        <v>534</v>
      </c>
      <c r="C1213" s="12" t="s">
        <v>1954</v>
      </c>
      <c r="D1213" s="12"/>
      <c r="E1213" s="59" t="s">
        <v>718</v>
      </c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 t="s">
        <v>5190</v>
      </c>
      <c r="AB1213" s="50" t="s">
        <v>535</v>
      </c>
      <c r="AC1213" s="8" t="s">
        <v>2904</v>
      </c>
      <c r="AD1213" s="71" t="s">
        <v>4751</v>
      </c>
    </row>
    <row r="1214" spans="1:30" s="89" customFormat="1" ht="15.75" customHeight="1">
      <c r="A1214" s="8" t="s">
        <v>2663</v>
      </c>
      <c r="B1214" s="12" t="s">
        <v>536</v>
      </c>
      <c r="C1214" s="12" t="s">
        <v>1949</v>
      </c>
      <c r="D1214" s="12"/>
      <c r="E1214" s="59" t="s">
        <v>718</v>
      </c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 t="s">
        <v>5190</v>
      </c>
      <c r="AB1214" s="50" t="s">
        <v>1903</v>
      </c>
      <c r="AC1214" s="8" t="s">
        <v>2906</v>
      </c>
      <c r="AD1214" s="71" t="s">
        <v>4647</v>
      </c>
    </row>
    <row r="1215" spans="1:30" s="89" customFormat="1" ht="15.75" customHeight="1">
      <c r="A1215" s="8" t="s">
        <v>2663</v>
      </c>
      <c r="B1215" s="12" t="s">
        <v>538</v>
      </c>
      <c r="C1215" s="12" t="s">
        <v>1977</v>
      </c>
      <c r="D1215" s="12"/>
      <c r="E1215" s="59" t="s">
        <v>4992</v>
      </c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 t="s">
        <v>5190</v>
      </c>
      <c r="AB1215" s="50" t="s">
        <v>1904</v>
      </c>
      <c r="AC1215" s="8" t="s">
        <v>2906</v>
      </c>
      <c r="AD1215" s="71" t="s">
        <v>4647</v>
      </c>
    </row>
    <row r="1216" spans="1:30" s="89" customFormat="1" ht="15.75" customHeight="1">
      <c r="A1216" s="8" t="s">
        <v>2663</v>
      </c>
      <c r="B1216" s="12" t="s">
        <v>540</v>
      </c>
      <c r="C1216" s="12" t="s">
        <v>1978</v>
      </c>
      <c r="D1216" s="12"/>
      <c r="E1216" s="59" t="s">
        <v>4994</v>
      </c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 t="s">
        <v>5190</v>
      </c>
      <c r="AB1216" s="50" t="s">
        <v>539</v>
      </c>
      <c r="AC1216" s="8" t="s">
        <v>2906</v>
      </c>
      <c r="AD1216" s="71" t="s">
        <v>4647</v>
      </c>
    </row>
    <row r="1217" spans="1:30" s="89" customFormat="1" ht="15.75" customHeight="1">
      <c r="A1217" s="8" t="s">
        <v>2663</v>
      </c>
      <c r="B1217" s="12" t="s">
        <v>541</v>
      </c>
      <c r="C1217" s="12" t="s">
        <v>1979</v>
      </c>
      <c r="D1217" s="12"/>
      <c r="E1217" s="59" t="s">
        <v>4995</v>
      </c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 t="s">
        <v>5190</v>
      </c>
      <c r="AB1217" s="50" t="s">
        <v>539</v>
      </c>
      <c r="AC1217" s="8" t="s">
        <v>2906</v>
      </c>
      <c r="AD1217" s="71" t="s">
        <v>4647</v>
      </c>
    </row>
    <row r="1218" spans="1:30" s="89" customFormat="1" ht="15.75" customHeight="1">
      <c r="A1218" s="8" t="s">
        <v>2663</v>
      </c>
      <c r="B1218" s="12" t="s">
        <v>544</v>
      </c>
      <c r="C1218" s="12" t="s">
        <v>1797</v>
      </c>
      <c r="D1218" s="12"/>
      <c r="E1218" s="59" t="s">
        <v>4992</v>
      </c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 t="s">
        <v>5190</v>
      </c>
      <c r="AB1218" s="50" t="s">
        <v>2064</v>
      </c>
      <c r="AC1218" s="8" t="s">
        <v>2906</v>
      </c>
      <c r="AD1218" s="71" t="s">
        <v>4647</v>
      </c>
    </row>
    <row r="1219" spans="1:30" s="89" customFormat="1" ht="15.75" customHeight="1">
      <c r="A1219" s="8" t="s">
        <v>2663</v>
      </c>
      <c r="B1219" s="12" t="s">
        <v>546</v>
      </c>
      <c r="C1219" s="12" t="s">
        <v>1798</v>
      </c>
      <c r="D1219" s="12"/>
      <c r="E1219" s="59" t="s">
        <v>4994</v>
      </c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 t="s">
        <v>5190</v>
      </c>
      <c r="AB1219" s="50" t="s">
        <v>545</v>
      </c>
      <c r="AC1219" s="8" t="s">
        <v>2906</v>
      </c>
      <c r="AD1219" s="71" t="s">
        <v>4647</v>
      </c>
    </row>
    <row r="1220" spans="1:30" s="89" customFormat="1" ht="15.75" customHeight="1">
      <c r="A1220" s="8" t="s">
        <v>2663</v>
      </c>
      <c r="B1220" s="12" t="s">
        <v>547</v>
      </c>
      <c r="C1220" s="12" t="s">
        <v>1799</v>
      </c>
      <c r="D1220" s="12"/>
      <c r="E1220" s="59" t="s">
        <v>4995</v>
      </c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 t="s">
        <v>5190</v>
      </c>
      <c r="AB1220" s="50" t="s">
        <v>1902</v>
      </c>
      <c r="AC1220" s="8" t="s">
        <v>2906</v>
      </c>
      <c r="AD1220" s="71" t="s">
        <v>4647</v>
      </c>
    </row>
    <row r="1221" spans="1:30" s="89" customFormat="1" ht="15.75" customHeight="1">
      <c r="A1221" s="8" t="s">
        <v>2663</v>
      </c>
      <c r="B1221" s="12" t="s">
        <v>542</v>
      </c>
      <c r="C1221" s="12" t="s">
        <v>1970</v>
      </c>
      <c r="D1221" s="12"/>
      <c r="E1221" s="59" t="s">
        <v>718</v>
      </c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 t="s">
        <v>5190</v>
      </c>
      <c r="AB1221" s="50" t="s">
        <v>543</v>
      </c>
      <c r="AC1221" s="8" t="s">
        <v>2906</v>
      </c>
      <c r="AD1221" s="71" t="s">
        <v>4751</v>
      </c>
    </row>
    <row r="1222" spans="1:30" s="89" customFormat="1" ht="15.75" customHeight="1">
      <c r="A1222" s="8" t="s">
        <v>2663</v>
      </c>
      <c r="B1222" s="12" t="s">
        <v>488</v>
      </c>
      <c r="C1222" s="12" t="s">
        <v>4116</v>
      </c>
      <c r="D1222" s="12"/>
      <c r="E1222" s="59" t="s">
        <v>718</v>
      </c>
      <c r="F1222" s="10"/>
      <c r="G1222" s="10"/>
      <c r="H1222" s="10"/>
      <c r="I1222" s="10"/>
      <c r="J1222" s="10"/>
      <c r="K1222" s="10"/>
      <c r="L1222" s="10"/>
      <c r="M1222" s="10" t="s">
        <v>5190</v>
      </c>
      <c r="N1222" s="10" t="s">
        <v>5190</v>
      </c>
      <c r="O1222" s="10"/>
      <c r="P1222" s="10" t="s">
        <v>5190</v>
      </c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50" t="s">
        <v>489</v>
      </c>
      <c r="AC1222" s="8" t="s">
        <v>2904</v>
      </c>
      <c r="AD1222" s="71" t="s">
        <v>4647</v>
      </c>
    </row>
    <row r="1223" spans="1:30" s="89" customFormat="1" ht="15.75" customHeight="1">
      <c r="A1223" s="8" t="s">
        <v>2663</v>
      </c>
      <c r="B1223" s="12" t="s">
        <v>490</v>
      </c>
      <c r="C1223" s="12" t="s">
        <v>4117</v>
      </c>
      <c r="D1223" s="12"/>
      <c r="E1223" s="59" t="s">
        <v>4992</v>
      </c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 t="s">
        <v>5190</v>
      </c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50" t="s">
        <v>491</v>
      </c>
      <c r="AC1223" s="8" t="s">
        <v>2904</v>
      </c>
      <c r="AD1223" s="71" t="s">
        <v>4640</v>
      </c>
    </row>
    <row r="1224" spans="1:30" s="89" customFormat="1" ht="15.75" customHeight="1">
      <c r="A1224" s="8" t="s">
        <v>2663</v>
      </c>
      <c r="B1224" s="12" t="s">
        <v>492</v>
      </c>
      <c r="C1224" s="12" t="s">
        <v>4118</v>
      </c>
      <c r="D1224" s="12"/>
      <c r="E1224" s="59" t="s">
        <v>4994</v>
      </c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 t="s">
        <v>5190</v>
      </c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50" t="s">
        <v>491</v>
      </c>
      <c r="AC1224" s="8" t="s">
        <v>2904</v>
      </c>
      <c r="AD1224" s="71" t="s">
        <v>4640</v>
      </c>
    </row>
    <row r="1225" spans="1:30" s="89" customFormat="1" ht="15.75" customHeight="1">
      <c r="A1225" s="8" t="s">
        <v>2663</v>
      </c>
      <c r="B1225" s="12" t="s">
        <v>493</v>
      </c>
      <c r="C1225" s="12" t="s">
        <v>4119</v>
      </c>
      <c r="D1225" s="12"/>
      <c r="E1225" s="59" t="s">
        <v>4995</v>
      </c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 t="s">
        <v>5190</v>
      </c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50" t="s">
        <v>491</v>
      </c>
      <c r="AC1225" s="8" t="s">
        <v>2904</v>
      </c>
      <c r="AD1225" s="71" t="s">
        <v>4640</v>
      </c>
    </row>
    <row r="1226" spans="1:30" s="89" customFormat="1" ht="15.75" customHeight="1">
      <c r="A1226" s="8" t="s">
        <v>2663</v>
      </c>
      <c r="B1226" s="12" t="s">
        <v>496</v>
      </c>
      <c r="C1226" s="12" t="s">
        <v>4942</v>
      </c>
      <c r="D1226" s="12"/>
      <c r="E1226" s="59" t="s">
        <v>718</v>
      </c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 t="s">
        <v>5190</v>
      </c>
      <c r="Q1226" s="10"/>
      <c r="R1226" s="10"/>
      <c r="S1226" s="10"/>
      <c r="T1226" s="10"/>
      <c r="U1226" s="10"/>
      <c r="V1226" s="10"/>
      <c r="W1226" s="10" t="s">
        <v>5190</v>
      </c>
      <c r="X1226" s="10" t="s">
        <v>5190</v>
      </c>
      <c r="Y1226" s="10" t="s">
        <v>5190</v>
      </c>
      <c r="Z1226" s="10" t="s">
        <v>5190</v>
      </c>
      <c r="AA1226" s="10"/>
      <c r="AB1226" s="50" t="s">
        <v>497</v>
      </c>
      <c r="AC1226" s="8" t="s">
        <v>2904</v>
      </c>
      <c r="AD1226" s="71" t="s">
        <v>4647</v>
      </c>
    </row>
    <row r="1227" spans="1:30" s="89" customFormat="1" ht="15.75" customHeight="1">
      <c r="A1227" s="8" t="s">
        <v>2663</v>
      </c>
      <c r="B1227" s="12" t="s">
        <v>499</v>
      </c>
      <c r="C1227" s="12" t="s">
        <v>4943</v>
      </c>
      <c r="D1227" s="12"/>
      <c r="E1227" s="59" t="s">
        <v>4992</v>
      </c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 t="s">
        <v>5190</v>
      </c>
      <c r="Q1227" s="10"/>
      <c r="R1227" s="10"/>
      <c r="S1227" s="10"/>
      <c r="T1227" s="10"/>
      <c r="U1227" s="10"/>
      <c r="V1227" s="10"/>
      <c r="W1227" s="10" t="s">
        <v>5190</v>
      </c>
      <c r="X1227" s="10" t="s">
        <v>5190</v>
      </c>
      <c r="Y1227" s="10" t="s">
        <v>5190</v>
      </c>
      <c r="Z1227" s="10" t="s">
        <v>5190</v>
      </c>
      <c r="AA1227" s="10"/>
      <c r="AB1227" s="50" t="s">
        <v>500</v>
      </c>
      <c r="AC1227" s="8" t="s">
        <v>2904</v>
      </c>
      <c r="AD1227" s="71" t="s">
        <v>4640</v>
      </c>
    </row>
    <row r="1228" spans="1:30" s="89" customFormat="1" ht="15.75" customHeight="1">
      <c r="A1228" s="8" t="s">
        <v>2663</v>
      </c>
      <c r="B1228" s="12" t="s">
        <v>502</v>
      </c>
      <c r="C1228" s="12" t="s">
        <v>4944</v>
      </c>
      <c r="D1228" s="12"/>
      <c r="E1228" s="59" t="s">
        <v>4994</v>
      </c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 t="s">
        <v>5190</v>
      </c>
      <c r="Q1228" s="10"/>
      <c r="R1228" s="10"/>
      <c r="S1228" s="10"/>
      <c r="T1228" s="10"/>
      <c r="U1228" s="10"/>
      <c r="V1228" s="10"/>
      <c r="W1228" s="10" t="s">
        <v>5190</v>
      </c>
      <c r="X1228" s="10" t="s">
        <v>5190</v>
      </c>
      <c r="Y1228" s="10" t="s">
        <v>5190</v>
      </c>
      <c r="Z1228" s="10" t="s">
        <v>5190</v>
      </c>
      <c r="AA1228" s="10"/>
      <c r="AB1228" s="50" t="s">
        <v>500</v>
      </c>
      <c r="AC1228" s="8" t="s">
        <v>2904</v>
      </c>
      <c r="AD1228" s="71" t="s">
        <v>4640</v>
      </c>
    </row>
    <row r="1229" spans="1:30" s="89" customFormat="1" ht="15.75" customHeight="1">
      <c r="A1229" s="8" t="s">
        <v>2663</v>
      </c>
      <c r="B1229" s="12" t="s">
        <v>503</v>
      </c>
      <c r="C1229" s="12" t="s">
        <v>4945</v>
      </c>
      <c r="D1229" s="12"/>
      <c r="E1229" s="59" t="s">
        <v>4995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 t="s">
        <v>5190</v>
      </c>
      <c r="Q1229" s="10"/>
      <c r="R1229" s="10"/>
      <c r="S1229" s="10"/>
      <c r="T1229" s="10"/>
      <c r="U1229" s="10"/>
      <c r="V1229" s="10"/>
      <c r="W1229" s="10" t="s">
        <v>5190</v>
      </c>
      <c r="X1229" s="10" t="s">
        <v>5190</v>
      </c>
      <c r="Y1229" s="10" t="s">
        <v>5190</v>
      </c>
      <c r="Z1229" s="10" t="s">
        <v>5190</v>
      </c>
      <c r="AA1229" s="10"/>
      <c r="AB1229" s="50" t="s">
        <v>500</v>
      </c>
      <c r="AC1229" s="8" t="s">
        <v>2904</v>
      </c>
      <c r="AD1229" s="71" t="s">
        <v>4640</v>
      </c>
    </row>
    <row r="1230" spans="1:30" s="89" customFormat="1" ht="15.75" customHeight="1">
      <c r="A1230" s="8" t="s">
        <v>2663</v>
      </c>
      <c r="B1230" s="12" t="s">
        <v>504</v>
      </c>
      <c r="C1230" s="12" t="s">
        <v>4946</v>
      </c>
      <c r="D1230" s="12"/>
      <c r="E1230" s="59" t="s">
        <v>718</v>
      </c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 t="s">
        <v>5190</v>
      </c>
      <c r="Q1230" s="10"/>
      <c r="R1230" s="10"/>
      <c r="S1230" s="10"/>
      <c r="T1230" s="10"/>
      <c r="U1230" s="10"/>
      <c r="V1230" s="10"/>
      <c r="W1230" s="10" t="s">
        <v>5190</v>
      </c>
      <c r="X1230" s="10"/>
      <c r="Y1230" s="10"/>
      <c r="Z1230" s="10"/>
      <c r="AA1230" s="10"/>
      <c r="AB1230" s="50" t="s">
        <v>505</v>
      </c>
      <c r="AC1230" s="8" t="s">
        <v>2904</v>
      </c>
      <c r="AD1230" s="71" t="s">
        <v>4800</v>
      </c>
    </row>
    <row r="1231" spans="1:30" s="89" customFormat="1" ht="15.75" customHeight="1">
      <c r="A1231" s="8" t="s">
        <v>2663</v>
      </c>
      <c r="B1231" s="12" t="s">
        <v>532</v>
      </c>
      <c r="C1231" s="12" t="s">
        <v>4120</v>
      </c>
      <c r="D1231" s="12"/>
      <c r="E1231" s="59" t="s">
        <v>718</v>
      </c>
      <c r="F1231" s="10"/>
      <c r="G1231" s="10"/>
      <c r="H1231" s="10"/>
      <c r="I1231" s="10"/>
      <c r="J1231" s="10"/>
      <c r="K1231" s="10"/>
      <c r="L1231" s="10"/>
      <c r="M1231" s="10" t="s">
        <v>5190</v>
      </c>
      <c r="N1231" s="10" t="s">
        <v>5190</v>
      </c>
      <c r="O1231" s="10" t="s">
        <v>5190</v>
      </c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50" t="s">
        <v>533</v>
      </c>
      <c r="AC1231" s="8" t="s">
        <v>2904</v>
      </c>
      <c r="AD1231" s="71" t="s">
        <v>4751</v>
      </c>
    </row>
    <row r="1232" spans="1:30" s="89" customFormat="1" ht="15.75" customHeight="1">
      <c r="A1232" s="8" t="s">
        <v>2663</v>
      </c>
      <c r="B1232" s="12" t="s">
        <v>506</v>
      </c>
      <c r="C1232" s="12" t="s">
        <v>4947</v>
      </c>
      <c r="D1232" s="12"/>
      <c r="E1232" s="59" t="s">
        <v>4992</v>
      </c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 t="s">
        <v>5190</v>
      </c>
      <c r="Q1232" s="10"/>
      <c r="R1232" s="10"/>
      <c r="S1232" s="10"/>
      <c r="T1232" s="10"/>
      <c r="U1232" s="10"/>
      <c r="V1232" s="10"/>
      <c r="W1232" s="10" t="s">
        <v>5190</v>
      </c>
      <c r="X1232" s="10"/>
      <c r="Y1232" s="10"/>
      <c r="Z1232" s="10"/>
      <c r="AA1232" s="10"/>
      <c r="AB1232" s="50" t="s">
        <v>505</v>
      </c>
      <c r="AC1232" s="8" t="s">
        <v>2904</v>
      </c>
      <c r="AD1232" s="71" t="s">
        <v>4647</v>
      </c>
    </row>
    <row r="1233" spans="1:30" s="89" customFormat="1" ht="15.75" customHeight="1">
      <c r="A1233" s="8" t="s">
        <v>2663</v>
      </c>
      <c r="B1233" s="12" t="s">
        <v>507</v>
      </c>
      <c r="C1233" s="12" t="s">
        <v>4948</v>
      </c>
      <c r="D1233" s="12"/>
      <c r="E1233" s="59" t="s">
        <v>4994</v>
      </c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 t="s">
        <v>5190</v>
      </c>
      <c r="Q1233" s="10"/>
      <c r="R1233" s="10"/>
      <c r="S1233" s="10"/>
      <c r="T1233" s="10"/>
      <c r="U1233" s="10"/>
      <c r="V1233" s="10"/>
      <c r="W1233" s="10" t="s">
        <v>5190</v>
      </c>
      <c r="X1233" s="10"/>
      <c r="Y1233" s="10"/>
      <c r="Z1233" s="10"/>
      <c r="AA1233" s="10"/>
      <c r="AB1233" s="50" t="s">
        <v>508</v>
      </c>
      <c r="AC1233" s="8" t="s">
        <v>2904</v>
      </c>
      <c r="AD1233" s="71" t="s">
        <v>4647</v>
      </c>
    </row>
    <row r="1234" spans="1:30" s="89" customFormat="1" ht="15.75" customHeight="1">
      <c r="A1234" s="8" t="s">
        <v>2663</v>
      </c>
      <c r="B1234" s="12" t="s">
        <v>509</v>
      </c>
      <c r="C1234" s="12" t="s">
        <v>4949</v>
      </c>
      <c r="D1234" s="12"/>
      <c r="E1234" s="59" t="s">
        <v>4995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 t="s">
        <v>5190</v>
      </c>
      <c r="Q1234" s="10"/>
      <c r="R1234" s="10"/>
      <c r="S1234" s="10"/>
      <c r="T1234" s="10"/>
      <c r="U1234" s="10"/>
      <c r="V1234" s="10"/>
      <c r="W1234" s="10" t="s">
        <v>5190</v>
      </c>
      <c r="X1234" s="10"/>
      <c r="Y1234" s="10"/>
      <c r="Z1234" s="10"/>
      <c r="AA1234" s="10"/>
      <c r="AB1234" s="50" t="s">
        <v>510</v>
      </c>
      <c r="AC1234" s="8" t="s">
        <v>2904</v>
      </c>
      <c r="AD1234" s="71" t="s">
        <v>4647</v>
      </c>
    </row>
    <row r="1235" spans="1:30" s="89" customFormat="1" ht="15.75" customHeight="1">
      <c r="A1235" s="8" t="s">
        <v>2663</v>
      </c>
      <c r="B1235" s="12" t="s">
        <v>512</v>
      </c>
      <c r="C1235" s="12" t="s">
        <v>4121</v>
      </c>
      <c r="D1235" s="12"/>
      <c r="E1235" s="59" t="s">
        <v>718</v>
      </c>
      <c r="F1235" s="10"/>
      <c r="G1235" s="10"/>
      <c r="H1235" s="10"/>
      <c r="I1235" s="10"/>
      <c r="J1235" s="10"/>
      <c r="K1235" s="10"/>
      <c r="L1235" s="10"/>
      <c r="M1235" s="10" t="s">
        <v>5190</v>
      </c>
      <c r="N1235" s="10" t="s">
        <v>5190</v>
      </c>
      <c r="O1235" s="10"/>
      <c r="P1235" s="10" t="s">
        <v>5190</v>
      </c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50" t="s">
        <v>513</v>
      </c>
      <c r="AC1235" s="8" t="s">
        <v>2904</v>
      </c>
      <c r="AD1235" s="71" t="s">
        <v>4751</v>
      </c>
    </row>
    <row r="1236" spans="1:30" s="89" customFormat="1" ht="15.75" customHeight="1">
      <c r="A1236" s="8" t="s">
        <v>2663</v>
      </c>
      <c r="B1236" s="12" t="s">
        <v>514</v>
      </c>
      <c r="C1236" s="12" t="s">
        <v>4122</v>
      </c>
      <c r="D1236" s="12"/>
      <c r="E1236" s="59" t="s">
        <v>4992</v>
      </c>
      <c r="F1236" s="10"/>
      <c r="G1236" s="10"/>
      <c r="H1236" s="10"/>
      <c r="I1236" s="10"/>
      <c r="J1236" s="10"/>
      <c r="K1236" s="10"/>
      <c r="L1236" s="10"/>
      <c r="M1236" s="10" t="s">
        <v>5190</v>
      </c>
      <c r="N1236" s="10" t="s">
        <v>5190</v>
      </c>
      <c r="O1236" s="10"/>
      <c r="P1236" s="10" t="s">
        <v>5190</v>
      </c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50" t="s">
        <v>515</v>
      </c>
      <c r="AC1236" s="8" t="s">
        <v>2904</v>
      </c>
      <c r="AD1236" s="71" t="s">
        <v>4800</v>
      </c>
    </row>
    <row r="1237" spans="1:30" s="89" customFormat="1" ht="15.75" customHeight="1">
      <c r="A1237" s="8" t="s">
        <v>2663</v>
      </c>
      <c r="B1237" s="12" t="s">
        <v>516</v>
      </c>
      <c r="C1237" s="12" t="s">
        <v>4123</v>
      </c>
      <c r="D1237" s="12"/>
      <c r="E1237" s="59" t="s">
        <v>4994</v>
      </c>
      <c r="F1237" s="10"/>
      <c r="G1237" s="10"/>
      <c r="H1237" s="10"/>
      <c r="I1237" s="10"/>
      <c r="J1237" s="10"/>
      <c r="K1237" s="10"/>
      <c r="L1237" s="10"/>
      <c r="M1237" s="10" t="s">
        <v>5190</v>
      </c>
      <c r="N1237" s="10" t="s">
        <v>5190</v>
      </c>
      <c r="O1237" s="10"/>
      <c r="P1237" s="10" t="s">
        <v>5190</v>
      </c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50" t="s">
        <v>515</v>
      </c>
      <c r="AC1237" s="8" t="s">
        <v>2904</v>
      </c>
      <c r="AD1237" s="71" t="s">
        <v>4800</v>
      </c>
    </row>
    <row r="1238" spans="1:30" s="89" customFormat="1" ht="15.75" customHeight="1">
      <c r="A1238" s="8" t="s">
        <v>2663</v>
      </c>
      <c r="B1238" s="12" t="s">
        <v>517</v>
      </c>
      <c r="C1238" s="12" t="s">
        <v>4124</v>
      </c>
      <c r="D1238" s="12"/>
      <c r="E1238" s="59" t="s">
        <v>4995</v>
      </c>
      <c r="F1238" s="10"/>
      <c r="G1238" s="10"/>
      <c r="H1238" s="10"/>
      <c r="I1238" s="10"/>
      <c r="J1238" s="10"/>
      <c r="K1238" s="10"/>
      <c r="L1238" s="10"/>
      <c r="M1238" s="10" t="s">
        <v>5190</v>
      </c>
      <c r="N1238" s="10" t="s">
        <v>5190</v>
      </c>
      <c r="O1238" s="10"/>
      <c r="P1238" s="10" t="s">
        <v>5190</v>
      </c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50" t="s">
        <v>515</v>
      </c>
      <c r="AC1238" s="8" t="s">
        <v>2904</v>
      </c>
      <c r="AD1238" s="71" t="s">
        <v>4800</v>
      </c>
    </row>
    <row r="1239" spans="1:30" s="89" customFormat="1" ht="15.75" customHeight="1">
      <c r="A1239" s="8" t="s">
        <v>2663</v>
      </c>
      <c r="B1239" s="12" t="s">
        <v>450</v>
      </c>
      <c r="C1239" s="12" t="s">
        <v>4125</v>
      </c>
      <c r="D1239" s="12"/>
      <c r="E1239" s="59" t="s">
        <v>718</v>
      </c>
      <c r="F1239" s="10"/>
      <c r="G1239" s="10"/>
      <c r="H1239" s="10"/>
      <c r="I1239" s="10"/>
      <c r="J1239" s="10"/>
      <c r="K1239" s="10"/>
      <c r="L1239" s="10" t="s">
        <v>5190</v>
      </c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50" t="s">
        <v>451</v>
      </c>
      <c r="AC1239" s="8" t="s">
        <v>2904</v>
      </c>
      <c r="AD1239" s="71" t="s">
        <v>4647</v>
      </c>
    </row>
    <row r="1240" spans="1:30" s="89" customFormat="1" ht="15.75" customHeight="1">
      <c r="A1240" s="8" t="s">
        <v>2663</v>
      </c>
      <c r="B1240" s="12" t="s">
        <v>452</v>
      </c>
      <c r="C1240" s="12" t="s">
        <v>4126</v>
      </c>
      <c r="D1240" s="12"/>
      <c r="E1240" s="59" t="s">
        <v>4992</v>
      </c>
      <c r="F1240" s="10"/>
      <c r="G1240" s="10"/>
      <c r="H1240" s="10"/>
      <c r="I1240" s="10"/>
      <c r="J1240" s="10"/>
      <c r="K1240" s="10"/>
      <c r="L1240" s="10" t="s">
        <v>5190</v>
      </c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50" t="s">
        <v>451</v>
      </c>
      <c r="AC1240" s="8" t="s">
        <v>2904</v>
      </c>
      <c r="AD1240" s="71" t="s">
        <v>4752</v>
      </c>
    </row>
    <row r="1241" spans="1:30" s="89" customFormat="1" ht="15.75" customHeight="1">
      <c r="A1241" s="8" t="s">
        <v>2663</v>
      </c>
      <c r="B1241" s="12" t="s">
        <v>453</v>
      </c>
      <c r="C1241" s="12" t="s">
        <v>4127</v>
      </c>
      <c r="D1241" s="12"/>
      <c r="E1241" s="59" t="s">
        <v>4994</v>
      </c>
      <c r="F1241" s="10"/>
      <c r="G1241" s="10"/>
      <c r="H1241" s="10"/>
      <c r="I1241" s="10"/>
      <c r="J1241" s="10"/>
      <c r="K1241" s="10"/>
      <c r="L1241" s="10" t="s">
        <v>5190</v>
      </c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50" t="s">
        <v>451</v>
      </c>
      <c r="AC1241" s="8" t="s">
        <v>2904</v>
      </c>
      <c r="AD1241" s="71" t="s">
        <v>4752</v>
      </c>
    </row>
    <row r="1242" spans="1:30" s="89" customFormat="1" ht="15.75" customHeight="1">
      <c r="A1242" s="8" t="s">
        <v>2663</v>
      </c>
      <c r="B1242" s="12" t="s">
        <v>454</v>
      </c>
      <c r="C1242" s="12" t="s">
        <v>4128</v>
      </c>
      <c r="D1242" s="12"/>
      <c r="E1242" s="59" t="s">
        <v>4995</v>
      </c>
      <c r="F1242" s="10"/>
      <c r="G1242" s="10"/>
      <c r="H1242" s="10"/>
      <c r="I1242" s="10"/>
      <c r="J1242" s="10"/>
      <c r="K1242" s="10"/>
      <c r="L1242" s="10" t="s">
        <v>5190</v>
      </c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50" t="s">
        <v>451</v>
      </c>
      <c r="AC1242" s="8" t="s">
        <v>2904</v>
      </c>
      <c r="AD1242" s="71" t="s">
        <v>4752</v>
      </c>
    </row>
    <row r="1243" spans="1:30" s="89" customFormat="1" ht="15.75" customHeight="1">
      <c r="A1243" s="8" t="s">
        <v>2663</v>
      </c>
      <c r="B1243" s="12" t="s">
        <v>455</v>
      </c>
      <c r="C1243" s="12" t="s">
        <v>4129</v>
      </c>
      <c r="D1243" s="12"/>
      <c r="E1243" s="59" t="s">
        <v>718</v>
      </c>
      <c r="F1243" s="10"/>
      <c r="G1243" s="10"/>
      <c r="H1243" s="10"/>
      <c r="I1243" s="10"/>
      <c r="J1243" s="10"/>
      <c r="K1243" s="10"/>
      <c r="L1243" s="10" t="s">
        <v>5190</v>
      </c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50" t="s">
        <v>456</v>
      </c>
      <c r="AC1243" s="8" t="s">
        <v>2904</v>
      </c>
      <c r="AD1243" s="71" t="s">
        <v>4647</v>
      </c>
    </row>
    <row r="1244" spans="1:30" s="89" customFormat="1" ht="15.75" customHeight="1">
      <c r="A1244" s="8" t="s">
        <v>2663</v>
      </c>
      <c r="B1244" s="12" t="s">
        <v>457</v>
      </c>
      <c r="C1244" s="12" t="s">
        <v>4130</v>
      </c>
      <c r="D1244" s="12"/>
      <c r="E1244" s="59" t="s">
        <v>4992</v>
      </c>
      <c r="F1244" s="10"/>
      <c r="G1244" s="10"/>
      <c r="H1244" s="10"/>
      <c r="I1244" s="10"/>
      <c r="J1244" s="10"/>
      <c r="K1244" s="10"/>
      <c r="L1244" s="10" t="s">
        <v>5190</v>
      </c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50" t="s">
        <v>458</v>
      </c>
      <c r="AC1244" s="8" t="s">
        <v>2904</v>
      </c>
      <c r="AD1244" s="71" t="s">
        <v>4752</v>
      </c>
    </row>
    <row r="1245" spans="1:30" s="89" customFormat="1" ht="15.75" customHeight="1">
      <c r="A1245" s="8" t="s">
        <v>2663</v>
      </c>
      <c r="B1245" s="12" t="s">
        <v>459</v>
      </c>
      <c r="C1245" s="12" t="s">
        <v>4131</v>
      </c>
      <c r="D1245" s="12"/>
      <c r="E1245" s="59" t="s">
        <v>4994</v>
      </c>
      <c r="F1245" s="10"/>
      <c r="G1245" s="10"/>
      <c r="H1245" s="10"/>
      <c r="I1245" s="10"/>
      <c r="J1245" s="10"/>
      <c r="K1245" s="10"/>
      <c r="L1245" s="10" t="s">
        <v>5190</v>
      </c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50" t="s">
        <v>460</v>
      </c>
      <c r="AC1245" s="8" t="s">
        <v>2904</v>
      </c>
      <c r="AD1245" s="71" t="s">
        <v>4752</v>
      </c>
    </row>
    <row r="1246" spans="1:30" s="89" customFormat="1" ht="15.75" customHeight="1">
      <c r="A1246" s="8" t="s">
        <v>2663</v>
      </c>
      <c r="B1246" s="12" t="s">
        <v>461</v>
      </c>
      <c r="C1246" s="12" t="s">
        <v>4132</v>
      </c>
      <c r="D1246" s="12"/>
      <c r="E1246" s="59" t="s">
        <v>4995</v>
      </c>
      <c r="F1246" s="10"/>
      <c r="G1246" s="10"/>
      <c r="H1246" s="10"/>
      <c r="I1246" s="10"/>
      <c r="J1246" s="10"/>
      <c r="K1246" s="10"/>
      <c r="L1246" s="10" t="s">
        <v>5190</v>
      </c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50" t="s">
        <v>462</v>
      </c>
      <c r="AC1246" s="8" t="s">
        <v>2904</v>
      </c>
      <c r="AD1246" s="71" t="s">
        <v>4752</v>
      </c>
    </row>
    <row r="1247" spans="1:30" s="89" customFormat="1" ht="15.75" customHeight="1">
      <c r="A1247" s="8" t="s">
        <v>2663</v>
      </c>
      <c r="B1247" s="12" t="s">
        <v>463</v>
      </c>
      <c r="C1247" s="12" t="s">
        <v>4133</v>
      </c>
      <c r="D1247" s="12"/>
      <c r="E1247" s="59" t="s">
        <v>718</v>
      </c>
      <c r="F1247" s="10"/>
      <c r="G1247" s="10"/>
      <c r="H1247" s="10"/>
      <c r="I1247" s="10"/>
      <c r="J1247" s="10"/>
      <c r="K1247" s="10"/>
      <c r="L1247" s="10" t="s">
        <v>5190</v>
      </c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50" t="s">
        <v>464</v>
      </c>
      <c r="AC1247" s="8" t="s">
        <v>2904</v>
      </c>
      <c r="AD1247" s="71" t="s">
        <v>4800</v>
      </c>
    </row>
    <row r="1248" spans="1:30" s="89" customFormat="1" ht="15.75" customHeight="1">
      <c r="A1248" s="8" t="s">
        <v>2663</v>
      </c>
      <c r="B1248" s="12" t="s">
        <v>465</v>
      </c>
      <c r="C1248" s="12" t="s">
        <v>4134</v>
      </c>
      <c r="D1248" s="12"/>
      <c r="E1248" s="59" t="s">
        <v>4992</v>
      </c>
      <c r="F1248" s="10"/>
      <c r="G1248" s="10"/>
      <c r="H1248" s="10"/>
      <c r="I1248" s="10"/>
      <c r="J1248" s="10"/>
      <c r="K1248" s="10"/>
      <c r="L1248" s="10" t="s">
        <v>5190</v>
      </c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50" t="s">
        <v>464</v>
      </c>
      <c r="AC1248" s="8" t="s">
        <v>2904</v>
      </c>
      <c r="AD1248" s="71" t="s">
        <v>4647</v>
      </c>
    </row>
    <row r="1249" spans="1:30" s="89" customFormat="1" ht="15.75" customHeight="1">
      <c r="A1249" s="8" t="s">
        <v>2663</v>
      </c>
      <c r="B1249" s="12" t="s">
        <v>466</v>
      </c>
      <c r="C1249" s="12" t="s">
        <v>4135</v>
      </c>
      <c r="D1249" s="12"/>
      <c r="E1249" s="59" t="s">
        <v>4994</v>
      </c>
      <c r="F1249" s="10"/>
      <c r="G1249" s="10"/>
      <c r="H1249" s="10"/>
      <c r="I1249" s="10"/>
      <c r="J1249" s="10"/>
      <c r="K1249" s="10"/>
      <c r="L1249" s="10" t="s">
        <v>5190</v>
      </c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50" t="s">
        <v>464</v>
      </c>
      <c r="AC1249" s="8" t="s">
        <v>2904</v>
      </c>
      <c r="AD1249" s="71" t="s">
        <v>4647</v>
      </c>
    </row>
    <row r="1250" spans="1:30" s="89" customFormat="1" ht="15.75" customHeight="1">
      <c r="A1250" s="8" t="s">
        <v>2663</v>
      </c>
      <c r="B1250" s="12" t="s">
        <v>467</v>
      </c>
      <c r="C1250" s="12" t="s">
        <v>4136</v>
      </c>
      <c r="D1250" s="12"/>
      <c r="E1250" s="59" t="s">
        <v>4995</v>
      </c>
      <c r="F1250" s="10"/>
      <c r="G1250" s="10"/>
      <c r="H1250" s="10"/>
      <c r="I1250" s="10"/>
      <c r="J1250" s="10"/>
      <c r="K1250" s="10"/>
      <c r="L1250" s="10" t="s">
        <v>5190</v>
      </c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50" t="s">
        <v>464</v>
      </c>
      <c r="AC1250" s="8" t="s">
        <v>2904</v>
      </c>
      <c r="AD1250" s="71" t="s">
        <v>4647</v>
      </c>
    </row>
    <row r="1251" spans="1:30" s="89" customFormat="1" ht="15.75" customHeight="1">
      <c r="A1251" s="8" t="s">
        <v>2663</v>
      </c>
      <c r="B1251" s="12" t="s">
        <v>468</v>
      </c>
      <c r="C1251" s="12" t="s">
        <v>4137</v>
      </c>
      <c r="D1251" s="12"/>
      <c r="E1251" s="59" t="s">
        <v>718</v>
      </c>
      <c r="F1251" s="10"/>
      <c r="G1251" s="10"/>
      <c r="H1251" s="10"/>
      <c r="I1251" s="10"/>
      <c r="J1251" s="10"/>
      <c r="K1251" s="10"/>
      <c r="L1251" s="10" t="s">
        <v>5190</v>
      </c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50" t="s">
        <v>469</v>
      </c>
      <c r="AC1251" s="8" t="s">
        <v>2904</v>
      </c>
      <c r="AD1251" s="71" t="s">
        <v>4751</v>
      </c>
    </row>
    <row r="1252" spans="1:30" s="89" customFormat="1" ht="15.75" customHeight="1">
      <c r="A1252" s="8" t="s">
        <v>2663</v>
      </c>
      <c r="B1252" s="12" t="s">
        <v>470</v>
      </c>
      <c r="C1252" s="12" t="s">
        <v>4138</v>
      </c>
      <c r="D1252" s="12"/>
      <c r="E1252" s="59" t="s">
        <v>4992</v>
      </c>
      <c r="F1252" s="10"/>
      <c r="G1252" s="10"/>
      <c r="H1252" s="10"/>
      <c r="I1252" s="10"/>
      <c r="J1252" s="10"/>
      <c r="K1252" s="10"/>
      <c r="L1252" s="10" t="s">
        <v>5190</v>
      </c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50" t="s">
        <v>469</v>
      </c>
      <c r="AC1252" s="8" t="s">
        <v>2904</v>
      </c>
      <c r="AD1252" s="71" t="s">
        <v>4800</v>
      </c>
    </row>
    <row r="1253" spans="1:30" s="89" customFormat="1" ht="15.75" customHeight="1">
      <c r="A1253" s="8" t="s">
        <v>2663</v>
      </c>
      <c r="B1253" s="12" t="s">
        <v>471</v>
      </c>
      <c r="C1253" s="12" t="s">
        <v>4139</v>
      </c>
      <c r="D1253" s="12"/>
      <c r="E1253" s="59" t="s">
        <v>4994</v>
      </c>
      <c r="F1253" s="10"/>
      <c r="G1253" s="10"/>
      <c r="H1253" s="10"/>
      <c r="I1253" s="10"/>
      <c r="J1253" s="10"/>
      <c r="K1253" s="10"/>
      <c r="L1253" s="10" t="s">
        <v>5190</v>
      </c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50" t="s">
        <v>469</v>
      </c>
      <c r="AC1253" s="8" t="s">
        <v>2904</v>
      </c>
      <c r="AD1253" s="71" t="s">
        <v>4800</v>
      </c>
    </row>
    <row r="1254" spans="1:30" s="89" customFormat="1" ht="15.75" customHeight="1">
      <c r="A1254" s="8" t="s">
        <v>2663</v>
      </c>
      <c r="B1254" s="12" t="s">
        <v>472</v>
      </c>
      <c r="C1254" s="12" t="s">
        <v>4140</v>
      </c>
      <c r="D1254" s="12"/>
      <c r="E1254" s="59" t="s">
        <v>4995</v>
      </c>
      <c r="F1254" s="10"/>
      <c r="G1254" s="10"/>
      <c r="H1254" s="10"/>
      <c r="I1254" s="10"/>
      <c r="J1254" s="10"/>
      <c r="K1254" s="10"/>
      <c r="L1254" s="10" t="s">
        <v>5190</v>
      </c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50" t="s">
        <v>469</v>
      </c>
      <c r="AC1254" s="8" t="s">
        <v>2904</v>
      </c>
      <c r="AD1254" s="71" t="s">
        <v>4800</v>
      </c>
    </row>
    <row r="1255" spans="1:30" s="89" customFormat="1" ht="15.75" customHeight="1">
      <c r="A1255" s="8" t="s">
        <v>2663</v>
      </c>
      <c r="B1255" s="12" t="s">
        <v>496</v>
      </c>
      <c r="C1255" s="12" t="s">
        <v>4942</v>
      </c>
      <c r="D1255" s="12"/>
      <c r="E1255" s="59" t="s">
        <v>718</v>
      </c>
      <c r="F1255" s="10"/>
      <c r="G1255" s="10"/>
      <c r="H1255" s="10"/>
      <c r="I1255" s="10"/>
      <c r="J1255" s="10"/>
      <c r="K1255" s="10"/>
      <c r="L1255" s="10"/>
      <c r="M1255" s="10" t="s">
        <v>5190</v>
      </c>
      <c r="N1255" s="10" t="s">
        <v>5190</v>
      </c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50" t="s">
        <v>498</v>
      </c>
      <c r="AC1255" s="8" t="s">
        <v>2904</v>
      </c>
      <c r="AD1255" s="71" t="s">
        <v>4647</v>
      </c>
    </row>
    <row r="1256" spans="1:30" s="89" customFormat="1" ht="15.75" customHeight="1">
      <c r="A1256" s="8" t="s">
        <v>2663</v>
      </c>
      <c r="B1256" s="12" t="s">
        <v>499</v>
      </c>
      <c r="C1256" s="12" t="s">
        <v>4943</v>
      </c>
      <c r="D1256" s="12"/>
      <c r="E1256" s="59" t="s">
        <v>4992</v>
      </c>
      <c r="F1256" s="10"/>
      <c r="G1256" s="10"/>
      <c r="H1256" s="10"/>
      <c r="I1256" s="10"/>
      <c r="J1256" s="10"/>
      <c r="K1256" s="10"/>
      <c r="L1256" s="10"/>
      <c r="M1256" s="10" t="s">
        <v>5190</v>
      </c>
      <c r="N1256" s="10" t="s">
        <v>5190</v>
      </c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50" t="s">
        <v>501</v>
      </c>
      <c r="AC1256" s="8" t="s">
        <v>2904</v>
      </c>
      <c r="AD1256" s="71" t="s">
        <v>4640</v>
      </c>
    </row>
    <row r="1257" spans="1:30" s="89" customFormat="1" ht="15.75" customHeight="1">
      <c r="A1257" s="8" t="s">
        <v>2663</v>
      </c>
      <c r="B1257" s="12" t="s">
        <v>502</v>
      </c>
      <c r="C1257" s="12" t="s">
        <v>4944</v>
      </c>
      <c r="D1257" s="12"/>
      <c r="E1257" s="59" t="s">
        <v>4994</v>
      </c>
      <c r="F1257" s="10"/>
      <c r="G1257" s="10"/>
      <c r="H1257" s="10"/>
      <c r="I1257" s="10"/>
      <c r="J1257" s="10"/>
      <c r="K1257" s="10"/>
      <c r="L1257" s="10"/>
      <c r="M1257" s="10" t="s">
        <v>5190</v>
      </c>
      <c r="N1257" s="10" t="s">
        <v>5190</v>
      </c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50" t="s">
        <v>501</v>
      </c>
      <c r="AC1257" s="8" t="s">
        <v>2904</v>
      </c>
      <c r="AD1257" s="71" t="s">
        <v>4640</v>
      </c>
    </row>
    <row r="1258" spans="1:30" s="89" customFormat="1" ht="15.75" customHeight="1">
      <c r="A1258" s="8" t="s">
        <v>2663</v>
      </c>
      <c r="B1258" s="12" t="s">
        <v>503</v>
      </c>
      <c r="C1258" s="12" t="s">
        <v>4945</v>
      </c>
      <c r="D1258" s="12"/>
      <c r="E1258" s="59" t="s">
        <v>4995</v>
      </c>
      <c r="F1258" s="10"/>
      <c r="G1258" s="10"/>
      <c r="H1258" s="10"/>
      <c r="I1258" s="10"/>
      <c r="J1258" s="10"/>
      <c r="K1258" s="10"/>
      <c r="L1258" s="10"/>
      <c r="M1258" s="10" t="s">
        <v>5190</v>
      </c>
      <c r="N1258" s="10" t="s">
        <v>5190</v>
      </c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50" t="s">
        <v>501</v>
      </c>
      <c r="AC1258" s="8" t="s">
        <v>2904</v>
      </c>
      <c r="AD1258" s="71" t="s">
        <v>4640</v>
      </c>
    </row>
    <row r="1259" spans="1:30" s="89" customFormat="1" ht="15.75" customHeight="1">
      <c r="A1259" s="8" t="s">
        <v>2663</v>
      </c>
      <c r="B1259" s="12" t="s">
        <v>494</v>
      </c>
      <c r="C1259" s="12" t="s">
        <v>4141</v>
      </c>
      <c r="D1259" s="12"/>
      <c r="E1259" s="59" t="s">
        <v>718</v>
      </c>
      <c r="F1259" s="10"/>
      <c r="G1259" s="10"/>
      <c r="H1259" s="10"/>
      <c r="I1259" s="10"/>
      <c r="J1259" s="10"/>
      <c r="K1259" s="10"/>
      <c r="L1259" s="10"/>
      <c r="M1259" s="10" t="s">
        <v>5190</v>
      </c>
      <c r="N1259" s="10" t="s">
        <v>5190</v>
      </c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50" t="s">
        <v>495</v>
      </c>
      <c r="AC1259" s="8" t="s">
        <v>2904</v>
      </c>
      <c r="AD1259" s="71" t="s">
        <v>4800</v>
      </c>
    </row>
    <row r="1260" spans="1:30" s="89" customFormat="1" ht="15.75" customHeight="1">
      <c r="A1260" s="8" t="s">
        <v>2663</v>
      </c>
      <c r="B1260" s="12" t="s">
        <v>504</v>
      </c>
      <c r="C1260" s="12" t="s">
        <v>4946</v>
      </c>
      <c r="D1260" s="12"/>
      <c r="E1260" s="59" t="s">
        <v>718</v>
      </c>
      <c r="F1260" s="10"/>
      <c r="G1260" s="10"/>
      <c r="H1260" s="10"/>
      <c r="I1260" s="10"/>
      <c r="J1260" s="10"/>
      <c r="K1260" s="10"/>
      <c r="L1260" s="10"/>
      <c r="M1260" s="10" t="s">
        <v>5190</v>
      </c>
      <c r="N1260" s="10" t="s">
        <v>5190</v>
      </c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50" t="s">
        <v>511</v>
      </c>
      <c r="AC1260" s="8" t="s">
        <v>2904</v>
      </c>
      <c r="AD1260" s="71" t="s">
        <v>4800</v>
      </c>
    </row>
    <row r="1261" spans="1:30" s="89" customFormat="1" ht="15.75" customHeight="1">
      <c r="A1261" s="8" t="s">
        <v>2663</v>
      </c>
      <c r="B1261" s="12" t="s">
        <v>530</v>
      </c>
      <c r="C1261" s="12" t="s">
        <v>4142</v>
      </c>
      <c r="D1261" s="12"/>
      <c r="E1261" s="59" t="s">
        <v>718</v>
      </c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 t="s">
        <v>5190</v>
      </c>
      <c r="V1261" s="10"/>
      <c r="W1261" s="10" t="s">
        <v>5190</v>
      </c>
      <c r="X1261" s="10" t="s">
        <v>5190</v>
      </c>
      <c r="Y1261" s="10" t="s">
        <v>5190</v>
      </c>
      <c r="Z1261" s="10" t="s">
        <v>5190</v>
      </c>
      <c r="AA1261" s="10"/>
      <c r="AB1261" s="50" t="s">
        <v>531</v>
      </c>
      <c r="AC1261" s="8" t="s">
        <v>2904</v>
      </c>
      <c r="AD1261" s="71" t="s">
        <v>4751</v>
      </c>
    </row>
    <row r="1262" spans="1:30" s="89" customFormat="1" ht="15.75" customHeight="1">
      <c r="A1262" s="8" t="s">
        <v>2663</v>
      </c>
      <c r="B1262" s="12" t="s">
        <v>518</v>
      </c>
      <c r="C1262" s="12" t="s">
        <v>4143</v>
      </c>
      <c r="D1262" s="12"/>
      <c r="E1262" s="59" t="s">
        <v>718</v>
      </c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 t="s">
        <v>5190</v>
      </c>
      <c r="V1262" s="10" t="s">
        <v>5190</v>
      </c>
      <c r="W1262" s="10" t="s">
        <v>5190</v>
      </c>
      <c r="X1262" s="10" t="s">
        <v>5190</v>
      </c>
      <c r="Y1262" s="10" t="s">
        <v>5190</v>
      </c>
      <c r="Z1262" s="10" t="s">
        <v>5190</v>
      </c>
      <c r="AA1262" s="10"/>
      <c r="AB1262" s="50" t="s">
        <v>519</v>
      </c>
      <c r="AC1262" s="8" t="s">
        <v>2904</v>
      </c>
      <c r="AD1262" s="71" t="s">
        <v>4647</v>
      </c>
    </row>
    <row r="1263" spans="1:30" s="89" customFormat="1" ht="15.75" customHeight="1">
      <c r="A1263" s="8" t="s">
        <v>2663</v>
      </c>
      <c r="B1263" s="12" t="s">
        <v>520</v>
      </c>
      <c r="C1263" s="12" t="s">
        <v>4144</v>
      </c>
      <c r="D1263" s="12"/>
      <c r="E1263" s="59" t="s">
        <v>4992</v>
      </c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 t="s">
        <v>5190</v>
      </c>
      <c r="V1263" s="10" t="s">
        <v>5190</v>
      </c>
      <c r="W1263" s="10" t="s">
        <v>5190</v>
      </c>
      <c r="X1263" s="10" t="s">
        <v>5190</v>
      </c>
      <c r="Y1263" s="10" t="s">
        <v>5190</v>
      </c>
      <c r="Z1263" s="10" t="s">
        <v>5190</v>
      </c>
      <c r="AA1263" s="10"/>
      <c r="AB1263" s="50" t="s">
        <v>519</v>
      </c>
      <c r="AC1263" s="8" t="s">
        <v>2904</v>
      </c>
      <c r="AD1263" s="71" t="s">
        <v>4647</v>
      </c>
    </row>
    <row r="1264" spans="1:30" s="89" customFormat="1" ht="15.75" customHeight="1">
      <c r="A1264" s="8" t="s">
        <v>2663</v>
      </c>
      <c r="B1264" s="12" t="s">
        <v>521</v>
      </c>
      <c r="C1264" s="12" t="s">
        <v>4145</v>
      </c>
      <c r="D1264" s="12"/>
      <c r="E1264" s="59" t="s">
        <v>4994</v>
      </c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 t="s">
        <v>5190</v>
      </c>
      <c r="V1264" s="10" t="s">
        <v>5190</v>
      </c>
      <c r="W1264" s="10" t="s">
        <v>5190</v>
      </c>
      <c r="X1264" s="10" t="s">
        <v>5190</v>
      </c>
      <c r="Y1264" s="10" t="s">
        <v>5190</v>
      </c>
      <c r="Z1264" s="10" t="s">
        <v>5190</v>
      </c>
      <c r="AA1264" s="10"/>
      <c r="AB1264" s="50" t="s">
        <v>519</v>
      </c>
      <c r="AC1264" s="8" t="s">
        <v>2904</v>
      </c>
      <c r="AD1264" s="71" t="s">
        <v>4647</v>
      </c>
    </row>
    <row r="1265" spans="1:30" s="89" customFormat="1" ht="15.75" customHeight="1">
      <c r="A1265" s="8" t="s">
        <v>2663</v>
      </c>
      <c r="B1265" s="12" t="s">
        <v>522</v>
      </c>
      <c r="C1265" s="12" t="s">
        <v>4146</v>
      </c>
      <c r="D1265" s="12"/>
      <c r="E1265" s="59" t="s">
        <v>4995</v>
      </c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 t="s">
        <v>5190</v>
      </c>
      <c r="V1265" s="10" t="s">
        <v>5190</v>
      </c>
      <c r="W1265" s="10" t="s">
        <v>5190</v>
      </c>
      <c r="X1265" s="10" t="s">
        <v>5190</v>
      </c>
      <c r="Y1265" s="10" t="s">
        <v>5190</v>
      </c>
      <c r="Z1265" s="10" t="s">
        <v>5190</v>
      </c>
      <c r="AA1265" s="10"/>
      <c r="AB1265" s="50" t="s">
        <v>519</v>
      </c>
      <c r="AC1265" s="8" t="s">
        <v>2904</v>
      </c>
      <c r="AD1265" s="71" t="s">
        <v>4647</v>
      </c>
    </row>
    <row r="1266" spans="1:30" s="89" customFormat="1" ht="15.75" customHeight="1">
      <c r="A1266" s="8" t="s">
        <v>2663</v>
      </c>
      <c r="B1266" s="12" t="s">
        <v>523</v>
      </c>
      <c r="C1266" s="12" t="s">
        <v>4147</v>
      </c>
      <c r="D1266" s="12"/>
      <c r="E1266" s="59" t="s">
        <v>718</v>
      </c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 t="s">
        <v>5190</v>
      </c>
      <c r="V1266" s="10"/>
      <c r="W1266" s="10"/>
      <c r="X1266" s="10"/>
      <c r="Y1266" s="10"/>
      <c r="Z1266" s="10"/>
      <c r="AA1266" s="10"/>
      <c r="AB1266" s="50" t="s">
        <v>524</v>
      </c>
      <c r="AC1266" s="8" t="s">
        <v>2904</v>
      </c>
      <c r="AD1266" s="71" t="s">
        <v>4800</v>
      </c>
    </row>
    <row r="1267" spans="1:30" s="89" customFormat="1" ht="15.75" customHeight="1">
      <c r="A1267" s="8" t="s">
        <v>2663</v>
      </c>
      <c r="B1267" s="12" t="s">
        <v>525</v>
      </c>
      <c r="C1267" s="12" t="s">
        <v>4148</v>
      </c>
      <c r="D1267" s="12"/>
      <c r="E1267" s="59" t="s">
        <v>718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 t="s">
        <v>5190</v>
      </c>
      <c r="V1267" s="10" t="s">
        <v>5190</v>
      </c>
      <c r="W1267" s="10" t="s">
        <v>5190</v>
      </c>
      <c r="X1267" s="10" t="s">
        <v>5190</v>
      </c>
      <c r="Y1267" s="10" t="s">
        <v>5190</v>
      </c>
      <c r="Z1267" s="10" t="s">
        <v>5190</v>
      </c>
      <c r="AA1267" s="10"/>
      <c r="AB1267" s="50" t="s">
        <v>526</v>
      </c>
      <c r="AC1267" s="8" t="s">
        <v>2904</v>
      </c>
      <c r="AD1267" s="71" t="s">
        <v>4751</v>
      </c>
    </row>
    <row r="1268" spans="1:30" s="89" customFormat="1" ht="15.75" customHeight="1">
      <c r="A1268" s="8" t="s">
        <v>2663</v>
      </c>
      <c r="B1268" s="12" t="s">
        <v>527</v>
      </c>
      <c r="C1268" s="12" t="s">
        <v>4149</v>
      </c>
      <c r="D1268" s="12"/>
      <c r="E1268" s="59" t="s">
        <v>4992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 t="s">
        <v>5190</v>
      </c>
      <c r="V1268" s="10" t="s">
        <v>5190</v>
      </c>
      <c r="W1268" s="10" t="s">
        <v>5190</v>
      </c>
      <c r="X1268" s="10" t="s">
        <v>5190</v>
      </c>
      <c r="Y1268" s="10" t="s">
        <v>5190</v>
      </c>
      <c r="Z1268" s="10" t="s">
        <v>5190</v>
      </c>
      <c r="AA1268" s="10"/>
      <c r="AB1268" s="50" t="s">
        <v>526</v>
      </c>
      <c r="AC1268" s="8" t="s">
        <v>2904</v>
      </c>
      <c r="AD1268" s="71" t="s">
        <v>4800</v>
      </c>
    </row>
    <row r="1269" spans="1:30" s="89" customFormat="1" ht="15.75" customHeight="1">
      <c r="A1269" s="8" t="s">
        <v>2663</v>
      </c>
      <c r="B1269" s="12" t="s">
        <v>528</v>
      </c>
      <c r="C1269" s="12" t="s">
        <v>4150</v>
      </c>
      <c r="D1269" s="12"/>
      <c r="E1269" s="59" t="s">
        <v>4994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 t="s">
        <v>5190</v>
      </c>
      <c r="V1269" s="10" t="s">
        <v>5190</v>
      </c>
      <c r="W1269" s="10" t="s">
        <v>5190</v>
      </c>
      <c r="X1269" s="10" t="s">
        <v>5190</v>
      </c>
      <c r="Y1269" s="10" t="s">
        <v>5190</v>
      </c>
      <c r="Z1269" s="10" t="s">
        <v>5190</v>
      </c>
      <c r="AA1269" s="10"/>
      <c r="AB1269" s="50" t="s">
        <v>526</v>
      </c>
      <c r="AC1269" s="8" t="s">
        <v>2904</v>
      </c>
      <c r="AD1269" s="71" t="s">
        <v>4800</v>
      </c>
    </row>
    <row r="1270" spans="1:30" s="89" customFormat="1" ht="15.75" customHeight="1">
      <c r="A1270" s="8" t="s">
        <v>2663</v>
      </c>
      <c r="B1270" s="12" t="s">
        <v>529</v>
      </c>
      <c r="C1270" s="12" t="s">
        <v>4151</v>
      </c>
      <c r="D1270" s="12"/>
      <c r="E1270" s="59" t="s">
        <v>4995</v>
      </c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 t="s">
        <v>5190</v>
      </c>
      <c r="V1270" s="10" t="s">
        <v>5190</v>
      </c>
      <c r="W1270" s="10" t="s">
        <v>5190</v>
      </c>
      <c r="X1270" s="10" t="s">
        <v>5190</v>
      </c>
      <c r="Y1270" s="10" t="s">
        <v>5190</v>
      </c>
      <c r="Z1270" s="10" t="s">
        <v>5190</v>
      </c>
      <c r="AA1270" s="10"/>
      <c r="AB1270" s="50" t="s">
        <v>526</v>
      </c>
      <c r="AC1270" s="8" t="s">
        <v>2904</v>
      </c>
      <c r="AD1270" s="71" t="s">
        <v>4800</v>
      </c>
    </row>
    <row r="1271" spans="1:30" s="89" customFormat="1" ht="15.75" customHeight="1">
      <c r="A1271" s="8" t="s">
        <v>2663</v>
      </c>
      <c r="B1271" s="12" t="s">
        <v>553</v>
      </c>
      <c r="C1271" s="12" t="s">
        <v>4152</v>
      </c>
      <c r="D1271" s="12"/>
      <c r="E1271" s="59" t="s">
        <v>718</v>
      </c>
      <c r="F1271" s="10" t="s">
        <v>5190</v>
      </c>
      <c r="G1271" s="10" t="s">
        <v>5190</v>
      </c>
      <c r="H1271" s="10" t="s">
        <v>5190</v>
      </c>
      <c r="I1271" s="10" t="s">
        <v>5190</v>
      </c>
      <c r="J1271" s="10" t="s">
        <v>5190</v>
      </c>
      <c r="K1271" s="10" t="s">
        <v>5190</v>
      </c>
      <c r="L1271" s="10"/>
      <c r="M1271" s="10"/>
      <c r="N1271" s="10"/>
      <c r="O1271" s="10" t="s">
        <v>5190</v>
      </c>
      <c r="P1271" s="10"/>
      <c r="Q1271" s="10" t="s">
        <v>5190</v>
      </c>
      <c r="R1271" s="10" t="s">
        <v>5190</v>
      </c>
      <c r="S1271" s="10" t="s">
        <v>5190</v>
      </c>
      <c r="T1271" s="10" t="s">
        <v>5190</v>
      </c>
      <c r="U1271" s="10"/>
      <c r="V1271" s="10"/>
      <c r="W1271" s="10"/>
      <c r="X1271" s="10"/>
      <c r="Y1271" s="10"/>
      <c r="Z1271" s="10"/>
      <c r="AA1271" s="10"/>
      <c r="AB1271" s="50" t="s">
        <v>554</v>
      </c>
      <c r="AC1271" s="8" t="s">
        <v>2906</v>
      </c>
      <c r="AD1271" s="71" t="s">
        <v>4667</v>
      </c>
    </row>
    <row r="1272" spans="1:30" s="89" customFormat="1" ht="15.75" customHeight="1">
      <c r="A1272" s="8" t="s">
        <v>2663</v>
      </c>
      <c r="B1272" s="12" t="s">
        <v>555</v>
      </c>
      <c r="C1272" s="12" t="s">
        <v>4153</v>
      </c>
      <c r="D1272" s="12"/>
      <c r="E1272" s="59" t="s">
        <v>4992</v>
      </c>
      <c r="F1272" s="10" t="s">
        <v>5190</v>
      </c>
      <c r="G1272" s="10" t="s">
        <v>5190</v>
      </c>
      <c r="H1272" s="10" t="s">
        <v>5190</v>
      </c>
      <c r="I1272" s="10" t="s">
        <v>5190</v>
      </c>
      <c r="J1272" s="10" t="s">
        <v>5190</v>
      </c>
      <c r="K1272" s="10" t="s">
        <v>5190</v>
      </c>
      <c r="L1272" s="10"/>
      <c r="M1272" s="10"/>
      <c r="N1272" s="10"/>
      <c r="O1272" s="10" t="s">
        <v>5190</v>
      </c>
      <c r="P1272" s="10"/>
      <c r="Q1272" s="10" t="s">
        <v>5190</v>
      </c>
      <c r="R1272" s="10" t="s">
        <v>5190</v>
      </c>
      <c r="S1272" s="10" t="s">
        <v>5190</v>
      </c>
      <c r="T1272" s="10" t="s">
        <v>5190</v>
      </c>
      <c r="U1272" s="10"/>
      <c r="V1272" s="10"/>
      <c r="W1272" s="10"/>
      <c r="X1272" s="10"/>
      <c r="Y1272" s="10"/>
      <c r="Z1272" s="10"/>
      <c r="AA1272" s="10"/>
      <c r="AB1272" s="50" t="s">
        <v>554</v>
      </c>
      <c r="AC1272" s="8" t="s">
        <v>2906</v>
      </c>
      <c r="AD1272" s="71" t="s">
        <v>4742</v>
      </c>
    </row>
    <row r="1273" spans="1:30" s="89" customFormat="1" ht="15.75" customHeight="1">
      <c r="A1273" s="8" t="s">
        <v>2663</v>
      </c>
      <c r="B1273" s="12" t="s">
        <v>556</v>
      </c>
      <c r="C1273" s="12" t="s">
        <v>4154</v>
      </c>
      <c r="D1273" s="12"/>
      <c r="E1273" s="59" t="s">
        <v>4994</v>
      </c>
      <c r="F1273" s="10" t="s">
        <v>5190</v>
      </c>
      <c r="G1273" s="10" t="s">
        <v>5190</v>
      </c>
      <c r="H1273" s="10" t="s">
        <v>5190</v>
      </c>
      <c r="I1273" s="10" t="s">
        <v>5190</v>
      </c>
      <c r="J1273" s="10" t="s">
        <v>5190</v>
      </c>
      <c r="K1273" s="10" t="s">
        <v>5190</v>
      </c>
      <c r="L1273" s="10"/>
      <c r="M1273" s="10"/>
      <c r="N1273" s="10"/>
      <c r="O1273" s="10" t="s">
        <v>5190</v>
      </c>
      <c r="P1273" s="10"/>
      <c r="Q1273" s="10" t="s">
        <v>5190</v>
      </c>
      <c r="R1273" s="10" t="s">
        <v>5190</v>
      </c>
      <c r="S1273" s="10" t="s">
        <v>5190</v>
      </c>
      <c r="T1273" s="10" t="s">
        <v>5190</v>
      </c>
      <c r="U1273" s="10"/>
      <c r="V1273" s="10"/>
      <c r="W1273" s="10"/>
      <c r="X1273" s="10"/>
      <c r="Y1273" s="10"/>
      <c r="Z1273" s="10"/>
      <c r="AA1273" s="10"/>
      <c r="AB1273" s="50" t="s">
        <v>554</v>
      </c>
      <c r="AC1273" s="8" t="s">
        <v>2906</v>
      </c>
      <c r="AD1273" s="71" t="s">
        <v>4742</v>
      </c>
    </row>
    <row r="1274" spans="1:30" s="89" customFormat="1" ht="15.75" customHeight="1">
      <c r="A1274" s="8" t="s">
        <v>2663</v>
      </c>
      <c r="B1274" s="12" t="s">
        <v>557</v>
      </c>
      <c r="C1274" s="12" t="s">
        <v>4155</v>
      </c>
      <c r="D1274" s="12"/>
      <c r="E1274" s="59" t="s">
        <v>4995</v>
      </c>
      <c r="F1274" s="10" t="s">
        <v>5190</v>
      </c>
      <c r="G1274" s="10" t="s">
        <v>5190</v>
      </c>
      <c r="H1274" s="10" t="s">
        <v>5190</v>
      </c>
      <c r="I1274" s="10" t="s">
        <v>5190</v>
      </c>
      <c r="J1274" s="10" t="s">
        <v>5190</v>
      </c>
      <c r="K1274" s="10" t="s">
        <v>5190</v>
      </c>
      <c r="L1274" s="10"/>
      <c r="M1274" s="10"/>
      <c r="N1274" s="10"/>
      <c r="O1274" s="10" t="s">
        <v>5190</v>
      </c>
      <c r="P1274" s="10"/>
      <c r="Q1274" s="10" t="s">
        <v>5190</v>
      </c>
      <c r="R1274" s="10" t="s">
        <v>5190</v>
      </c>
      <c r="S1274" s="10" t="s">
        <v>5190</v>
      </c>
      <c r="T1274" s="10" t="s">
        <v>5190</v>
      </c>
      <c r="U1274" s="10"/>
      <c r="V1274" s="10"/>
      <c r="W1274" s="10"/>
      <c r="X1274" s="10"/>
      <c r="Y1274" s="10"/>
      <c r="Z1274" s="10"/>
      <c r="AA1274" s="10"/>
      <c r="AB1274" s="50" t="s">
        <v>554</v>
      </c>
      <c r="AC1274" s="8" t="s">
        <v>2906</v>
      </c>
      <c r="AD1274" s="71" t="s">
        <v>4742</v>
      </c>
    </row>
    <row r="1275" spans="1:30" s="89" customFormat="1" ht="15.75" customHeight="1">
      <c r="A1275" s="8" t="s">
        <v>2663</v>
      </c>
      <c r="B1275" s="12" t="s">
        <v>558</v>
      </c>
      <c r="C1275" s="12" t="s">
        <v>4156</v>
      </c>
      <c r="D1275" s="12"/>
      <c r="E1275" s="59" t="s">
        <v>718</v>
      </c>
      <c r="F1275" s="10" t="s">
        <v>5190</v>
      </c>
      <c r="G1275" s="10" t="s">
        <v>5190</v>
      </c>
      <c r="H1275" s="10" t="s">
        <v>5190</v>
      </c>
      <c r="I1275" s="10" t="s">
        <v>5190</v>
      </c>
      <c r="J1275" s="10" t="s">
        <v>5190</v>
      </c>
      <c r="K1275" s="10" t="s">
        <v>5190</v>
      </c>
      <c r="L1275" s="10"/>
      <c r="M1275" s="10"/>
      <c r="N1275" s="10"/>
      <c r="O1275" s="10" t="s">
        <v>5190</v>
      </c>
      <c r="P1275" s="10"/>
      <c r="Q1275" s="10" t="s">
        <v>5190</v>
      </c>
      <c r="R1275" s="10" t="s">
        <v>5190</v>
      </c>
      <c r="S1275" s="10" t="s">
        <v>5190</v>
      </c>
      <c r="T1275" s="10" t="s">
        <v>5190</v>
      </c>
      <c r="U1275" s="10"/>
      <c r="V1275" s="10"/>
      <c r="W1275" s="10"/>
      <c r="X1275" s="10"/>
      <c r="Y1275" s="10"/>
      <c r="Z1275" s="10"/>
      <c r="AA1275" s="10"/>
      <c r="AB1275" s="50" t="s">
        <v>559</v>
      </c>
      <c r="AC1275" s="8" t="s">
        <v>2904</v>
      </c>
      <c r="AD1275" s="71" t="s">
        <v>4697</v>
      </c>
    </row>
    <row r="1276" spans="1:30" s="89" customFormat="1" ht="15.75" customHeight="1">
      <c r="A1276" s="8" t="s">
        <v>2663</v>
      </c>
      <c r="B1276" s="12" t="s">
        <v>560</v>
      </c>
      <c r="C1276" s="12" t="s">
        <v>4157</v>
      </c>
      <c r="D1276" s="12"/>
      <c r="E1276" s="59" t="s">
        <v>4992</v>
      </c>
      <c r="F1276" s="10" t="s">
        <v>5190</v>
      </c>
      <c r="G1276" s="10" t="s">
        <v>5190</v>
      </c>
      <c r="H1276" s="10" t="s">
        <v>5190</v>
      </c>
      <c r="I1276" s="10" t="s">
        <v>5190</v>
      </c>
      <c r="J1276" s="10" t="s">
        <v>5190</v>
      </c>
      <c r="K1276" s="10" t="s">
        <v>5190</v>
      </c>
      <c r="L1276" s="10"/>
      <c r="M1276" s="10"/>
      <c r="N1276" s="10"/>
      <c r="O1276" s="10" t="s">
        <v>5190</v>
      </c>
      <c r="P1276" s="10"/>
      <c r="Q1276" s="10" t="s">
        <v>5190</v>
      </c>
      <c r="R1276" s="10" t="s">
        <v>5190</v>
      </c>
      <c r="S1276" s="10" t="s">
        <v>5190</v>
      </c>
      <c r="T1276" s="10" t="s">
        <v>5190</v>
      </c>
      <c r="U1276" s="10"/>
      <c r="V1276" s="10"/>
      <c r="W1276" s="10"/>
      <c r="X1276" s="10"/>
      <c r="Y1276" s="10"/>
      <c r="Z1276" s="10"/>
      <c r="AA1276" s="10"/>
      <c r="AB1276" s="50" t="s">
        <v>559</v>
      </c>
      <c r="AC1276" s="8" t="s">
        <v>2904</v>
      </c>
      <c r="AD1276" s="71" t="s">
        <v>4780</v>
      </c>
    </row>
    <row r="1277" spans="1:30" s="89" customFormat="1" ht="15.75" customHeight="1">
      <c r="A1277" s="8" t="s">
        <v>2663</v>
      </c>
      <c r="B1277" s="12" t="s">
        <v>561</v>
      </c>
      <c r="C1277" s="12" t="s">
        <v>4158</v>
      </c>
      <c r="D1277" s="12"/>
      <c r="E1277" s="59" t="s">
        <v>4994</v>
      </c>
      <c r="F1277" s="10" t="s">
        <v>5190</v>
      </c>
      <c r="G1277" s="10" t="s">
        <v>5190</v>
      </c>
      <c r="H1277" s="10" t="s">
        <v>5190</v>
      </c>
      <c r="I1277" s="10" t="s">
        <v>5190</v>
      </c>
      <c r="J1277" s="10" t="s">
        <v>5190</v>
      </c>
      <c r="K1277" s="10" t="s">
        <v>5190</v>
      </c>
      <c r="L1277" s="10"/>
      <c r="M1277" s="10"/>
      <c r="N1277" s="10"/>
      <c r="O1277" s="10" t="s">
        <v>5190</v>
      </c>
      <c r="P1277" s="10"/>
      <c r="Q1277" s="10" t="s">
        <v>5190</v>
      </c>
      <c r="R1277" s="10" t="s">
        <v>5190</v>
      </c>
      <c r="S1277" s="10" t="s">
        <v>5190</v>
      </c>
      <c r="T1277" s="10" t="s">
        <v>5190</v>
      </c>
      <c r="U1277" s="10"/>
      <c r="V1277" s="10"/>
      <c r="W1277" s="10"/>
      <c r="X1277" s="10"/>
      <c r="Y1277" s="10"/>
      <c r="Z1277" s="10"/>
      <c r="AA1277" s="10"/>
      <c r="AB1277" s="50" t="s">
        <v>559</v>
      </c>
      <c r="AC1277" s="8" t="s">
        <v>2904</v>
      </c>
      <c r="AD1277" s="71" t="s">
        <v>4780</v>
      </c>
    </row>
    <row r="1278" spans="1:30" s="89" customFormat="1" ht="15.75" customHeight="1">
      <c r="A1278" s="8" t="s">
        <v>2663</v>
      </c>
      <c r="B1278" s="12" t="s">
        <v>562</v>
      </c>
      <c r="C1278" s="12" t="s">
        <v>4159</v>
      </c>
      <c r="D1278" s="12"/>
      <c r="E1278" s="59" t="s">
        <v>4995</v>
      </c>
      <c r="F1278" s="10" t="s">
        <v>5190</v>
      </c>
      <c r="G1278" s="10" t="s">
        <v>5190</v>
      </c>
      <c r="H1278" s="10" t="s">
        <v>5190</v>
      </c>
      <c r="I1278" s="10" t="s">
        <v>5190</v>
      </c>
      <c r="J1278" s="10" t="s">
        <v>5190</v>
      </c>
      <c r="K1278" s="10" t="s">
        <v>5190</v>
      </c>
      <c r="L1278" s="10"/>
      <c r="M1278" s="10"/>
      <c r="N1278" s="10"/>
      <c r="O1278" s="10" t="s">
        <v>5190</v>
      </c>
      <c r="P1278" s="10"/>
      <c r="Q1278" s="10" t="s">
        <v>5190</v>
      </c>
      <c r="R1278" s="10" t="s">
        <v>5190</v>
      </c>
      <c r="S1278" s="10" t="s">
        <v>5190</v>
      </c>
      <c r="T1278" s="10" t="s">
        <v>5190</v>
      </c>
      <c r="U1278" s="10"/>
      <c r="V1278" s="10"/>
      <c r="W1278" s="10"/>
      <c r="X1278" s="10"/>
      <c r="Y1278" s="10"/>
      <c r="Z1278" s="10"/>
      <c r="AA1278" s="10"/>
      <c r="AB1278" s="50" t="s">
        <v>559</v>
      </c>
      <c r="AC1278" s="8" t="s">
        <v>2904</v>
      </c>
      <c r="AD1278" s="71" t="s">
        <v>4780</v>
      </c>
    </row>
    <row r="1279" spans="1:30" s="89" customFormat="1" ht="15.75" customHeight="1">
      <c r="A1279" s="8" t="s">
        <v>2663</v>
      </c>
      <c r="B1279" s="12" t="s">
        <v>603</v>
      </c>
      <c r="C1279" s="12" t="s">
        <v>4160</v>
      </c>
      <c r="D1279" s="12"/>
      <c r="E1279" s="59" t="s">
        <v>718</v>
      </c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 t="s">
        <v>5190</v>
      </c>
      <c r="AB1279" s="50" t="s">
        <v>604</v>
      </c>
      <c r="AC1279" s="8" t="s">
        <v>2906</v>
      </c>
      <c r="AD1279" s="71" t="s">
        <v>4667</v>
      </c>
    </row>
    <row r="1280" spans="1:30" s="89" customFormat="1" ht="15.75" customHeight="1">
      <c r="A1280" s="8" t="s">
        <v>2663</v>
      </c>
      <c r="B1280" s="12" t="s">
        <v>605</v>
      </c>
      <c r="C1280" s="12" t="s">
        <v>4161</v>
      </c>
      <c r="D1280" s="12"/>
      <c r="E1280" s="59" t="s">
        <v>4992</v>
      </c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 t="s">
        <v>5190</v>
      </c>
      <c r="AB1280" s="50" t="s">
        <v>604</v>
      </c>
      <c r="AC1280" s="8" t="s">
        <v>2906</v>
      </c>
      <c r="AD1280" s="71" t="s">
        <v>4742</v>
      </c>
    </row>
    <row r="1281" spans="1:30" s="89" customFormat="1" ht="15.75" customHeight="1">
      <c r="A1281" s="8" t="s">
        <v>2663</v>
      </c>
      <c r="B1281" s="12" t="s">
        <v>606</v>
      </c>
      <c r="C1281" s="12" t="s">
        <v>4162</v>
      </c>
      <c r="D1281" s="12"/>
      <c r="E1281" s="59" t="s">
        <v>4994</v>
      </c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 t="s">
        <v>5190</v>
      </c>
      <c r="AB1281" s="50" t="s">
        <v>604</v>
      </c>
      <c r="AC1281" s="8" t="s">
        <v>2906</v>
      </c>
      <c r="AD1281" s="71" t="s">
        <v>4742</v>
      </c>
    </row>
    <row r="1282" spans="1:30" s="89" customFormat="1" ht="15.75" customHeight="1">
      <c r="A1282" s="8" t="s">
        <v>2663</v>
      </c>
      <c r="B1282" s="12" t="s">
        <v>607</v>
      </c>
      <c r="C1282" s="12" t="s">
        <v>4163</v>
      </c>
      <c r="D1282" s="12"/>
      <c r="E1282" s="59" t="s">
        <v>4995</v>
      </c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 t="s">
        <v>5190</v>
      </c>
      <c r="AB1282" s="50" t="s">
        <v>604</v>
      </c>
      <c r="AC1282" s="8" t="s">
        <v>2906</v>
      </c>
      <c r="AD1282" s="71" t="s">
        <v>4742</v>
      </c>
    </row>
    <row r="1283" spans="1:30" s="89" customFormat="1" ht="15.75" customHeight="1">
      <c r="A1283" s="8" t="s">
        <v>2663</v>
      </c>
      <c r="B1283" s="12" t="s">
        <v>563</v>
      </c>
      <c r="C1283" s="12" t="s">
        <v>4164</v>
      </c>
      <c r="D1283" s="12"/>
      <c r="E1283" s="59" t="s">
        <v>718</v>
      </c>
      <c r="F1283" s="10"/>
      <c r="G1283" s="10"/>
      <c r="H1283" s="10"/>
      <c r="I1283" s="10"/>
      <c r="J1283" s="10"/>
      <c r="K1283" s="10"/>
      <c r="L1283" s="10" t="s">
        <v>5190</v>
      </c>
      <c r="M1283" s="10"/>
      <c r="N1283" s="10"/>
      <c r="O1283" s="10"/>
      <c r="P1283" s="10" t="s">
        <v>5190</v>
      </c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50" t="s">
        <v>564</v>
      </c>
      <c r="AC1283" s="8" t="s">
        <v>2904</v>
      </c>
      <c r="AD1283" s="71" t="s">
        <v>4697</v>
      </c>
    </row>
    <row r="1284" spans="1:30" s="89" customFormat="1" ht="15.75" customHeight="1">
      <c r="A1284" s="8" t="s">
        <v>2663</v>
      </c>
      <c r="B1284" s="12" t="s">
        <v>565</v>
      </c>
      <c r="C1284" s="12" t="s">
        <v>4165</v>
      </c>
      <c r="D1284" s="12"/>
      <c r="E1284" s="59" t="s">
        <v>4992</v>
      </c>
      <c r="F1284" s="10"/>
      <c r="G1284" s="10"/>
      <c r="H1284" s="10"/>
      <c r="I1284" s="10"/>
      <c r="J1284" s="10"/>
      <c r="K1284" s="10"/>
      <c r="L1284" s="10" t="s">
        <v>5190</v>
      </c>
      <c r="M1284" s="10"/>
      <c r="N1284" s="10"/>
      <c r="O1284" s="10"/>
      <c r="P1284" s="10" t="s">
        <v>5190</v>
      </c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50" t="s">
        <v>564</v>
      </c>
      <c r="AC1284" s="8" t="s">
        <v>2904</v>
      </c>
      <c r="AD1284" s="71" t="s">
        <v>4780</v>
      </c>
    </row>
    <row r="1285" spans="1:30" s="89" customFormat="1" ht="15.75" customHeight="1">
      <c r="A1285" s="8" t="s">
        <v>2663</v>
      </c>
      <c r="B1285" s="12" t="s">
        <v>566</v>
      </c>
      <c r="C1285" s="12" t="s">
        <v>4166</v>
      </c>
      <c r="D1285" s="12"/>
      <c r="E1285" s="59" t="s">
        <v>4994</v>
      </c>
      <c r="F1285" s="10"/>
      <c r="G1285" s="10"/>
      <c r="H1285" s="10"/>
      <c r="I1285" s="10"/>
      <c r="J1285" s="10"/>
      <c r="K1285" s="10"/>
      <c r="L1285" s="10" t="s">
        <v>5190</v>
      </c>
      <c r="M1285" s="10"/>
      <c r="N1285" s="10"/>
      <c r="O1285" s="10"/>
      <c r="P1285" s="10" t="s">
        <v>5190</v>
      </c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50" t="s">
        <v>564</v>
      </c>
      <c r="AC1285" s="8" t="s">
        <v>2904</v>
      </c>
      <c r="AD1285" s="71" t="s">
        <v>4780</v>
      </c>
    </row>
    <row r="1286" spans="1:30" s="89" customFormat="1" ht="15.75" customHeight="1">
      <c r="A1286" s="8" t="s">
        <v>2663</v>
      </c>
      <c r="B1286" s="12" t="s">
        <v>567</v>
      </c>
      <c r="C1286" s="12" t="s">
        <v>4167</v>
      </c>
      <c r="D1286" s="12"/>
      <c r="E1286" s="59" t="s">
        <v>4995</v>
      </c>
      <c r="F1286" s="10"/>
      <c r="G1286" s="10"/>
      <c r="H1286" s="10"/>
      <c r="I1286" s="10"/>
      <c r="J1286" s="10"/>
      <c r="K1286" s="10"/>
      <c r="L1286" s="10" t="s">
        <v>5190</v>
      </c>
      <c r="M1286" s="10"/>
      <c r="N1286" s="10"/>
      <c r="O1286" s="10"/>
      <c r="P1286" s="10" t="s">
        <v>5190</v>
      </c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50" t="s">
        <v>564</v>
      </c>
      <c r="AC1286" s="8" t="s">
        <v>2904</v>
      </c>
      <c r="AD1286" s="71" t="s">
        <v>4780</v>
      </c>
    </row>
    <row r="1287" spans="1:30" s="89" customFormat="1" ht="15.75" customHeight="1">
      <c r="A1287" s="8" t="s">
        <v>2663</v>
      </c>
      <c r="B1287" s="12" t="s">
        <v>548</v>
      </c>
      <c r="C1287" s="12" t="s">
        <v>4168</v>
      </c>
      <c r="D1287" s="12"/>
      <c r="E1287" s="59" t="s">
        <v>718</v>
      </c>
      <c r="F1287" s="10"/>
      <c r="G1287" s="10"/>
      <c r="H1287" s="10"/>
      <c r="I1287" s="10"/>
      <c r="J1287" s="10"/>
      <c r="K1287" s="10"/>
      <c r="L1287" s="10"/>
      <c r="M1287" s="10" t="s">
        <v>5190</v>
      </c>
      <c r="N1287" s="10" t="s">
        <v>5190</v>
      </c>
      <c r="O1287" s="10"/>
      <c r="P1287" s="10"/>
      <c r="Q1287" s="10"/>
      <c r="R1287" s="10"/>
      <c r="S1287" s="10"/>
      <c r="T1287" s="10"/>
      <c r="U1287" s="10" t="s">
        <v>5190</v>
      </c>
      <c r="V1287" s="10" t="s">
        <v>5190</v>
      </c>
      <c r="W1287" s="10" t="s">
        <v>5190</v>
      </c>
      <c r="X1287" s="10" t="s">
        <v>5190</v>
      </c>
      <c r="Y1287" s="10" t="s">
        <v>5190</v>
      </c>
      <c r="Z1287" s="10" t="s">
        <v>5190</v>
      </c>
      <c r="AA1287" s="10"/>
      <c r="AB1287" s="50" t="s">
        <v>1876</v>
      </c>
      <c r="AC1287" s="8" t="s">
        <v>2904</v>
      </c>
      <c r="AD1287" s="71" t="s">
        <v>4667</v>
      </c>
    </row>
    <row r="1288" spans="1:30" s="89" customFormat="1" ht="15.75" customHeight="1">
      <c r="A1288" s="8" t="s">
        <v>2663</v>
      </c>
      <c r="B1288" s="12" t="s">
        <v>550</v>
      </c>
      <c r="C1288" s="12" t="s">
        <v>4169</v>
      </c>
      <c r="D1288" s="12"/>
      <c r="E1288" s="59" t="s">
        <v>4992</v>
      </c>
      <c r="F1288" s="10"/>
      <c r="G1288" s="10"/>
      <c r="H1288" s="10"/>
      <c r="I1288" s="10"/>
      <c r="J1288" s="10"/>
      <c r="K1288" s="10"/>
      <c r="L1288" s="10"/>
      <c r="M1288" s="10" t="s">
        <v>5190</v>
      </c>
      <c r="N1288" s="10" t="s">
        <v>5190</v>
      </c>
      <c r="O1288" s="10"/>
      <c r="P1288" s="10"/>
      <c r="Q1288" s="10"/>
      <c r="R1288" s="10"/>
      <c r="S1288" s="10"/>
      <c r="T1288" s="10"/>
      <c r="U1288" s="10" t="s">
        <v>5190</v>
      </c>
      <c r="V1288" s="10" t="s">
        <v>5190</v>
      </c>
      <c r="W1288" s="10" t="s">
        <v>5190</v>
      </c>
      <c r="X1288" s="10" t="s">
        <v>5190</v>
      </c>
      <c r="Y1288" s="10" t="s">
        <v>5190</v>
      </c>
      <c r="Z1288" s="10" t="s">
        <v>5190</v>
      </c>
      <c r="AA1288" s="10"/>
      <c r="AB1288" s="50" t="s">
        <v>549</v>
      </c>
      <c r="AC1288" s="8" t="s">
        <v>2904</v>
      </c>
      <c r="AD1288" s="71" t="s">
        <v>4742</v>
      </c>
    </row>
    <row r="1289" spans="1:30" s="89" customFormat="1" ht="15.75" customHeight="1">
      <c r="A1289" s="8" t="s">
        <v>2663</v>
      </c>
      <c r="B1289" s="12" t="s">
        <v>551</v>
      </c>
      <c r="C1289" s="12" t="s">
        <v>4170</v>
      </c>
      <c r="D1289" s="12"/>
      <c r="E1289" s="59" t="s">
        <v>4994</v>
      </c>
      <c r="F1289" s="10"/>
      <c r="G1289" s="10"/>
      <c r="H1289" s="10"/>
      <c r="I1289" s="10"/>
      <c r="J1289" s="10"/>
      <c r="K1289" s="10"/>
      <c r="L1289" s="10"/>
      <c r="M1289" s="10" t="s">
        <v>5190</v>
      </c>
      <c r="N1289" s="10" t="s">
        <v>5190</v>
      </c>
      <c r="O1289" s="10"/>
      <c r="P1289" s="10"/>
      <c r="Q1289" s="10"/>
      <c r="R1289" s="10"/>
      <c r="S1289" s="10"/>
      <c r="T1289" s="10"/>
      <c r="U1289" s="10" t="s">
        <v>5190</v>
      </c>
      <c r="V1289" s="10" t="s">
        <v>5190</v>
      </c>
      <c r="W1289" s="10" t="s">
        <v>5190</v>
      </c>
      <c r="X1289" s="10" t="s">
        <v>5190</v>
      </c>
      <c r="Y1289" s="10" t="s">
        <v>5190</v>
      </c>
      <c r="Z1289" s="10" t="s">
        <v>5190</v>
      </c>
      <c r="AA1289" s="10"/>
      <c r="AB1289" s="50" t="s">
        <v>549</v>
      </c>
      <c r="AC1289" s="8" t="s">
        <v>2904</v>
      </c>
      <c r="AD1289" s="71" t="s">
        <v>4742</v>
      </c>
    </row>
    <row r="1290" spans="1:30" s="89" customFormat="1" ht="15.75" customHeight="1">
      <c r="A1290" s="8" t="s">
        <v>2663</v>
      </c>
      <c r="B1290" s="12" t="s">
        <v>552</v>
      </c>
      <c r="C1290" s="12" t="s">
        <v>4171</v>
      </c>
      <c r="D1290" s="12"/>
      <c r="E1290" s="59" t="s">
        <v>4995</v>
      </c>
      <c r="F1290" s="10"/>
      <c r="G1290" s="10"/>
      <c r="H1290" s="10"/>
      <c r="I1290" s="10"/>
      <c r="J1290" s="10"/>
      <c r="K1290" s="10"/>
      <c r="L1290" s="10"/>
      <c r="M1290" s="10" t="s">
        <v>5190</v>
      </c>
      <c r="N1290" s="10" t="s">
        <v>5190</v>
      </c>
      <c r="O1290" s="10"/>
      <c r="P1290" s="10"/>
      <c r="Q1290" s="10"/>
      <c r="R1290" s="10"/>
      <c r="S1290" s="10"/>
      <c r="T1290" s="10"/>
      <c r="U1290" s="10" t="s">
        <v>5190</v>
      </c>
      <c r="V1290" s="10" t="s">
        <v>5190</v>
      </c>
      <c r="W1290" s="10" t="s">
        <v>5190</v>
      </c>
      <c r="X1290" s="10" t="s">
        <v>5190</v>
      </c>
      <c r="Y1290" s="10" t="s">
        <v>5190</v>
      </c>
      <c r="Z1290" s="10" t="s">
        <v>5190</v>
      </c>
      <c r="AA1290" s="10"/>
      <c r="AB1290" s="50" t="s">
        <v>549</v>
      </c>
      <c r="AC1290" s="8" t="s">
        <v>2904</v>
      </c>
      <c r="AD1290" s="71" t="s">
        <v>4742</v>
      </c>
    </row>
    <row r="1291" spans="1:30" s="89" customFormat="1" ht="15.75" customHeight="1">
      <c r="A1291" s="8" t="s">
        <v>2663</v>
      </c>
      <c r="B1291" s="12" t="s">
        <v>568</v>
      </c>
      <c r="C1291" s="12" t="s">
        <v>4172</v>
      </c>
      <c r="D1291" s="12"/>
      <c r="E1291" s="59" t="s">
        <v>718</v>
      </c>
      <c r="F1291" s="10"/>
      <c r="G1291" s="10"/>
      <c r="H1291" s="10"/>
      <c r="I1291" s="10"/>
      <c r="J1291" s="10"/>
      <c r="K1291" s="10"/>
      <c r="L1291" s="10"/>
      <c r="M1291" s="10" t="s">
        <v>5190</v>
      </c>
      <c r="N1291" s="10" t="s">
        <v>5190</v>
      </c>
      <c r="O1291" s="10"/>
      <c r="P1291" s="10"/>
      <c r="Q1291" s="10"/>
      <c r="R1291" s="10"/>
      <c r="S1291" s="10"/>
      <c r="T1291" s="10"/>
      <c r="U1291" s="10" t="s">
        <v>5190</v>
      </c>
      <c r="V1291" s="10" t="s">
        <v>5190</v>
      </c>
      <c r="W1291" s="10" t="s">
        <v>5190</v>
      </c>
      <c r="X1291" s="10" t="s">
        <v>5190</v>
      </c>
      <c r="Y1291" s="10" t="s">
        <v>5190</v>
      </c>
      <c r="Z1291" s="10" t="s">
        <v>5190</v>
      </c>
      <c r="AA1291" s="10"/>
      <c r="AB1291" s="50" t="s">
        <v>1877</v>
      </c>
      <c r="AC1291" s="8" t="s">
        <v>2904</v>
      </c>
      <c r="AD1291" s="71" t="s">
        <v>4697</v>
      </c>
    </row>
    <row r="1292" spans="1:30" s="89" customFormat="1" ht="15.75" customHeight="1">
      <c r="A1292" s="8" t="s">
        <v>2663</v>
      </c>
      <c r="B1292" s="12" t="s">
        <v>570</v>
      </c>
      <c r="C1292" s="12" t="s">
        <v>4173</v>
      </c>
      <c r="D1292" s="12"/>
      <c r="E1292" s="59" t="s">
        <v>4992</v>
      </c>
      <c r="F1292" s="10"/>
      <c r="G1292" s="10"/>
      <c r="H1292" s="10"/>
      <c r="I1292" s="10"/>
      <c r="J1292" s="10"/>
      <c r="K1292" s="10"/>
      <c r="L1292" s="10"/>
      <c r="M1292" s="10" t="s">
        <v>5190</v>
      </c>
      <c r="N1292" s="10" t="s">
        <v>5190</v>
      </c>
      <c r="O1292" s="10"/>
      <c r="P1292" s="10"/>
      <c r="Q1292" s="10"/>
      <c r="R1292" s="10"/>
      <c r="S1292" s="10"/>
      <c r="T1292" s="10"/>
      <c r="U1292" s="10" t="s">
        <v>5190</v>
      </c>
      <c r="V1292" s="10" t="s">
        <v>5190</v>
      </c>
      <c r="W1292" s="10" t="s">
        <v>5190</v>
      </c>
      <c r="X1292" s="10" t="s">
        <v>5190</v>
      </c>
      <c r="Y1292" s="10" t="s">
        <v>5190</v>
      </c>
      <c r="Z1292" s="10" t="s">
        <v>5190</v>
      </c>
      <c r="AA1292" s="10"/>
      <c r="AB1292" s="50" t="s">
        <v>569</v>
      </c>
      <c r="AC1292" s="8" t="s">
        <v>2904</v>
      </c>
      <c r="AD1292" s="71" t="s">
        <v>4780</v>
      </c>
    </row>
    <row r="1293" spans="1:30" s="89" customFormat="1" ht="15.75" customHeight="1">
      <c r="A1293" s="8" t="s">
        <v>2663</v>
      </c>
      <c r="B1293" s="12" t="s">
        <v>571</v>
      </c>
      <c r="C1293" s="12" t="s">
        <v>4174</v>
      </c>
      <c r="D1293" s="12"/>
      <c r="E1293" s="59" t="s">
        <v>4994</v>
      </c>
      <c r="F1293" s="10"/>
      <c r="G1293" s="10"/>
      <c r="H1293" s="10"/>
      <c r="I1293" s="10"/>
      <c r="J1293" s="10"/>
      <c r="K1293" s="10"/>
      <c r="L1293" s="10"/>
      <c r="M1293" s="10" t="s">
        <v>5190</v>
      </c>
      <c r="N1293" s="10" t="s">
        <v>5190</v>
      </c>
      <c r="O1293" s="10"/>
      <c r="P1293" s="10"/>
      <c r="Q1293" s="10"/>
      <c r="R1293" s="10"/>
      <c r="S1293" s="10"/>
      <c r="T1293" s="10"/>
      <c r="U1293" s="10" t="s">
        <v>5190</v>
      </c>
      <c r="V1293" s="10" t="s">
        <v>5190</v>
      </c>
      <c r="W1293" s="10" t="s">
        <v>5190</v>
      </c>
      <c r="X1293" s="10" t="s">
        <v>5190</v>
      </c>
      <c r="Y1293" s="10" t="s">
        <v>5190</v>
      </c>
      <c r="Z1293" s="10" t="s">
        <v>5190</v>
      </c>
      <c r="AA1293" s="10"/>
      <c r="AB1293" s="50" t="s">
        <v>569</v>
      </c>
      <c r="AC1293" s="8" t="s">
        <v>2904</v>
      </c>
      <c r="AD1293" s="71" t="s">
        <v>4780</v>
      </c>
    </row>
    <row r="1294" spans="1:30" s="89" customFormat="1" ht="15.75" customHeight="1">
      <c r="A1294" s="8" t="s">
        <v>2663</v>
      </c>
      <c r="B1294" s="12" t="s">
        <v>572</v>
      </c>
      <c r="C1294" s="12" t="s">
        <v>4175</v>
      </c>
      <c r="D1294" s="12"/>
      <c r="E1294" s="59" t="s">
        <v>4995</v>
      </c>
      <c r="F1294" s="10"/>
      <c r="G1294" s="10"/>
      <c r="H1294" s="10"/>
      <c r="I1294" s="10"/>
      <c r="J1294" s="10"/>
      <c r="K1294" s="10"/>
      <c r="L1294" s="10"/>
      <c r="M1294" s="10" t="s">
        <v>5190</v>
      </c>
      <c r="N1294" s="10" t="s">
        <v>5190</v>
      </c>
      <c r="O1294" s="10"/>
      <c r="P1294" s="10"/>
      <c r="Q1294" s="10"/>
      <c r="R1294" s="10"/>
      <c r="S1294" s="10"/>
      <c r="T1294" s="10"/>
      <c r="U1294" s="10" t="s">
        <v>5190</v>
      </c>
      <c r="V1294" s="10" t="s">
        <v>5190</v>
      </c>
      <c r="W1294" s="10" t="s">
        <v>5190</v>
      </c>
      <c r="X1294" s="10" t="s">
        <v>5190</v>
      </c>
      <c r="Y1294" s="10" t="s">
        <v>5190</v>
      </c>
      <c r="Z1294" s="10" t="s">
        <v>5190</v>
      </c>
      <c r="AA1294" s="10"/>
      <c r="AB1294" s="50" t="s">
        <v>569</v>
      </c>
      <c r="AC1294" s="8" t="s">
        <v>2904</v>
      </c>
      <c r="AD1294" s="71" t="s">
        <v>4780</v>
      </c>
    </row>
    <row r="1295" spans="1:30" s="89" customFormat="1" ht="15.75" customHeight="1">
      <c r="A1295" s="8" t="s">
        <v>2663</v>
      </c>
      <c r="B1295" s="12" t="s">
        <v>403</v>
      </c>
      <c r="C1295" s="18" t="s">
        <v>4176</v>
      </c>
      <c r="D1295" s="18"/>
      <c r="E1295" s="59" t="s">
        <v>718</v>
      </c>
      <c r="F1295" s="10" t="s">
        <v>5190</v>
      </c>
      <c r="G1295" s="10" t="s">
        <v>5190</v>
      </c>
      <c r="H1295" s="10" t="s">
        <v>5190</v>
      </c>
      <c r="I1295" s="10" t="s">
        <v>5190</v>
      </c>
      <c r="J1295" s="10" t="s">
        <v>5190</v>
      </c>
      <c r="K1295" s="10" t="s">
        <v>5190</v>
      </c>
      <c r="L1295" s="10"/>
      <c r="M1295" s="10"/>
      <c r="N1295" s="10"/>
      <c r="O1295" s="10"/>
      <c r="P1295" s="10"/>
      <c r="Q1295" s="10"/>
      <c r="R1295" s="10"/>
      <c r="S1295" s="10"/>
      <c r="T1295" s="10" t="s">
        <v>5190</v>
      </c>
      <c r="U1295" s="10"/>
      <c r="V1295" s="10"/>
      <c r="W1295" s="10"/>
      <c r="X1295" s="10"/>
      <c r="Y1295" s="10"/>
      <c r="Z1295" s="10"/>
      <c r="AA1295" s="10"/>
      <c r="AB1295" s="50" t="s">
        <v>2038</v>
      </c>
      <c r="AC1295" s="8" t="s">
        <v>2904</v>
      </c>
      <c r="AD1295" s="71" t="s">
        <v>4751</v>
      </c>
    </row>
    <row r="1296" spans="1:30" s="89" customFormat="1" ht="15.75" customHeight="1">
      <c r="A1296" s="8" t="s">
        <v>2663</v>
      </c>
      <c r="B1296" s="12" t="s">
        <v>404</v>
      </c>
      <c r="C1296" s="18" t="s">
        <v>4177</v>
      </c>
      <c r="D1296" s="18"/>
      <c r="E1296" s="59" t="s">
        <v>4992</v>
      </c>
      <c r="F1296" s="10" t="s">
        <v>5190</v>
      </c>
      <c r="G1296" s="10" t="s">
        <v>5190</v>
      </c>
      <c r="H1296" s="10" t="s">
        <v>5190</v>
      </c>
      <c r="I1296" s="10" t="s">
        <v>5190</v>
      </c>
      <c r="J1296" s="10" t="s">
        <v>5190</v>
      </c>
      <c r="K1296" s="10" t="s">
        <v>5190</v>
      </c>
      <c r="L1296" s="10"/>
      <c r="M1296" s="10"/>
      <c r="N1296" s="10"/>
      <c r="O1296" s="10"/>
      <c r="P1296" s="10"/>
      <c r="Q1296" s="10"/>
      <c r="R1296" s="10"/>
      <c r="S1296" s="10"/>
      <c r="T1296" s="10" t="s">
        <v>5190</v>
      </c>
      <c r="U1296" s="10"/>
      <c r="V1296" s="10"/>
      <c r="W1296" s="10"/>
      <c r="X1296" s="10"/>
      <c r="Y1296" s="10"/>
      <c r="Z1296" s="10"/>
      <c r="AA1296" s="10"/>
      <c r="AB1296" s="50" t="s">
        <v>405</v>
      </c>
      <c r="AC1296" s="8" t="s">
        <v>2904</v>
      </c>
      <c r="AD1296" s="71" t="s">
        <v>4669</v>
      </c>
    </row>
    <row r="1297" spans="1:30" s="89" customFormat="1" ht="15.75" customHeight="1">
      <c r="A1297" s="8" t="s">
        <v>2663</v>
      </c>
      <c r="B1297" s="12" t="s">
        <v>406</v>
      </c>
      <c r="C1297" s="18" t="s">
        <v>4178</v>
      </c>
      <c r="D1297" s="18"/>
      <c r="E1297" s="59" t="s">
        <v>4994</v>
      </c>
      <c r="F1297" s="10" t="s">
        <v>5190</v>
      </c>
      <c r="G1297" s="10" t="s">
        <v>5190</v>
      </c>
      <c r="H1297" s="10" t="s">
        <v>5190</v>
      </c>
      <c r="I1297" s="10" t="s">
        <v>5190</v>
      </c>
      <c r="J1297" s="10" t="s">
        <v>5190</v>
      </c>
      <c r="K1297" s="10" t="s">
        <v>5190</v>
      </c>
      <c r="L1297" s="10"/>
      <c r="M1297" s="10"/>
      <c r="N1297" s="10"/>
      <c r="O1297" s="10"/>
      <c r="P1297" s="10"/>
      <c r="Q1297" s="10"/>
      <c r="R1297" s="10"/>
      <c r="S1297" s="10"/>
      <c r="T1297" s="10" t="s">
        <v>5190</v>
      </c>
      <c r="U1297" s="10"/>
      <c r="V1297" s="10"/>
      <c r="W1297" s="10"/>
      <c r="X1297" s="10"/>
      <c r="Y1297" s="10"/>
      <c r="Z1297" s="10"/>
      <c r="AA1297" s="10"/>
      <c r="AB1297" s="50" t="s">
        <v>405</v>
      </c>
      <c r="AC1297" s="8" t="s">
        <v>2904</v>
      </c>
      <c r="AD1297" s="71" t="s">
        <v>4669</v>
      </c>
    </row>
    <row r="1298" spans="1:30" s="89" customFormat="1" ht="15.75" customHeight="1">
      <c r="A1298" s="8" t="s">
        <v>2663</v>
      </c>
      <c r="B1298" s="12" t="s">
        <v>407</v>
      </c>
      <c r="C1298" s="18" t="s">
        <v>4179</v>
      </c>
      <c r="D1298" s="18"/>
      <c r="E1298" s="59" t="s">
        <v>4995</v>
      </c>
      <c r="F1298" s="10" t="s">
        <v>5190</v>
      </c>
      <c r="G1298" s="10" t="s">
        <v>5190</v>
      </c>
      <c r="H1298" s="10" t="s">
        <v>5190</v>
      </c>
      <c r="I1298" s="10" t="s">
        <v>5190</v>
      </c>
      <c r="J1298" s="10" t="s">
        <v>5190</v>
      </c>
      <c r="K1298" s="10" t="s">
        <v>5190</v>
      </c>
      <c r="L1298" s="10"/>
      <c r="M1298" s="10"/>
      <c r="N1298" s="10"/>
      <c r="O1298" s="10"/>
      <c r="P1298" s="10"/>
      <c r="Q1298" s="10"/>
      <c r="R1298" s="10"/>
      <c r="S1298" s="10"/>
      <c r="T1298" s="10" t="s">
        <v>5190</v>
      </c>
      <c r="U1298" s="10"/>
      <c r="V1298" s="10"/>
      <c r="W1298" s="10"/>
      <c r="X1298" s="10"/>
      <c r="Y1298" s="10"/>
      <c r="Z1298" s="10"/>
      <c r="AA1298" s="10"/>
      <c r="AB1298" s="50" t="s">
        <v>405</v>
      </c>
      <c r="AC1298" s="8" t="s">
        <v>2904</v>
      </c>
      <c r="AD1298" s="71" t="s">
        <v>4669</v>
      </c>
    </row>
    <row r="1299" spans="1:30" s="89" customFormat="1" ht="15.75" customHeight="1">
      <c r="A1299" s="8" t="s">
        <v>2663</v>
      </c>
      <c r="B1299" s="12" t="s">
        <v>338</v>
      </c>
      <c r="C1299" s="18" t="s">
        <v>4180</v>
      </c>
      <c r="D1299" s="18"/>
      <c r="E1299" s="59" t="s">
        <v>5007</v>
      </c>
      <c r="F1299" s="10" t="s">
        <v>5190</v>
      </c>
      <c r="G1299" s="10" t="s">
        <v>5190</v>
      </c>
      <c r="H1299" s="10" t="s">
        <v>5190</v>
      </c>
      <c r="I1299" s="10" t="s">
        <v>5190</v>
      </c>
      <c r="J1299" s="10" t="s">
        <v>5190</v>
      </c>
      <c r="K1299" s="10" t="s">
        <v>5190</v>
      </c>
      <c r="L1299" s="10" t="s">
        <v>5190</v>
      </c>
      <c r="M1299" s="10" t="s">
        <v>5190</v>
      </c>
      <c r="N1299" s="10" t="s">
        <v>5190</v>
      </c>
      <c r="O1299" s="10" t="s">
        <v>5190</v>
      </c>
      <c r="P1299" s="10" t="s">
        <v>5190</v>
      </c>
      <c r="Q1299" s="10" t="s">
        <v>5190</v>
      </c>
      <c r="R1299" s="10" t="s">
        <v>5190</v>
      </c>
      <c r="S1299" s="10" t="s">
        <v>5190</v>
      </c>
      <c r="T1299" s="10" t="s">
        <v>5190</v>
      </c>
      <c r="U1299" s="10" t="s">
        <v>5190</v>
      </c>
      <c r="V1299" s="10"/>
      <c r="W1299" s="10" t="s">
        <v>5190</v>
      </c>
      <c r="X1299" s="10" t="s">
        <v>5190</v>
      </c>
      <c r="Y1299" s="10" t="s">
        <v>5190</v>
      </c>
      <c r="Z1299" s="10" t="s">
        <v>5190</v>
      </c>
      <c r="AA1299" s="10"/>
      <c r="AB1299" s="50" t="s">
        <v>339</v>
      </c>
      <c r="AC1299" s="8" t="s">
        <v>2904</v>
      </c>
      <c r="AD1299" s="71" t="s">
        <v>4669</v>
      </c>
    </row>
    <row r="1300" spans="1:30" s="89" customFormat="1" ht="15.75" customHeight="1">
      <c r="A1300" s="8" t="s">
        <v>2663</v>
      </c>
      <c r="B1300" s="12" t="s">
        <v>340</v>
      </c>
      <c r="C1300" s="18" t="s">
        <v>4181</v>
      </c>
      <c r="D1300" s="18"/>
      <c r="E1300" s="59" t="s">
        <v>4992</v>
      </c>
      <c r="F1300" s="10" t="s">
        <v>5190</v>
      </c>
      <c r="G1300" s="10" t="s">
        <v>5190</v>
      </c>
      <c r="H1300" s="10" t="s">
        <v>5190</v>
      </c>
      <c r="I1300" s="10" t="s">
        <v>5190</v>
      </c>
      <c r="J1300" s="10" t="s">
        <v>5190</v>
      </c>
      <c r="K1300" s="10" t="s">
        <v>5190</v>
      </c>
      <c r="L1300" s="10" t="s">
        <v>5190</v>
      </c>
      <c r="M1300" s="10" t="s">
        <v>5190</v>
      </c>
      <c r="N1300" s="10" t="s">
        <v>5190</v>
      </c>
      <c r="O1300" s="10" t="s">
        <v>5190</v>
      </c>
      <c r="P1300" s="10" t="s">
        <v>5190</v>
      </c>
      <c r="Q1300" s="10" t="s">
        <v>5190</v>
      </c>
      <c r="R1300" s="10" t="s">
        <v>5190</v>
      </c>
      <c r="S1300" s="10" t="s">
        <v>5190</v>
      </c>
      <c r="T1300" s="10" t="s">
        <v>5190</v>
      </c>
      <c r="U1300" s="10" t="s">
        <v>5190</v>
      </c>
      <c r="V1300" s="10"/>
      <c r="W1300" s="10" t="s">
        <v>5190</v>
      </c>
      <c r="X1300" s="10" t="s">
        <v>5190</v>
      </c>
      <c r="Y1300" s="10" t="s">
        <v>5190</v>
      </c>
      <c r="Z1300" s="10" t="s">
        <v>5190</v>
      </c>
      <c r="AA1300" s="10"/>
      <c r="AB1300" s="50" t="s">
        <v>339</v>
      </c>
      <c r="AC1300" s="8" t="s">
        <v>2904</v>
      </c>
      <c r="AD1300" s="71" t="s">
        <v>4669</v>
      </c>
    </row>
    <row r="1301" spans="1:30" s="89" customFormat="1" ht="15.75" customHeight="1">
      <c r="A1301" s="8" t="s">
        <v>2663</v>
      </c>
      <c r="B1301" s="12" t="s">
        <v>341</v>
      </c>
      <c r="C1301" s="18" t="s">
        <v>4182</v>
      </c>
      <c r="D1301" s="18"/>
      <c r="E1301" s="59" t="s">
        <v>4994</v>
      </c>
      <c r="F1301" s="10" t="s">
        <v>5190</v>
      </c>
      <c r="G1301" s="10" t="s">
        <v>5190</v>
      </c>
      <c r="H1301" s="10" t="s">
        <v>5190</v>
      </c>
      <c r="I1301" s="10" t="s">
        <v>5190</v>
      </c>
      <c r="J1301" s="10" t="s">
        <v>5190</v>
      </c>
      <c r="K1301" s="10" t="s">
        <v>5190</v>
      </c>
      <c r="L1301" s="10" t="s">
        <v>5190</v>
      </c>
      <c r="M1301" s="10" t="s">
        <v>5190</v>
      </c>
      <c r="N1301" s="10" t="s">
        <v>5190</v>
      </c>
      <c r="O1301" s="10" t="s">
        <v>5190</v>
      </c>
      <c r="P1301" s="10" t="s">
        <v>5190</v>
      </c>
      <c r="Q1301" s="10" t="s">
        <v>5190</v>
      </c>
      <c r="R1301" s="10" t="s">
        <v>5190</v>
      </c>
      <c r="S1301" s="10" t="s">
        <v>5190</v>
      </c>
      <c r="T1301" s="10" t="s">
        <v>5190</v>
      </c>
      <c r="U1301" s="10" t="s">
        <v>5190</v>
      </c>
      <c r="V1301" s="10"/>
      <c r="W1301" s="10" t="s">
        <v>5190</v>
      </c>
      <c r="X1301" s="10" t="s">
        <v>5190</v>
      </c>
      <c r="Y1301" s="10" t="s">
        <v>5190</v>
      </c>
      <c r="Z1301" s="10" t="s">
        <v>5190</v>
      </c>
      <c r="AA1301" s="10"/>
      <c r="AB1301" s="50" t="s">
        <v>339</v>
      </c>
      <c r="AC1301" s="8" t="s">
        <v>2904</v>
      </c>
      <c r="AD1301" s="71" t="s">
        <v>4669</v>
      </c>
    </row>
    <row r="1302" spans="1:30" s="89" customFormat="1" ht="15.75" customHeight="1">
      <c r="A1302" s="8" t="s">
        <v>2663</v>
      </c>
      <c r="B1302" s="12" t="s">
        <v>342</v>
      </c>
      <c r="C1302" s="18" t="s">
        <v>4183</v>
      </c>
      <c r="D1302" s="18"/>
      <c r="E1302" s="59" t="s">
        <v>4995</v>
      </c>
      <c r="F1302" s="10" t="s">
        <v>5190</v>
      </c>
      <c r="G1302" s="10" t="s">
        <v>5190</v>
      </c>
      <c r="H1302" s="10" t="s">
        <v>5190</v>
      </c>
      <c r="I1302" s="10" t="s">
        <v>5190</v>
      </c>
      <c r="J1302" s="10" t="s">
        <v>5190</v>
      </c>
      <c r="K1302" s="10" t="s">
        <v>5190</v>
      </c>
      <c r="L1302" s="10" t="s">
        <v>5190</v>
      </c>
      <c r="M1302" s="10" t="s">
        <v>5190</v>
      </c>
      <c r="N1302" s="10" t="s">
        <v>5190</v>
      </c>
      <c r="O1302" s="10" t="s">
        <v>5190</v>
      </c>
      <c r="P1302" s="10" t="s">
        <v>5190</v>
      </c>
      <c r="Q1302" s="10" t="s">
        <v>5190</v>
      </c>
      <c r="R1302" s="10" t="s">
        <v>5190</v>
      </c>
      <c r="S1302" s="10" t="s">
        <v>5190</v>
      </c>
      <c r="T1302" s="10" t="s">
        <v>5190</v>
      </c>
      <c r="U1302" s="10" t="s">
        <v>5190</v>
      </c>
      <c r="V1302" s="10"/>
      <c r="W1302" s="10" t="s">
        <v>5190</v>
      </c>
      <c r="X1302" s="10" t="s">
        <v>5190</v>
      </c>
      <c r="Y1302" s="10" t="s">
        <v>5190</v>
      </c>
      <c r="Z1302" s="10" t="s">
        <v>5190</v>
      </c>
      <c r="AA1302" s="10"/>
      <c r="AB1302" s="50" t="s">
        <v>339</v>
      </c>
      <c r="AC1302" s="8" t="s">
        <v>2904</v>
      </c>
      <c r="AD1302" s="71" t="s">
        <v>4669</v>
      </c>
    </row>
    <row r="1303" spans="1:30" s="89" customFormat="1" ht="15.75" customHeight="1">
      <c r="A1303" s="8" t="s">
        <v>2663</v>
      </c>
      <c r="B1303" s="12" t="s">
        <v>343</v>
      </c>
      <c r="C1303" s="18" t="s">
        <v>4184</v>
      </c>
      <c r="D1303" s="18"/>
      <c r="E1303" s="59" t="s">
        <v>4996</v>
      </c>
      <c r="F1303" s="10" t="s">
        <v>5190</v>
      </c>
      <c r="G1303" s="10" t="s">
        <v>5190</v>
      </c>
      <c r="H1303" s="10" t="s">
        <v>5190</v>
      </c>
      <c r="I1303" s="10" t="s">
        <v>5190</v>
      </c>
      <c r="J1303" s="10" t="s">
        <v>5190</v>
      </c>
      <c r="K1303" s="10" t="s">
        <v>5190</v>
      </c>
      <c r="L1303" s="10" t="s">
        <v>5190</v>
      </c>
      <c r="M1303" s="10" t="s">
        <v>5190</v>
      </c>
      <c r="N1303" s="10" t="s">
        <v>5190</v>
      </c>
      <c r="O1303" s="10" t="s">
        <v>5190</v>
      </c>
      <c r="P1303" s="10" t="s">
        <v>5190</v>
      </c>
      <c r="Q1303" s="10" t="s">
        <v>5190</v>
      </c>
      <c r="R1303" s="10" t="s">
        <v>5190</v>
      </c>
      <c r="S1303" s="10" t="s">
        <v>5190</v>
      </c>
      <c r="T1303" s="10" t="s">
        <v>5190</v>
      </c>
      <c r="U1303" s="10" t="s">
        <v>5190</v>
      </c>
      <c r="V1303" s="10"/>
      <c r="W1303" s="10" t="s">
        <v>5190</v>
      </c>
      <c r="X1303" s="10" t="s">
        <v>5190</v>
      </c>
      <c r="Y1303" s="10" t="s">
        <v>5190</v>
      </c>
      <c r="Z1303" s="10" t="s">
        <v>5190</v>
      </c>
      <c r="AA1303" s="10"/>
      <c r="AB1303" s="50" t="s">
        <v>339</v>
      </c>
      <c r="AC1303" s="8" t="s">
        <v>2904</v>
      </c>
      <c r="AD1303" s="71" t="s">
        <v>4669</v>
      </c>
    </row>
    <row r="1304" spans="1:30" s="89" customFormat="1" ht="15.75" customHeight="1">
      <c r="A1304" s="8" t="s">
        <v>2663</v>
      </c>
      <c r="B1304" s="12" t="s">
        <v>344</v>
      </c>
      <c r="C1304" s="18" t="s">
        <v>4185</v>
      </c>
      <c r="D1304" s="18"/>
      <c r="E1304" s="60" t="s">
        <v>4997</v>
      </c>
      <c r="F1304" s="10" t="s">
        <v>5190</v>
      </c>
      <c r="G1304" s="10" t="s">
        <v>5190</v>
      </c>
      <c r="H1304" s="10" t="s">
        <v>5190</v>
      </c>
      <c r="I1304" s="10" t="s">
        <v>5190</v>
      </c>
      <c r="J1304" s="10" t="s">
        <v>5190</v>
      </c>
      <c r="K1304" s="10" t="s">
        <v>5190</v>
      </c>
      <c r="L1304" s="10" t="s">
        <v>5190</v>
      </c>
      <c r="M1304" s="10" t="s">
        <v>5190</v>
      </c>
      <c r="N1304" s="10" t="s">
        <v>5190</v>
      </c>
      <c r="O1304" s="10" t="s">
        <v>5190</v>
      </c>
      <c r="P1304" s="10" t="s">
        <v>5190</v>
      </c>
      <c r="Q1304" s="10" t="s">
        <v>5190</v>
      </c>
      <c r="R1304" s="10" t="s">
        <v>5190</v>
      </c>
      <c r="S1304" s="10" t="s">
        <v>5190</v>
      </c>
      <c r="T1304" s="10" t="s">
        <v>5190</v>
      </c>
      <c r="U1304" s="10" t="s">
        <v>5190</v>
      </c>
      <c r="V1304" s="10"/>
      <c r="W1304" s="10" t="s">
        <v>5190</v>
      </c>
      <c r="X1304" s="10" t="s">
        <v>5190</v>
      </c>
      <c r="Y1304" s="10" t="s">
        <v>5190</v>
      </c>
      <c r="Z1304" s="10" t="s">
        <v>5190</v>
      </c>
      <c r="AA1304" s="10"/>
      <c r="AB1304" s="50" t="s">
        <v>339</v>
      </c>
      <c r="AC1304" s="8" t="s">
        <v>2904</v>
      </c>
      <c r="AD1304" s="71" t="s">
        <v>4669</v>
      </c>
    </row>
    <row r="1305" spans="1:30" s="89" customFormat="1" ht="15.75" customHeight="1">
      <c r="A1305" s="8" t="s">
        <v>2663</v>
      </c>
      <c r="B1305" s="12" t="s">
        <v>345</v>
      </c>
      <c r="C1305" s="18" t="s">
        <v>4186</v>
      </c>
      <c r="D1305" s="18"/>
      <c r="E1305" s="59" t="s">
        <v>4998</v>
      </c>
      <c r="F1305" s="10" t="s">
        <v>5190</v>
      </c>
      <c r="G1305" s="10" t="s">
        <v>5190</v>
      </c>
      <c r="H1305" s="10" t="s">
        <v>5190</v>
      </c>
      <c r="I1305" s="10" t="s">
        <v>5190</v>
      </c>
      <c r="J1305" s="10" t="s">
        <v>5190</v>
      </c>
      <c r="K1305" s="10" t="s">
        <v>5190</v>
      </c>
      <c r="L1305" s="10" t="s">
        <v>5190</v>
      </c>
      <c r="M1305" s="10" t="s">
        <v>5190</v>
      </c>
      <c r="N1305" s="10" t="s">
        <v>5190</v>
      </c>
      <c r="O1305" s="10" t="s">
        <v>5190</v>
      </c>
      <c r="P1305" s="10" t="s">
        <v>5190</v>
      </c>
      <c r="Q1305" s="10" t="s">
        <v>5190</v>
      </c>
      <c r="R1305" s="10" t="s">
        <v>5190</v>
      </c>
      <c r="S1305" s="10" t="s">
        <v>5190</v>
      </c>
      <c r="T1305" s="10" t="s">
        <v>5190</v>
      </c>
      <c r="U1305" s="10" t="s">
        <v>5190</v>
      </c>
      <c r="V1305" s="10"/>
      <c r="W1305" s="10" t="s">
        <v>5190</v>
      </c>
      <c r="X1305" s="10" t="s">
        <v>5190</v>
      </c>
      <c r="Y1305" s="10" t="s">
        <v>5190</v>
      </c>
      <c r="Z1305" s="10" t="s">
        <v>5190</v>
      </c>
      <c r="AA1305" s="10"/>
      <c r="AB1305" s="50" t="s">
        <v>339</v>
      </c>
      <c r="AC1305" s="8" t="s">
        <v>2904</v>
      </c>
      <c r="AD1305" s="71" t="s">
        <v>4669</v>
      </c>
    </row>
    <row r="1306" spans="1:30" s="89" customFormat="1" ht="15.75" customHeight="1">
      <c r="A1306" s="8" t="s">
        <v>2663</v>
      </c>
      <c r="B1306" s="12" t="s">
        <v>346</v>
      </c>
      <c r="C1306" s="18" t="s">
        <v>4187</v>
      </c>
      <c r="D1306" s="18"/>
      <c r="E1306" s="59" t="s">
        <v>99</v>
      </c>
      <c r="F1306" s="10" t="s">
        <v>5190</v>
      </c>
      <c r="G1306" s="10" t="s">
        <v>5190</v>
      </c>
      <c r="H1306" s="10" t="s">
        <v>5190</v>
      </c>
      <c r="I1306" s="10" t="s">
        <v>5190</v>
      </c>
      <c r="J1306" s="10" t="s">
        <v>5190</v>
      </c>
      <c r="K1306" s="10" t="s">
        <v>5190</v>
      </c>
      <c r="L1306" s="10" t="s">
        <v>5190</v>
      </c>
      <c r="M1306" s="10" t="s">
        <v>5190</v>
      </c>
      <c r="N1306" s="10" t="s">
        <v>5190</v>
      </c>
      <c r="O1306" s="10" t="s">
        <v>5190</v>
      </c>
      <c r="P1306" s="10" t="s">
        <v>5190</v>
      </c>
      <c r="Q1306" s="10" t="s">
        <v>5190</v>
      </c>
      <c r="R1306" s="10" t="s">
        <v>5190</v>
      </c>
      <c r="S1306" s="10" t="s">
        <v>5190</v>
      </c>
      <c r="T1306" s="10" t="s">
        <v>5190</v>
      </c>
      <c r="U1306" s="10" t="s">
        <v>5190</v>
      </c>
      <c r="V1306" s="10"/>
      <c r="W1306" s="10" t="s">
        <v>5190</v>
      </c>
      <c r="X1306" s="10" t="s">
        <v>5190</v>
      </c>
      <c r="Y1306" s="10" t="s">
        <v>5190</v>
      </c>
      <c r="Z1306" s="10" t="s">
        <v>5190</v>
      </c>
      <c r="AA1306" s="10"/>
      <c r="AB1306" s="50" t="s">
        <v>339</v>
      </c>
      <c r="AC1306" s="8" t="s">
        <v>2904</v>
      </c>
      <c r="AD1306" s="71" t="s">
        <v>4669</v>
      </c>
    </row>
    <row r="1307" spans="1:30" s="89" customFormat="1" ht="15.75" customHeight="1">
      <c r="A1307" s="8" t="s">
        <v>2663</v>
      </c>
      <c r="B1307" s="12" t="s">
        <v>347</v>
      </c>
      <c r="C1307" s="18" t="s">
        <v>4188</v>
      </c>
      <c r="D1307" s="18"/>
      <c r="E1307" s="65" t="s">
        <v>5003</v>
      </c>
      <c r="F1307" s="10" t="s">
        <v>5190</v>
      </c>
      <c r="G1307" s="10" t="s">
        <v>5190</v>
      </c>
      <c r="H1307" s="10" t="s">
        <v>5190</v>
      </c>
      <c r="I1307" s="10" t="s">
        <v>5190</v>
      </c>
      <c r="J1307" s="10" t="s">
        <v>5190</v>
      </c>
      <c r="K1307" s="10" t="s">
        <v>5190</v>
      </c>
      <c r="L1307" s="10" t="s">
        <v>5190</v>
      </c>
      <c r="M1307" s="10" t="s">
        <v>5190</v>
      </c>
      <c r="N1307" s="10" t="s">
        <v>5190</v>
      </c>
      <c r="O1307" s="10" t="s">
        <v>5190</v>
      </c>
      <c r="P1307" s="10" t="s">
        <v>5190</v>
      </c>
      <c r="Q1307" s="10" t="s">
        <v>5190</v>
      </c>
      <c r="R1307" s="10" t="s">
        <v>5190</v>
      </c>
      <c r="S1307" s="10" t="s">
        <v>5190</v>
      </c>
      <c r="T1307" s="10" t="s">
        <v>5190</v>
      </c>
      <c r="U1307" s="10" t="s">
        <v>5190</v>
      </c>
      <c r="V1307" s="10"/>
      <c r="W1307" s="10" t="s">
        <v>5190</v>
      </c>
      <c r="X1307" s="10" t="s">
        <v>5190</v>
      </c>
      <c r="Y1307" s="10" t="s">
        <v>5190</v>
      </c>
      <c r="Z1307" s="10" t="s">
        <v>5190</v>
      </c>
      <c r="AA1307" s="10"/>
      <c r="AB1307" s="50" t="s">
        <v>339</v>
      </c>
      <c r="AC1307" s="8" t="s">
        <v>2904</v>
      </c>
      <c r="AD1307" s="71" t="s">
        <v>4669</v>
      </c>
    </row>
    <row r="1308" spans="1:30" s="89" customFormat="1" ht="15.75" customHeight="1">
      <c r="A1308" s="8" t="s">
        <v>2663</v>
      </c>
      <c r="B1308" s="12" t="s">
        <v>329</v>
      </c>
      <c r="C1308" s="18" t="s">
        <v>4189</v>
      </c>
      <c r="D1308" s="18"/>
      <c r="E1308" s="59" t="s">
        <v>150</v>
      </c>
      <c r="F1308" s="10" t="s">
        <v>5190</v>
      </c>
      <c r="G1308" s="10" t="s">
        <v>5190</v>
      </c>
      <c r="H1308" s="10" t="s">
        <v>5190</v>
      </c>
      <c r="I1308" s="10" t="s">
        <v>5190</v>
      </c>
      <c r="J1308" s="10" t="s">
        <v>5190</v>
      </c>
      <c r="K1308" s="10" t="s">
        <v>5190</v>
      </c>
      <c r="L1308" s="10" t="s">
        <v>5190</v>
      </c>
      <c r="M1308" s="10" t="s">
        <v>5190</v>
      </c>
      <c r="N1308" s="10" t="s">
        <v>5190</v>
      </c>
      <c r="O1308" s="10" t="s">
        <v>5190</v>
      </c>
      <c r="P1308" s="10" t="s">
        <v>5190</v>
      </c>
      <c r="Q1308" s="10" t="s">
        <v>5190</v>
      </c>
      <c r="R1308" s="10" t="s">
        <v>5190</v>
      </c>
      <c r="S1308" s="10" t="s">
        <v>5190</v>
      </c>
      <c r="T1308" s="10" t="s">
        <v>5190</v>
      </c>
      <c r="U1308" s="10" t="s">
        <v>5190</v>
      </c>
      <c r="V1308" s="10" t="s">
        <v>5190</v>
      </c>
      <c r="W1308" s="10" t="s">
        <v>5190</v>
      </c>
      <c r="X1308" s="10" t="s">
        <v>5190</v>
      </c>
      <c r="Y1308" s="10" t="s">
        <v>5190</v>
      </c>
      <c r="Z1308" s="10" t="s">
        <v>5190</v>
      </c>
      <c r="AA1308" s="10"/>
      <c r="AB1308" s="50" t="s">
        <v>330</v>
      </c>
      <c r="AC1308" s="8" t="s">
        <v>2904</v>
      </c>
      <c r="AD1308" s="71" t="s">
        <v>4669</v>
      </c>
    </row>
    <row r="1309" spans="1:30" s="89" customFormat="1" ht="15.75" customHeight="1">
      <c r="A1309" s="8" t="s">
        <v>2663</v>
      </c>
      <c r="B1309" s="12" t="s">
        <v>331</v>
      </c>
      <c r="C1309" s="18" t="s">
        <v>4190</v>
      </c>
      <c r="D1309" s="18"/>
      <c r="E1309" s="59" t="s">
        <v>5007</v>
      </c>
      <c r="F1309" s="10" t="s">
        <v>5190</v>
      </c>
      <c r="G1309" s="10" t="s">
        <v>5190</v>
      </c>
      <c r="H1309" s="10" t="s">
        <v>5190</v>
      </c>
      <c r="I1309" s="10" t="s">
        <v>5190</v>
      </c>
      <c r="J1309" s="10" t="s">
        <v>5190</v>
      </c>
      <c r="K1309" s="10" t="s">
        <v>5190</v>
      </c>
      <c r="L1309" s="10" t="s">
        <v>5190</v>
      </c>
      <c r="M1309" s="10" t="s">
        <v>5190</v>
      </c>
      <c r="N1309" s="10" t="s">
        <v>5190</v>
      </c>
      <c r="O1309" s="10" t="s">
        <v>5190</v>
      </c>
      <c r="P1309" s="10" t="s">
        <v>5190</v>
      </c>
      <c r="Q1309" s="10" t="s">
        <v>5190</v>
      </c>
      <c r="R1309" s="10" t="s">
        <v>5190</v>
      </c>
      <c r="S1309" s="10" t="s">
        <v>5190</v>
      </c>
      <c r="T1309" s="10" t="s">
        <v>5190</v>
      </c>
      <c r="U1309" s="10" t="s">
        <v>5190</v>
      </c>
      <c r="V1309" s="10" t="s">
        <v>5190</v>
      </c>
      <c r="W1309" s="10" t="s">
        <v>5190</v>
      </c>
      <c r="X1309" s="10" t="s">
        <v>5190</v>
      </c>
      <c r="Y1309" s="10" t="s">
        <v>5190</v>
      </c>
      <c r="Z1309" s="10" t="s">
        <v>5190</v>
      </c>
      <c r="AA1309" s="10"/>
      <c r="AB1309" s="50" t="s">
        <v>330</v>
      </c>
      <c r="AC1309" s="8" t="s">
        <v>2904</v>
      </c>
      <c r="AD1309" s="71" t="s">
        <v>4669</v>
      </c>
    </row>
    <row r="1310" spans="1:30" s="89" customFormat="1" ht="15.75" customHeight="1">
      <c r="A1310" s="8" t="s">
        <v>2663</v>
      </c>
      <c r="B1310" s="12" t="s">
        <v>332</v>
      </c>
      <c r="C1310" s="18" t="s">
        <v>4191</v>
      </c>
      <c r="D1310" s="18"/>
      <c r="E1310" s="59" t="s">
        <v>4992</v>
      </c>
      <c r="F1310" s="10" t="s">
        <v>5190</v>
      </c>
      <c r="G1310" s="10" t="s">
        <v>5190</v>
      </c>
      <c r="H1310" s="10" t="s">
        <v>5190</v>
      </c>
      <c r="I1310" s="10" t="s">
        <v>5190</v>
      </c>
      <c r="J1310" s="10" t="s">
        <v>5190</v>
      </c>
      <c r="K1310" s="10" t="s">
        <v>5190</v>
      </c>
      <c r="L1310" s="10" t="s">
        <v>5190</v>
      </c>
      <c r="M1310" s="10" t="s">
        <v>5190</v>
      </c>
      <c r="N1310" s="10" t="s">
        <v>5190</v>
      </c>
      <c r="O1310" s="10" t="s">
        <v>5190</v>
      </c>
      <c r="P1310" s="10" t="s">
        <v>5190</v>
      </c>
      <c r="Q1310" s="10" t="s">
        <v>5190</v>
      </c>
      <c r="R1310" s="10" t="s">
        <v>5190</v>
      </c>
      <c r="S1310" s="10" t="s">
        <v>5190</v>
      </c>
      <c r="T1310" s="10" t="s">
        <v>5190</v>
      </c>
      <c r="U1310" s="10" t="s">
        <v>5190</v>
      </c>
      <c r="V1310" s="10" t="s">
        <v>5190</v>
      </c>
      <c r="W1310" s="10" t="s">
        <v>5190</v>
      </c>
      <c r="X1310" s="10" t="s">
        <v>5190</v>
      </c>
      <c r="Y1310" s="10" t="s">
        <v>5190</v>
      </c>
      <c r="Z1310" s="10" t="s">
        <v>5190</v>
      </c>
      <c r="AA1310" s="10"/>
      <c r="AB1310" s="50" t="s">
        <v>330</v>
      </c>
      <c r="AC1310" s="8" t="s">
        <v>2904</v>
      </c>
      <c r="AD1310" s="71" t="s">
        <v>4669</v>
      </c>
    </row>
    <row r="1311" spans="1:30" s="89" customFormat="1" ht="15.75" customHeight="1">
      <c r="A1311" s="8" t="s">
        <v>2663</v>
      </c>
      <c r="B1311" s="12" t="s">
        <v>333</v>
      </c>
      <c r="C1311" s="18" t="s">
        <v>4192</v>
      </c>
      <c r="D1311" s="18"/>
      <c r="E1311" s="59" t="s">
        <v>4994</v>
      </c>
      <c r="F1311" s="10" t="s">
        <v>5190</v>
      </c>
      <c r="G1311" s="10" t="s">
        <v>5190</v>
      </c>
      <c r="H1311" s="10" t="s">
        <v>5190</v>
      </c>
      <c r="I1311" s="10" t="s">
        <v>5190</v>
      </c>
      <c r="J1311" s="10" t="s">
        <v>5190</v>
      </c>
      <c r="K1311" s="10" t="s">
        <v>5190</v>
      </c>
      <c r="L1311" s="10" t="s">
        <v>5190</v>
      </c>
      <c r="M1311" s="10" t="s">
        <v>5190</v>
      </c>
      <c r="N1311" s="10" t="s">
        <v>5190</v>
      </c>
      <c r="O1311" s="10" t="s">
        <v>5190</v>
      </c>
      <c r="P1311" s="10" t="s">
        <v>5190</v>
      </c>
      <c r="Q1311" s="10" t="s">
        <v>5190</v>
      </c>
      <c r="R1311" s="10" t="s">
        <v>5190</v>
      </c>
      <c r="S1311" s="10" t="s">
        <v>5190</v>
      </c>
      <c r="T1311" s="10" t="s">
        <v>5190</v>
      </c>
      <c r="U1311" s="10" t="s">
        <v>5190</v>
      </c>
      <c r="V1311" s="10" t="s">
        <v>5190</v>
      </c>
      <c r="W1311" s="10" t="s">
        <v>5190</v>
      </c>
      <c r="X1311" s="10" t="s">
        <v>5190</v>
      </c>
      <c r="Y1311" s="10" t="s">
        <v>5190</v>
      </c>
      <c r="Z1311" s="10" t="s">
        <v>5190</v>
      </c>
      <c r="AA1311" s="10"/>
      <c r="AB1311" s="50" t="s">
        <v>330</v>
      </c>
      <c r="AC1311" s="8" t="s">
        <v>2904</v>
      </c>
      <c r="AD1311" s="71" t="s">
        <v>4669</v>
      </c>
    </row>
    <row r="1312" spans="1:30" s="89" customFormat="1" ht="15.75" customHeight="1">
      <c r="A1312" s="8" t="s">
        <v>2663</v>
      </c>
      <c r="B1312" s="12" t="s">
        <v>334</v>
      </c>
      <c r="C1312" s="18" t="s">
        <v>4193</v>
      </c>
      <c r="D1312" s="18"/>
      <c r="E1312" s="59" t="s">
        <v>4995</v>
      </c>
      <c r="F1312" s="10" t="s">
        <v>5190</v>
      </c>
      <c r="G1312" s="10" t="s">
        <v>5190</v>
      </c>
      <c r="H1312" s="10" t="s">
        <v>5190</v>
      </c>
      <c r="I1312" s="10" t="s">
        <v>5190</v>
      </c>
      <c r="J1312" s="10" t="s">
        <v>5190</v>
      </c>
      <c r="K1312" s="10" t="s">
        <v>5190</v>
      </c>
      <c r="L1312" s="10" t="s">
        <v>5190</v>
      </c>
      <c r="M1312" s="10" t="s">
        <v>5190</v>
      </c>
      <c r="N1312" s="10" t="s">
        <v>5190</v>
      </c>
      <c r="O1312" s="10" t="s">
        <v>5190</v>
      </c>
      <c r="P1312" s="10" t="s">
        <v>5190</v>
      </c>
      <c r="Q1312" s="10" t="s">
        <v>5190</v>
      </c>
      <c r="R1312" s="10" t="s">
        <v>5190</v>
      </c>
      <c r="S1312" s="10" t="s">
        <v>5190</v>
      </c>
      <c r="T1312" s="10" t="s">
        <v>5190</v>
      </c>
      <c r="U1312" s="10" t="s">
        <v>5190</v>
      </c>
      <c r="V1312" s="10" t="s">
        <v>5190</v>
      </c>
      <c r="W1312" s="10" t="s">
        <v>5190</v>
      </c>
      <c r="X1312" s="10" t="s">
        <v>5190</v>
      </c>
      <c r="Y1312" s="10" t="s">
        <v>5190</v>
      </c>
      <c r="Z1312" s="10" t="s">
        <v>5190</v>
      </c>
      <c r="AA1312" s="10"/>
      <c r="AB1312" s="50" t="s">
        <v>330</v>
      </c>
      <c r="AC1312" s="8" t="s">
        <v>2904</v>
      </c>
      <c r="AD1312" s="71" t="s">
        <v>4669</v>
      </c>
    </row>
    <row r="1313" spans="1:30" s="89" customFormat="1" ht="15.75" customHeight="1">
      <c r="A1313" s="8" t="s">
        <v>2663</v>
      </c>
      <c r="B1313" s="12" t="s">
        <v>335</v>
      </c>
      <c r="C1313" s="18" t="s">
        <v>4194</v>
      </c>
      <c r="D1313" s="18"/>
      <c r="E1313" s="59" t="s">
        <v>967</v>
      </c>
      <c r="F1313" s="10" t="s">
        <v>5190</v>
      </c>
      <c r="G1313" s="10" t="s">
        <v>5190</v>
      </c>
      <c r="H1313" s="10" t="s">
        <v>5190</v>
      </c>
      <c r="I1313" s="10" t="s">
        <v>5190</v>
      </c>
      <c r="J1313" s="10" t="s">
        <v>5190</v>
      </c>
      <c r="K1313" s="10" t="s">
        <v>5190</v>
      </c>
      <c r="L1313" s="10" t="s">
        <v>5190</v>
      </c>
      <c r="M1313" s="10" t="s">
        <v>5190</v>
      </c>
      <c r="N1313" s="10" t="s">
        <v>5190</v>
      </c>
      <c r="O1313" s="10" t="s">
        <v>5190</v>
      </c>
      <c r="P1313" s="10" t="s">
        <v>5190</v>
      </c>
      <c r="Q1313" s="10" t="s">
        <v>5190</v>
      </c>
      <c r="R1313" s="10" t="s">
        <v>5190</v>
      </c>
      <c r="S1313" s="10" t="s">
        <v>5190</v>
      </c>
      <c r="T1313" s="10" t="s">
        <v>5190</v>
      </c>
      <c r="U1313" s="10" t="s">
        <v>5190</v>
      </c>
      <c r="V1313" s="10" t="s">
        <v>5190</v>
      </c>
      <c r="W1313" s="10" t="s">
        <v>5190</v>
      </c>
      <c r="X1313" s="10" t="s">
        <v>5190</v>
      </c>
      <c r="Y1313" s="10" t="s">
        <v>5190</v>
      </c>
      <c r="Z1313" s="10" t="s">
        <v>5190</v>
      </c>
      <c r="AA1313" s="10"/>
      <c r="AB1313" s="50" t="s">
        <v>330</v>
      </c>
      <c r="AC1313" s="8" t="s">
        <v>2904</v>
      </c>
      <c r="AD1313" s="71" t="s">
        <v>4669</v>
      </c>
    </row>
    <row r="1314" spans="1:30" s="89" customFormat="1" ht="15.75" customHeight="1">
      <c r="A1314" s="8" t="s">
        <v>2663</v>
      </c>
      <c r="B1314" s="12" t="s">
        <v>336</v>
      </c>
      <c r="C1314" s="18" t="s">
        <v>4195</v>
      </c>
      <c r="D1314" s="18"/>
      <c r="E1314" s="59" t="s">
        <v>99</v>
      </c>
      <c r="F1314" s="10" t="s">
        <v>5190</v>
      </c>
      <c r="G1314" s="10" t="s">
        <v>5190</v>
      </c>
      <c r="H1314" s="10" t="s">
        <v>5190</v>
      </c>
      <c r="I1314" s="10" t="s">
        <v>5190</v>
      </c>
      <c r="J1314" s="10" t="s">
        <v>5190</v>
      </c>
      <c r="K1314" s="10" t="s">
        <v>5190</v>
      </c>
      <c r="L1314" s="10" t="s">
        <v>5190</v>
      </c>
      <c r="M1314" s="10" t="s">
        <v>5190</v>
      </c>
      <c r="N1314" s="10" t="s">
        <v>5190</v>
      </c>
      <c r="O1314" s="10" t="s">
        <v>5190</v>
      </c>
      <c r="P1314" s="10" t="s">
        <v>5190</v>
      </c>
      <c r="Q1314" s="10" t="s">
        <v>5190</v>
      </c>
      <c r="R1314" s="10" t="s">
        <v>5190</v>
      </c>
      <c r="S1314" s="10" t="s">
        <v>5190</v>
      </c>
      <c r="T1314" s="10" t="s">
        <v>5190</v>
      </c>
      <c r="U1314" s="10" t="s">
        <v>5190</v>
      </c>
      <c r="V1314" s="10" t="s">
        <v>5190</v>
      </c>
      <c r="W1314" s="10" t="s">
        <v>5190</v>
      </c>
      <c r="X1314" s="10" t="s">
        <v>5190</v>
      </c>
      <c r="Y1314" s="10" t="s">
        <v>5190</v>
      </c>
      <c r="Z1314" s="10" t="s">
        <v>5190</v>
      </c>
      <c r="AA1314" s="10"/>
      <c r="AB1314" s="50" t="s">
        <v>330</v>
      </c>
      <c r="AC1314" s="8" t="s">
        <v>2904</v>
      </c>
      <c r="AD1314" s="71" t="s">
        <v>4669</v>
      </c>
    </row>
    <row r="1315" spans="1:30" s="89" customFormat="1" ht="15.75" customHeight="1">
      <c r="A1315" s="8" t="s">
        <v>2663</v>
      </c>
      <c r="B1315" s="12" t="s">
        <v>337</v>
      </c>
      <c r="C1315" s="18" t="s">
        <v>4196</v>
      </c>
      <c r="D1315" s="18"/>
      <c r="E1315" s="59" t="s">
        <v>5005</v>
      </c>
      <c r="F1315" s="10" t="s">
        <v>5190</v>
      </c>
      <c r="G1315" s="10" t="s">
        <v>5190</v>
      </c>
      <c r="H1315" s="10" t="s">
        <v>5190</v>
      </c>
      <c r="I1315" s="10" t="s">
        <v>5190</v>
      </c>
      <c r="J1315" s="10" t="s">
        <v>5190</v>
      </c>
      <c r="K1315" s="10" t="s">
        <v>5190</v>
      </c>
      <c r="L1315" s="10" t="s">
        <v>5190</v>
      </c>
      <c r="M1315" s="10" t="s">
        <v>5190</v>
      </c>
      <c r="N1315" s="10" t="s">
        <v>5190</v>
      </c>
      <c r="O1315" s="10" t="s">
        <v>5190</v>
      </c>
      <c r="P1315" s="10" t="s">
        <v>5190</v>
      </c>
      <c r="Q1315" s="10" t="s">
        <v>5190</v>
      </c>
      <c r="R1315" s="10" t="s">
        <v>5190</v>
      </c>
      <c r="S1315" s="10" t="s">
        <v>5190</v>
      </c>
      <c r="T1315" s="10" t="s">
        <v>5190</v>
      </c>
      <c r="U1315" s="10" t="s">
        <v>5190</v>
      </c>
      <c r="V1315" s="10" t="s">
        <v>5190</v>
      </c>
      <c r="W1315" s="10" t="s">
        <v>5190</v>
      </c>
      <c r="X1315" s="10" t="s">
        <v>5190</v>
      </c>
      <c r="Y1315" s="10" t="s">
        <v>5190</v>
      </c>
      <c r="Z1315" s="10" t="s">
        <v>5190</v>
      </c>
      <c r="AA1315" s="10"/>
      <c r="AB1315" s="50" t="s">
        <v>330</v>
      </c>
      <c r="AC1315" s="8" t="s">
        <v>2904</v>
      </c>
      <c r="AD1315" s="71" t="s">
        <v>4669</v>
      </c>
    </row>
    <row r="1316" spans="1:30" s="89" customFormat="1" ht="15.75" customHeight="1">
      <c r="A1316" s="8" t="s">
        <v>2663</v>
      </c>
      <c r="B1316" s="12" t="s">
        <v>298</v>
      </c>
      <c r="C1316" s="12" t="s">
        <v>4197</v>
      </c>
      <c r="D1316" s="12"/>
      <c r="E1316" s="59" t="s">
        <v>718</v>
      </c>
      <c r="F1316" s="10" t="s">
        <v>5190</v>
      </c>
      <c r="G1316" s="10" t="s">
        <v>5190</v>
      </c>
      <c r="H1316" s="10" t="s">
        <v>5190</v>
      </c>
      <c r="I1316" s="10" t="s">
        <v>5190</v>
      </c>
      <c r="J1316" s="10" t="s">
        <v>5190</v>
      </c>
      <c r="K1316" s="10" t="s">
        <v>5190</v>
      </c>
      <c r="L1316" s="10"/>
      <c r="M1316" s="10"/>
      <c r="N1316" s="10"/>
      <c r="O1316" s="10" t="s">
        <v>5190</v>
      </c>
      <c r="P1316" s="10"/>
      <c r="Q1316" s="10" t="s">
        <v>5190</v>
      </c>
      <c r="R1316" s="10" t="s">
        <v>5190</v>
      </c>
      <c r="S1316" s="10" t="s">
        <v>5190</v>
      </c>
      <c r="T1316" s="10" t="s">
        <v>5190</v>
      </c>
      <c r="U1316" s="10"/>
      <c r="V1316" s="10"/>
      <c r="W1316" s="10"/>
      <c r="X1316" s="10"/>
      <c r="Y1316" s="10"/>
      <c r="Z1316" s="10"/>
      <c r="AA1316" s="10"/>
      <c r="AB1316" s="50" t="s">
        <v>5336</v>
      </c>
      <c r="AC1316" s="8" t="s">
        <v>2904</v>
      </c>
      <c r="AD1316" s="71" t="s">
        <v>4647</v>
      </c>
    </row>
    <row r="1317" spans="1:30" s="89" customFormat="1" ht="15.75" customHeight="1">
      <c r="A1317" s="8" t="s">
        <v>2663</v>
      </c>
      <c r="B1317" s="12" t="s">
        <v>299</v>
      </c>
      <c r="C1317" s="12" t="s">
        <v>4198</v>
      </c>
      <c r="D1317" s="12"/>
      <c r="E1317" s="59" t="s">
        <v>4992</v>
      </c>
      <c r="F1317" s="10" t="s">
        <v>5190</v>
      </c>
      <c r="G1317" s="10" t="s">
        <v>5190</v>
      </c>
      <c r="H1317" s="10" t="s">
        <v>5190</v>
      </c>
      <c r="I1317" s="10" t="s">
        <v>5190</v>
      </c>
      <c r="J1317" s="10" t="s">
        <v>5190</v>
      </c>
      <c r="K1317" s="10" t="s">
        <v>5190</v>
      </c>
      <c r="L1317" s="10"/>
      <c r="M1317" s="10"/>
      <c r="N1317" s="10"/>
      <c r="O1317" s="10" t="s">
        <v>5190</v>
      </c>
      <c r="P1317" s="10"/>
      <c r="Q1317" s="10" t="s">
        <v>5190</v>
      </c>
      <c r="R1317" s="10" t="s">
        <v>5190</v>
      </c>
      <c r="S1317" s="10" t="s">
        <v>5190</v>
      </c>
      <c r="T1317" s="10" t="s">
        <v>5190</v>
      </c>
      <c r="U1317" s="10"/>
      <c r="V1317" s="10"/>
      <c r="W1317" s="10"/>
      <c r="X1317" s="10"/>
      <c r="Y1317" s="10"/>
      <c r="Z1317" s="10"/>
      <c r="AA1317" s="10"/>
      <c r="AB1317" s="50" t="s">
        <v>5337</v>
      </c>
      <c r="AC1317" s="8" t="s">
        <v>2904</v>
      </c>
      <c r="AD1317" s="71" t="s">
        <v>4752</v>
      </c>
    </row>
    <row r="1318" spans="1:30" s="89" customFormat="1" ht="15.75" customHeight="1">
      <c r="A1318" s="8" t="s">
        <v>2663</v>
      </c>
      <c r="B1318" s="12" t="s">
        <v>300</v>
      </c>
      <c r="C1318" s="12" t="s">
        <v>4199</v>
      </c>
      <c r="D1318" s="12"/>
      <c r="E1318" s="59" t="s">
        <v>4994</v>
      </c>
      <c r="F1318" s="10" t="s">
        <v>5190</v>
      </c>
      <c r="G1318" s="10" t="s">
        <v>5190</v>
      </c>
      <c r="H1318" s="10" t="s">
        <v>5190</v>
      </c>
      <c r="I1318" s="10" t="s">
        <v>5190</v>
      </c>
      <c r="J1318" s="10" t="s">
        <v>5190</v>
      </c>
      <c r="K1318" s="10" t="s">
        <v>5190</v>
      </c>
      <c r="L1318" s="10"/>
      <c r="M1318" s="10"/>
      <c r="N1318" s="10"/>
      <c r="O1318" s="10" t="s">
        <v>5190</v>
      </c>
      <c r="P1318" s="10"/>
      <c r="Q1318" s="10" t="s">
        <v>5190</v>
      </c>
      <c r="R1318" s="10" t="s">
        <v>5190</v>
      </c>
      <c r="S1318" s="10" t="s">
        <v>5190</v>
      </c>
      <c r="T1318" s="10" t="s">
        <v>5190</v>
      </c>
      <c r="U1318" s="10"/>
      <c r="V1318" s="10"/>
      <c r="W1318" s="10"/>
      <c r="X1318" s="10"/>
      <c r="Y1318" s="10"/>
      <c r="Z1318" s="10"/>
      <c r="AA1318" s="10"/>
      <c r="AB1318" s="50" t="s">
        <v>5337</v>
      </c>
      <c r="AC1318" s="8" t="s">
        <v>2904</v>
      </c>
      <c r="AD1318" s="71" t="s">
        <v>4752</v>
      </c>
    </row>
    <row r="1319" spans="1:30" s="89" customFormat="1" ht="15.75" customHeight="1">
      <c r="A1319" s="8" t="s">
        <v>2663</v>
      </c>
      <c r="B1319" s="12" t="s">
        <v>301</v>
      </c>
      <c r="C1319" s="12" t="s">
        <v>4200</v>
      </c>
      <c r="D1319" s="12"/>
      <c r="E1319" s="59" t="s">
        <v>4995</v>
      </c>
      <c r="F1319" s="10" t="s">
        <v>5190</v>
      </c>
      <c r="G1319" s="10" t="s">
        <v>5190</v>
      </c>
      <c r="H1319" s="10" t="s">
        <v>5190</v>
      </c>
      <c r="I1319" s="10" t="s">
        <v>5190</v>
      </c>
      <c r="J1319" s="10" t="s">
        <v>5190</v>
      </c>
      <c r="K1319" s="10" t="s">
        <v>5190</v>
      </c>
      <c r="L1319" s="10"/>
      <c r="M1319" s="10"/>
      <c r="N1319" s="10"/>
      <c r="O1319" s="10" t="s">
        <v>5190</v>
      </c>
      <c r="P1319" s="10"/>
      <c r="Q1319" s="10" t="s">
        <v>5190</v>
      </c>
      <c r="R1319" s="10" t="s">
        <v>5190</v>
      </c>
      <c r="S1319" s="10" t="s">
        <v>5190</v>
      </c>
      <c r="T1319" s="10" t="s">
        <v>5190</v>
      </c>
      <c r="U1319" s="10"/>
      <c r="V1319" s="10"/>
      <c r="W1319" s="10"/>
      <c r="X1319" s="10"/>
      <c r="Y1319" s="10"/>
      <c r="Z1319" s="10"/>
      <c r="AA1319" s="10"/>
      <c r="AB1319" s="50" t="s">
        <v>5337</v>
      </c>
      <c r="AC1319" s="8" t="s">
        <v>2904</v>
      </c>
      <c r="AD1319" s="71" t="s">
        <v>4752</v>
      </c>
    </row>
    <row r="1320" spans="1:30" s="89" customFormat="1" ht="15.75" customHeight="1">
      <c r="A1320" s="8" t="s">
        <v>2663</v>
      </c>
      <c r="B1320" s="12" t="s">
        <v>302</v>
      </c>
      <c r="C1320" s="12" t="s">
        <v>4201</v>
      </c>
      <c r="D1320" s="12"/>
      <c r="E1320" s="59" t="s">
        <v>4996</v>
      </c>
      <c r="F1320" s="10" t="s">
        <v>5190</v>
      </c>
      <c r="G1320" s="10" t="s">
        <v>5190</v>
      </c>
      <c r="H1320" s="10" t="s">
        <v>5190</v>
      </c>
      <c r="I1320" s="10" t="s">
        <v>5190</v>
      </c>
      <c r="J1320" s="10" t="s">
        <v>5190</v>
      </c>
      <c r="K1320" s="10" t="s">
        <v>5190</v>
      </c>
      <c r="L1320" s="10"/>
      <c r="M1320" s="10"/>
      <c r="N1320" s="10"/>
      <c r="O1320" s="10" t="s">
        <v>5190</v>
      </c>
      <c r="P1320" s="10"/>
      <c r="Q1320" s="10" t="s">
        <v>5190</v>
      </c>
      <c r="R1320" s="10" t="s">
        <v>5190</v>
      </c>
      <c r="S1320" s="10" t="s">
        <v>5190</v>
      </c>
      <c r="T1320" s="10" t="s">
        <v>5190</v>
      </c>
      <c r="U1320" s="10"/>
      <c r="V1320" s="10"/>
      <c r="W1320" s="10"/>
      <c r="X1320" s="10"/>
      <c r="Y1320" s="10"/>
      <c r="Z1320" s="10"/>
      <c r="AA1320" s="10"/>
      <c r="AB1320" s="50" t="s">
        <v>5337</v>
      </c>
      <c r="AC1320" s="8" t="s">
        <v>2904</v>
      </c>
      <c r="AD1320" s="71" t="s">
        <v>4752</v>
      </c>
    </row>
    <row r="1321" spans="1:30" s="89" customFormat="1" ht="15.75" customHeight="1">
      <c r="A1321" s="8" t="s">
        <v>2663</v>
      </c>
      <c r="B1321" s="12" t="s">
        <v>303</v>
      </c>
      <c r="C1321" s="12" t="s">
        <v>4202</v>
      </c>
      <c r="D1321" s="12"/>
      <c r="E1321" s="60" t="s">
        <v>4997</v>
      </c>
      <c r="F1321" s="10" t="s">
        <v>5190</v>
      </c>
      <c r="G1321" s="10" t="s">
        <v>5190</v>
      </c>
      <c r="H1321" s="10" t="s">
        <v>5190</v>
      </c>
      <c r="I1321" s="10" t="s">
        <v>5190</v>
      </c>
      <c r="J1321" s="10" t="s">
        <v>5190</v>
      </c>
      <c r="K1321" s="10" t="s">
        <v>5190</v>
      </c>
      <c r="L1321" s="10"/>
      <c r="M1321" s="10"/>
      <c r="N1321" s="10"/>
      <c r="O1321" s="10" t="s">
        <v>5190</v>
      </c>
      <c r="P1321" s="10"/>
      <c r="Q1321" s="10" t="s">
        <v>5190</v>
      </c>
      <c r="R1321" s="10" t="s">
        <v>5190</v>
      </c>
      <c r="S1321" s="10" t="s">
        <v>5190</v>
      </c>
      <c r="T1321" s="10" t="s">
        <v>5190</v>
      </c>
      <c r="U1321" s="10"/>
      <c r="V1321" s="10"/>
      <c r="W1321" s="10"/>
      <c r="X1321" s="10"/>
      <c r="Y1321" s="10"/>
      <c r="Z1321" s="10"/>
      <c r="AA1321" s="10"/>
      <c r="AB1321" s="50" t="s">
        <v>5337</v>
      </c>
      <c r="AC1321" s="8" t="s">
        <v>2904</v>
      </c>
      <c r="AD1321" s="71" t="s">
        <v>4752</v>
      </c>
    </row>
    <row r="1322" spans="1:30" s="89" customFormat="1" ht="15.75" customHeight="1">
      <c r="A1322" s="8" t="s">
        <v>2663</v>
      </c>
      <c r="B1322" s="12" t="s">
        <v>292</v>
      </c>
      <c r="C1322" s="12" t="s">
        <v>4203</v>
      </c>
      <c r="D1322" s="12"/>
      <c r="E1322" s="59" t="s">
        <v>718</v>
      </c>
      <c r="F1322" s="10" t="s">
        <v>5190</v>
      </c>
      <c r="G1322" s="10" t="s">
        <v>5190</v>
      </c>
      <c r="H1322" s="10" t="s">
        <v>5190</v>
      </c>
      <c r="I1322" s="10" t="s">
        <v>5190</v>
      </c>
      <c r="J1322" s="10" t="s">
        <v>5190</v>
      </c>
      <c r="K1322" s="10" t="s">
        <v>5190</v>
      </c>
      <c r="L1322" s="10" t="s">
        <v>5190</v>
      </c>
      <c r="M1322" s="10"/>
      <c r="N1322" s="10"/>
      <c r="O1322" s="10" t="s">
        <v>5190</v>
      </c>
      <c r="P1322" s="10"/>
      <c r="Q1322" s="10"/>
      <c r="R1322" s="10"/>
      <c r="S1322" s="10" t="s">
        <v>5190</v>
      </c>
      <c r="T1322" s="10"/>
      <c r="U1322" s="10"/>
      <c r="V1322" s="10"/>
      <c r="W1322" s="10"/>
      <c r="X1322" s="10"/>
      <c r="Y1322" s="10"/>
      <c r="Z1322" s="10"/>
      <c r="AA1322" s="10"/>
      <c r="AB1322" s="50" t="s">
        <v>5338</v>
      </c>
      <c r="AC1322" s="8" t="s">
        <v>2904</v>
      </c>
      <c r="AD1322" s="71" t="s">
        <v>4669</v>
      </c>
    </row>
    <row r="1323" spans="1:30" s="89" customFormat="1" ht="15.75" customHeight="1">
      <c r="A1323" s="8" t="s">
        <v>2663</v>
      </c>
      <c r="B1323" s="12" t="s">
        <v>293</v>
      </c>
      <c r="C1323" s="12" t="s">
        <v>4204</v>
      </c>
      <c r="D1323" s="12"/>
      <c r="E1323" s="59" t="s">
        <v>4992</v>
      </c>
      <c r="F1323" s="10" t="s">
        <v>5190</v>
      </c>
      <c r="G1323" s="10" t="s">
        <v>5190</v>
      </c>
      <c r="H1323" s="10" t="s">
        <v>5190</v>
      </c>
      <c r="I1323" s="10" t="s">
        <v>5190</v>
      </c>
      <c r="J1323" s="10" t="s">
        <v>5190</v>
      </c>
      <c r="K1323" s="10" t="s">
        <v>5190</v>
      </c>
      <c r="L1323" s="10" t="s">
        <v>5190</v>
      </c>
      <c r="M1323" s="10"/>
      <c r="N1323" s="10"/>
      <c r="O1323" s="10" t="s">
        <v>5190</v>
      </c>
      <c r="P1323" s="10"/>
      <c r="Q1323" s="10"/>
      <c r="R1323" s="10"/>
      <c r="S1323" s="10" t="s">
        <v>5190</v>
      </c>
      <c r="T1323" s="10"/>
      <c r="U1323" s="10"/>
      <c r="V1323" s="10"/>
      <c r="W1323" s="10"/>
      <c r="X1323" s="10"/>
      <c r="Y1323" s="10"/>
      <c r="Z1323" s="10"/>
      <c r="AA1323" s="10"/>
      <c r="AB1323" s="50" t="s">
        <v>5338</v>
      </c>
      <c r="AC1323" s="8" t="s">
        <v>2904</v>
      </c>
      <c r="AD1323" s="71" t="s">
        <v>4669</v>
      </c>
    </row>
    <row r="1324" spans="1:30" s="89" customFormat="1" ht="15.75" customHeight="1">
      <c r="A1324" s="8" t="s">
        <v>2663</v>
      </c>
      <c r="B1324" s="12" t="s">
        <v>294</v>
      </c>
      <c r="C1324" s="12" t="s">
        <v>4205</v>
      </c>
      <c r="D1324" s="12"/>
      <c r="E1324" s="59" t="s">
        <v>4994</v>
      </c>
      <c r="F1324" s="10" t="s">
        <v>5190</v>
      </c>
      <c r="G1324" s="10" t="s">
        <v>5190</v>
      </c>
      <c r="H1324" s="10" t="s">
        <v>5190</v>
      </c>
      <c r="I1324" s="10" t="s">
        <v>5190</v>
      </c>
      <c r="J1324" s="10" t="s">
        <v>5190</v>
      </c>
      <c r="K1324" s="10" t="s">
        <v>5190</v>
      </c>
      <c r="L1324" s="10" t="s">
        <v>5190</v>
      </c>
      <c r="M1324" s="10"/>
      <c r="N1324" s="10"/>
      <c r="O1324" s="10" t="s">
        <v>5190</v>
      </c>
      <c r="P1324" s="10"/>
      <c r="Q1324" s="10"/>
      <c r="R1324" s="10"/>
      <c r="S1324" s="10" t="s">
        <v>5190</v>
      </c>
      <c r="T1324" s="10"/>
      <c r="U1324" s="10"/>
      <c r="V1324" s="10"/>
      <c r="W1324" s="10"/>
      <c r="X1324" s="10"/>
      <c r="Y1324" s="10"/>
      <c r="Z1324" s="10"/>
      <c r="AA1324" s="10"/>
      <c r="AB1324" s="50" t="s">
        <v>5338</v>
      </c>
      <c r="AC1324" s="8" t="s">
        <v>2904</v>
      </c>
      <c r="AD1324" s="71" t="s">
        <v>4669</v>
      </c>
    </row>
    <row r="1325" spans="1:30" s="89" customFormat="1" ht="15.75" customHeight="1">
      <c r="A1325" s="8" t="s">
        <v>2663</v>
      </c>
      <c r="B1325" s="12" t="s">
        <v>295</v>
      </c>
      <c r="C1325" s="12" t="s">
        <v>4206</v>
      </c>
      <c r="D1325" s="12"/>
      <c r="E1325" s="59" t="s">
        <v>4995</v>
      </c>
      <c r="F1325" s="10" t="s">
        <v>5190</v>
      </c>
      <c r="G1325" s="10" t="s">
        <v>5190</v>
      </c>
      <c r="H1325" s="10" t="s">
        <v>5190</v>
      </c>
      <c r="I1325" s="10" t="s">
        <v>5190</v>
      </c>
      <c r="J1325" s="10" t="s">
        <v>5190</v>
      </c>
      <c r="K1325" s="10" t="s">
        <v>5190</v>
      </c>
      <c r="L1325" s="10" t="s">
        <v>5190</v>
      </c>
      <c r="M1325" s="10"/>
      <c r="N1325" s="10"/>
      <c r="O1325" s="10" t="s">
        <v>5190</v>
      </c>
      <c r="P1325" s="10"/>
      <c r="Q1325" s="10"/>
      <c r="R1325" s="10"/>
      <c r="S1325" s="10" t="s">
        <v>5190</v>
      </c>
      <c r="T1325" s="10"/>
      <c r="U1325" s="10"/>
      <c r="V1325" s="10"/>
      <c r="W1325" s="10"/>
      <c r="X1325" s="10"/>
      <c r="Y1325" s="10"/>
      <c r="Z1325" s="10"/>
      <c r="AA1325" s="10"/>
      <c r="AB1325" s="50" t="s">
        <v>5339</v>
      </c>
      <c r="AC1325" s="8" t="s">
        <v>2904</v>
      </c>
      <c r="AD1325" s="71" t="s">
        <v>4669</v>
      </c>
    </row>
    <row r="1326" spans="1:30" s="89" customFormat="1" ht="15.75" customHeight="1">
      <c r="A1326" s="8" t="s">
        <v>2663</v>
      </c>
      <c r="B1326" s="12" t="s">
        <v>296</v>
      </c>
      <c r="C1326" s="12" t="s">
        <v>4207</v>
      </c>
      <c r="D1326" s="12"/>
      <c r="E1326" s="59" t="s">
        <v>4996</v>
      </c>
      <c r="F1326" s="10" t="s">
        <v>5190</v>
      </c>
      <c r="G1326" s="10" t="s">
        <v>5190</v>
      </c>
      <c r="H1326" s="10" t="s">
        <v>5190</v>
      </c>
      <c r="I1326" s="10" t="s">
        <v>5190</v>
      </c>
      <c r="J1326" s="10" t="s">
        <v>5190</v>
      </c>
      <c r="K1326" s="10" t="s">
        <v>5190</v>
      </c>
      <c r="L1326" s="10" t="s">
        <v>5190</v>
      </c>
      <c r="M1326" s="10"/>
      <c r="N1326" s="10"/>
      <c r="O1326" s="10" t="s">
        <v>5190</v>
      </c>
      <c r="P1326" s="10"/>
      <c r="Q1326" s="10"/>
      <c r="R1326" s="10"/>
      <c r="S1326" s="10" t="s">
        <v>5190</v>
      </c>
      <c r="T1326" s="10"/>
      <c r="U1326" s="10"/>
      <c r="V1326" s="10"/>
      <c r="W1326" s="10"/>
      <c r="X1326" s="10"/>
      <c r="Y1326" s="10"/>
      <c r="Z1326" s="10"/>
      <c r="AA1326" s="10"/>
      <c r="AB1326" s="50" t="s">
        <v>5338</v>
      </c>
      <c r="AC1326" s="8" t="s">
        <v>2904</v>
      </c>
      <c r="AD1326" s="71" t="s">
        <v>4669</v>
      </c>
    </row>
    <row r="1327" spans="1:30" s="89" customFormat="1" ht="15.75" customHeight="1">
      <c r="A1327" s="8" t="s">
        <v>2663</v>
      </c>
      <c r="B1327" s="12" t="s">
        <v>297</v>
      </c>
      <c r="C1327" s="12" t="s">
        <v>4208</v>
      </c>
      <c r="D1327" s="12"/>
      <c r="E1327" s="60" t="s">
        <v>4997</v>
      </c>
      <c r="F1327" s="10" t="s">
        <v>5190</v>
      </c>
      <c r="G1327" s="10" t="s">
        <v>5190</v>
      </c>
      <c r="H1327" s="10" t="s">
        <v>5190</v>
      </c>
      <c r="I1327" s="10" t="s">
        <v>5190</v>
      </c>
      <c r="J1327" s="10" t="s">
        <v>5190</v>
      </c>
      <c r="K1327" s="10" t="s">
        <v>5190</v>
      </c>
      <c r="L1327" s="10" t="s">
        <v>5190</v>
      </c>
      <c r="M1327" s="10"/>
      <c r="N1327" s="10"/>
      <c r="O1327" s="10" t="s">
        <v>5190</v>
      </c>
      <c r="P1327" s="10"/>
      <c r="Q1327" s="10"/>
      <c r="R1327" s="10"/>
      <c r="S1327" s="10" t="s">
        <v>5190</v>
      </c>
      <c r="T1327" s="10"/>
      <c r="U1327" s="10"/>
      <c r="V1327" s="10"/>
      <c r="W1327" s="10"/>
      <c r="X1327" s="10"/>
      <c r="Y1327" s="10"/>
      <c r="Z1327" s="10"/>
      <c r="AA1327" s="10"/>
      <c r="AB1327" s="50" t="s">
        <v>5339</v>
      </c>
      <c r="AC1327" s="8" t="s">
        <v>2904</v>
      </c>
      <c r="AD1327" s="71" t="s">
        <v>4669</v>
      </c>
    </row>
    <row r="1328" spans="1:30" s="89" customFormat="1" ht="15.75" customHeight="1">
      <c r="A1328" s="8" t="s">
        <v>2663</v>
      </c>
      <c r="B1328" s="12" t="s">
        <v>396</v>
      </c>
      <c r="C1328" s="12" t="s">
        <v>4209</v>
      </c>
      <c r="D1328" s="12"/>
      <c r="E1328" s="59" t="s">
        <v>718</v>
      </c>
      <c r="F1328" s="10" t="s">
        <v>5190</v>
      </c>
      <c r="G1328" s="10" t="s">
        <v>5190</v>
      </c>
      <c r="H1328" s="10" t="s">
        <v>5190</v>
      </c>
      <c r="I1328" s="10" t="s">
        <v>5190</v>
      </c>
      <c r="J1328" s="10" t="s">
        <v>5190</v>
      </c>
      <c r="K1328" s="10" t="s">
        <v>5190</v>
      </c>
      <c r="L1328" s="10"/>
      <c r="M1328" s="10"/>
      <c r="N1328" s="10"/>
      <c r="O1328" s="10"/>
      <c r="P1328" s="10"/>
      <c r="Q1328" s="10" t="s">
        <v>5190</v>
      </c>
      <c r="R1328" s="10" t="s">
        <v>5190</v>
      </c>
      <c r="S1328" s="10"/>
      <c r="T1328" s="10" t="s">
        <v>5190</v>
      </c>
      <c r="U1328" s="10"/>
      <c r="V1328" s="10"/>
      <c r="W1328" s="10"/>
      <c r="X1328" s="10"/>
      <c r="Y1328" s="10"/>
      <c r="Z1328" s="10"/>
      <c r="AA1328" s="10"/>
      <c r="AB1328" s="50" t="s">
        <v>2037</v>
      </c>
      <c r="AC1328" s="8" t="s">
        <v>2904</v>
      </c>
      <c r="AD1328" s="71" t="s">
        <v>4669</v>
      </c>
    </row>
    <row r="1329" spans="1:30" s="89" customFormat="1" ht="15.75" customHeight="1">
      <c r="A1329" s="8" t="s">
        <v>2663</v>
      </c>
      <c r="B1329" s="12" t="s">
        <v>269</v>
      </c>
      <c r="C1329" s="12" t="s">
        <v>1776</v>
      </c>
      <c r="D1329" s="12"/>
      <c r="E1329" s="59" t="s">
        <v>718</v>
      </c>
      <c r="F1329" s="10" t="s">
        <v>5190</v>
      </c>
      <c r="G1329" s="10" t="s">
        <v>5190</v>
      </c>
      <c r="H1329" s="10" t="s">
        <v>5190</v>
      </c>
      <c r="I1329" s="10" t="s">
        <v>5190</v>
      </c>
      <c r="J1329" s="10" t="s">
        <v>5190</v>
      </c>
      <c r="K1329" s="10" t="s">
        <v>5190</v>
      </c>
      <c r="L1329" s="10"/>
      <c r="M1329" s="10"/>
      <c r="N1329" s="10"/>
      <c r="O1329" s="10"/>
      <c r="P1329" s="10"/>
      <c r="Q1329" s="10" t="s">
        <v>5190</v>
      </c>
      <c r="R1329" s="10" t="s">
        <v>5190</v>
      </c>
      <c r="S1329" s="10"/>
      <c r="T1329" s="10" t="s">
        <v>5190</v>
      </c>
      <c r="U1329" s="10"/>
      <c r="V1329" s="10"/>
      <c r="W1329" s="10"/>
      <c r="X1329" s="10"/>
      <c r="Y1329" s="10"/>
      <c r="Z1329" s="10"/>
      <c r="AA1329" s="10"/>
      <c r="AB1329" s="50" t="s">
        <v>2036</v>
      </c>
      <c r="AC1329" s="8" t="s">
        <v>2904</v>
      </c>
      <c r="AD1329" s="71" t="s">
        <v>4647</v>
      </c>
    </row>
    <row r="1330" spans="1:30" s="89" customFormat="1" ht="15.75" customHeight="1">
      <c r="A1330" s="8" t="s">
        <v>2663</v>
      </c>
      <c r="B1330" s="12" t="s">
        <v>271</v>
      </c>
      <c r="C1330" s="12" t="s">
        <v>1777</v>
      </c>
      <c r="D1330" s="12"/>
      <c r="E1330" s="59" t="s">
        <v>4992</v>
      </c>
      <c r="F1330" s="10" t="s">
        <v>5190</v>
      </c>
      <c r="G1330" s="10" t="s">
        <v>5190</v>
      </c>
      <c r="H1330" s="10" t="s">
        <v>5190</v>
      </c>
      <c r="I1330" s="10" t="s">
        <v>5190</v>
      </c>
      <c r="J1330" s="10" t="s">
        <v>5190</v>
      </c>
      <c r="K1330" s="10" t="s">
        <v>5190</v>
      </c>
      <c r="L1330" s="10"/>
      <c r="M1330" s="10"/>
      <c r="N1330" s="10"/>
      <c r="O1330" s="10"/>
      <c r="P1330" s="10"/>
      <c r="Q1330" s="10" t="s">
        <v>5190</v>
      </c>
      <c r="R1330" s="10" t="s">
        <v>5190</v>
      </c>
      <c r="S1330" s="10"/>
      <c r="T1330" s="10" t="s">
        <v>5190</v>
      </c>
      <c r="U1330" s="10"/>
      <c r="V1330" s="10"/>
      <c r="W1330" s="10"/>
      <c r="X1330" s="10"/>
      <c r="Y1330" s="10"/>
      <c r="Z1330" s="10"/>
      <c r="AA1330" s="10"/>
      <c r="AB1330" s="50" t="s">
        <v>270</v>
      </c>
      <c r="AC1330" s="8" t="s">
        <v>2904</v>
      </c>
      <c r="AD1330" s="71" t="s">
        <v>4752</v>
      </c>
    </row>
    <row r="1331" spans="1:30" s="89" customFormat="1" ht="15.75" customHeight="1">
      <c r="A1331" s="8" t="s">
        <v>2663</v>
      </c>
      <c r="B1331" s="12" t="s">
        <v>272</v>
      </c>
      <c r="C1331" s="12" t="s">
        <v>1778</v>
      </c>
      <c r="D1331" s="12"/>
      <c r="E1331" s="59" t="s">
        <v>4994</v>
      </c>
      <c r="F1331" s="10" t="s">
        <v>5190</v>
      </c>
      <c r="G1331" s="10" t="s">
        <v>5190</v>
      </c>
      <c r="H1331" s="10" t="s">
        <v>5190</v>
      </c>
      <c r="I1331" s="10" t="s">
        <v>5190</v>
      </c>
      <c r="J1331" s="10" t="s">
        <v>5190</v>
      </c>
      <c r="K1331" s="10" t="s">
        <v>5190</v>
      </c>
      <c r="L1331" s="10"/>
      <c r="M1331" s="10"/>
      <c r="N1331" s="10"/>
      <c r="O1331" s="10"/>
      <c r="P1331" s="10"/>
      <c r="Q1331" s="10" t="s">
        <v>5190</v>
      </c>
      <c r="R1331" s="10" t="s">
        <v>5190</v>
      </c>
      <c r="S1331" s="10"/>
      <c r="T1331" s="10" t="s">
        <v>5190</v>
      </c>
      <c r="U1331" s="10"/>
      <c r="V1331" s="10"/>
      <c r="W1331" s="10"/>
      <c r="X1331" s="10"/>
      <c r="Y1331" s="10"/>
      <c r="Z1331" s="10"/>
      <c r="AA1331" s="10"/>
      <c r="AB1331" s="50" t="s">
        <v>270</v>
      </c>
      <c r="AC1331" s="8" t="s">
        <v>2904</v>
      </c>
      <c r="AD1331" s="71" t="s">
        <v>4752</v>
      </c>
    </row>
    <row r="1332" spans="1:30" s="89" customFormat="1" ht="15.75" customHeight="1">
      <c r="A1332" s="8" t="s">
        <v>2663</v>
      </c>
      <c r="B1332" s="12" t="s">
        <v>273</v>
      </c>
      <c r="C1332" s="12" t="s">
        <v>1779</v>
      </c>
      <c r="D1332" s="12"/>
      <c r="E1332" s="59" t="s">
        <v>4995</v>
      </c>
      <c r="F1332" s="10" t="s">
        <v>5190</v>
      </c>
      <c r="G1332" s="10" t="s">
        <v>5190</v>
      </c>
      <c r="H1332" s="10" t="s">
        <v>5190</v>
      </c>
      <c r="I1332" s="10" t="s">
        <v>5190</v>
      </c>
      <c r="J1332" s="10" t="s">
        <v>5190</v>
      </c>
      <c r="K1332" s="10" t="s">
        <v>5190</v>
      </c>
      <c r="L1332" s="10"/>
      <c r="M1332" s="10"/>
      <c r="N1332" s="10"/>
      <c r="O1332" s="10"/>
      <c r="P1332" s="10"/>
      <c r="Q1332" s="10" t="s">
        <v>5190</v>
      </c>
      <c r="R1332" s="10" t="s">
        <v>5190</v>
      </c>
      <c r="S1332" s="10"/>
      <c r="T1332" s="10" t="s">
        <v>5190</v>
      </c>
      <c r="U1332" s="10"/>
      <c r="V1332" s="10"/>
      <c r="W1332" s="10"/>
      <c r="X1332" s="10"/>
      <c r="Y1332" s="10"/>
      <c r="Z1332" s="10"/>
      <c r="AA1332" s="10"/>
      <c r="AB1332" s="50" t="s">
        <v>270</v>
      </c>
      <c r="AC1332" s="8" t="s">
        <v>2904</v>
      </c>
      <c r="AD1332" s="71" t="s">
        <v>4752</v>
      </c>
    </row>
    <row r="1333" spans="1:30" s="89" customFormat="1" ht="15.75" customHeight="1">
      <c r="A1333" s="8" t="s">
        <v>2663</v>
      </c>
      <c r="B1333" s="12" t="s">
        <v>438</v>
      </c>
      <c r="C1333" s="18" t="s">
        <v>1956</v>
      </c>
      <c r="D1333" s="18"/>
      <c r="E1333" s="59" t="s">
        <v>718</v>
      </c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 t="s">
        <v>5190</v>
      </c>
      <c r="AB1333" s="50" t="s">
        <v>2075</v>
      </c>
      <c r="AC1333" s="8" t="s">
        <v>2904</v>
      </c>
      <c r="AD1333" s="71" t="s">
        <v>4669</v>
      </c>
    </row>
    <row r="1334" spans="1:30" s="89" customFormat="1" ht="15.75" customHeight="1">
      <c r="A1334" s="8" t="s">
        <v>2663</v>
      </c>
      <c r="B1334" s="12" t="s">
        <v>439</v>
      </c>
      <c r="C1334" s="18" t="s">
        <v>1968</v>
      </c>
      <c r="D1334" s="18"/>
      <c r="E1334" s="59" t="s">
        <v>4992</v>
      </c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 t="s">
        <v>5190</v>
      </c>
      <c r="AB1334" s="50" t="s">
        <v>2075</v>
      </c>
      <c r="AC1334" s="8" t="s">
        <v>2904</v>
      </c>
      <c r="AD1334" s="71" t="s">
        <v>4669</v>
      </c>
    </row>
    <row r="1335" spans="1:30" s="89" customFormat="1" ht="15.75" customHeight="1">
      <c r="A1335" s="8" t="s">
        <v>2663</v>
      </c>
      <c r="B1335" s="12" t="s">
        <v>440</v>
      </c>
      <c r="C1335" s="18" t="s">
        <v>1969</v>
      </c>
      <c r="D1335" s="18"/>
      <c r="E1335" s="59" t="s">
        <v>4994</v>
      </c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 t="s">
        <v>5190</v>
      </c>
      <c r="AB1335" s="50" t="s">
        <v>2075</v>
      </c>
      <c r="AC1335" s="8" t="s">
        <v>2904</v>
      </c>
      <c r="AD1335" s="71" t="s">
        <v>4669</v>
      </c>
    </row>
    <row r="1336" spans="1:30" s="89" customFormat="1" ht="15.75" customHeight="1">
      <c r="A1336" s="8" t="s">
        <v>2663</v>
      </c>
      <c r="B1336" s="12" t="s">
        <v>441</v>
      </c>
      <c r="C1336" s="18" t="s">
        <v>4210</v>
      </c>
      <c r="D1336" s="18"/>
      <c r="E1336" s="59" t="s">
        <v>4995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 t="s">
        <v>5190</v>
      </c>
      <c r="AB1336" s="50" t="s">
        <v>2075</v>
      </c>
      <c r="AC1336" s="8" t="s">
        <v>2904</v>
      </c>
      <c r="AD1336" s="71" t="s">
        <v>4669</v>
      </c>
    </row>
    <row r="1337" spans="1:30" s="89" customFormat="1" ht="15.75" customHeight="1">
      <c r="A1337" s="8" t="s">
        <v>2663</v>
      </c>
      <c r="B1337" s="12" t="s">
        <v>442</v>
      </c>
      <c r="C1337" s="18" t="s">
        <v>4211</v>
      </c>
      <c r="D1337" s="18"/>
      <c r="E1337" s="59" t="s">
        <v>4992</v>
      </c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 t="s">
        <v>5190</v>
      </c>
      <c r="AB1337" s="50" t="s">
        <v>443</v>
      </c>
      <c r="AC1337" s="8" t="s">
        <v>2904</v>
      </c>
      <c r="AD1337" s="71" t="s">
        <v>4669</v>
      </c>
    </row>
    <row r="1338" spans="1:30" s="89" customFormat="1" ht="15.75" customHeight="1">
      <c r="A1338" s="8" t="s">
        <v>2663</v>
      </c>
      <c r="B1338" s="12" t="s">
        <v>444</v>
      </c>
      <c r="C1338" s="18" t="s">
        <v>4212</v>
      </c>
      <c r="D1338" s="18"/>
      <c r="E1338" s="59" t="s">
        <v>4994</v>
      </c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 t="s">
        <v>5190</v>
      </c>
      <c r="AB1338" s="50" t="s">
        <v>443</v>
      </c>
      <c r="AC1338" s="8" t="s">
        <v>2904</v>
      </c>
      <c r="AD1338" s="71" t="s">
        <v>4669</v>
      </c>
    </row>
    <row r="1339" spans="1:30" s="89" customFormat="1" ht="15.75" customHeight="1">
      <c r="A1339" s="8" t="s">
        <v>2663</v>
      </c>
      <c r="B1339" s="12" t="s">
        <v>445</v>
      </c>
      <c r="C1339" s="18" t="s">
        <v>4213</v>
      </c>
      <c r="D1339" s="18"/>
      <c r="E1339" s="59" t="s">
        <v>4995</v>
      </c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 t="s">
        <v>5190</v>
      </c>
      <c r="AB1339" s="50" t="s">
        <v>443</v>
      </c>
      <c r="AC1339" s="8" t="s">
        <v>2904</v>
      </c>
      <c r="AD1339" s="71" t="s">
        <v>4669</v>
      </c>
    </row>
    <row r="1340" spans="1:30" s="89" customFormat="1" ht="15.75" customHeight="1">
      <c r="A1340" s="8" t="s">
        <v>2663</v>
      </c>
      <c r="B1340" s="12" t="s">
        <v>446</v>
      </c>
      <c r="C1340" s="18" t="s">
        <v>4214</v>
      </c>
      <c r="D1340" s="18"/>
      <c r="E1340" s="59" t="s">
        <v>4996</v>
      </c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 t="s">
        <v>5190</v>
      </c>
      <c r="AB1340" s="50" t="s">
        <v>443</v>
      </c>
      <c r="AC1340" s="8" t="s">
        <v>2904</v>
      </c>
      <c r="AD1340" s="71" t="s">
        <v>4669</v>
      </c>
    </row>
    <row r="1341" spans="1:30" s="89" customFormat="1" ht="15.75" customHeight="1">
      <c r="A1341" s="8" t="s">
        <v>2663</v>
      </c>
      <c r="B1341" s="12" t="s">
        <v>447</v>
      </c>
      <c r="C1341" s="18" t="s">
        <v>4215</v>
      </c>
      <c r="D1341" s="18"/>
      <c r="E1341" s="60" t="s">
        <v>4997</v>
      </c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 t="s">
        <v>5190</v>
      </c>
      <c r="AB1341" s="50" t="s">
        <v>443</v>
      </c>
      <c r="AC1341" s="8" t="s">
        <v>2904</v>
      </c>
      <c r="AD1341" s="71" t="s">
        <v>4669</v>
      </c>
    </row>
    <row r="1342" spans="1:30" s="89" customFormat="1" ht="15.75" customHeight="1">
      <c r="A1342" s="8" t="s">
        <v>2663</v>
      </c>
      <c r="B1342" s="12" t="s">
        <v>448</v>
      </c>
      <c r="C1342" s="18" t="s">
        <v>4216</v>
      </c>
      <c r="D1342" s="18"/>
      <c r="E1342" s="59" t="s">
        <v>5000</v>
      </c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 t="s">
        <v>5190</v>
      </c>
      <c r="AB1342" s="50" t="s">
        <v>443</v>
      </c>
      <c r="AC1342" s="8" t="s">
        <v>2904</v>
      </c>
      <c r="AD1342" s="71" t="s">
        <v>4669</v>
      </c>
    </row>
    <row r="1343" spans="1:30" s="89" customFormat="1" ht="15.75" customHeight="1">
      <c r="A1343" s="8" t="s">
        <v>2663</v>
      </c>
      <c r="B1343" s="12" t="s">
        <v>449</v>
      </c>
      <c r="C1343" s="18" t="s">
        <v>4217</v>
      </c>
      <c r="D1343" s="18"/>
      <c r="E1343" s="59" t="s">
        <v>5002</v>
      </c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 t="s">
        <v>5190</v>
      </c>
      <c r="AB1343" s="50" t="s">
        <v>443</v>
      </c>
      <c r="AC1343" s="8" t="s">
        <v>2904</v>
      </c>
      <c r="AD1343" s="71" t="s">
        <v>4669</v>
      </c>
    </row>
    <row r="1344" spans="1:30" s="89" customFormat="1" ht="15.75" customHeight="1">
      <c r="A1344" s="8" t="s">
        <v>2663</v>
      </c>
      <c r="B1344" s="12" t="s">
        <v>426</v>
      </c>
      <c r="C1344" s="18" t="s">
        <v>1953</v>
      </c>
      <c r="D1344" s="18"/>
      <c r="E1344" s="59" t="s">
        <v>718</v>
      </c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 t="s">
        <v>5190</v>
      </c>
      <c r="AB1344" s="50" t="s">
        <v>427</v>
      </c>
      <c r="AC1344" s="8" t="s">
        <v>2904</v>
      </c>
      <c r="AD1344" s="71" t="s">
        <v>4669</v>
      </c>
    </row>
    <row r="1345" spans="1:30" s="89" customFormat="1" ht="15.75" customHeight="1">
      <c r="A1345" s="8" t="s">
        <v>2663</v>
      </c>
      <c r="B1345" s="12" t="s">
        <v>428</v>
      </c>
      <c r="C1345" s="18" t="s">
        <v>4218</v>
      </c>
      <c r="D1345" s="18"/>
      <c r="E1345" s="59" t="s">
        <v>4992</v>
      </c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 t="s">
        <v>5190</v>
      </c>
      <c r="AB1345" s="50" t="s">
        <v>425</v>
      </c>
      <c r="AC1345" s="8" t="s">
        <v>2904</v>
      </c>
      <c r="AD1345" s="71" t="s">
        <v>4669</v>
      </c>
    </row>
    <row r="1346" spans="1:30" s="89" customFormat="1" ht="15.75" customHeight="1">
      <c r="A1346" s="8" t="s">
        <v>2663</v>
      </c>
      <c r="B1346" s="12" t="s">
        <v>429</v>
      </c>
      <c r="C1346" s="18" t="s">
        <v>4219</v>
      </c>
      <c r="D1346" s="18"/>
      <c r="E1346" s="59" t="s">
        <v>4994</v>
      </c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 t="s">
        <v>5190</v>
      </c>
      <c r="AB1346" s="50" t="s">
        <v>425</v>
      </c>
      <c r="AC1346" s="8" t="s">
        <v>2904</v>
      </c>
      <c r="AD1346" s="71" t="s">
        <v>4669</v>
      </c>
    </row>
    <row r="1347" spans="1:30" s="89" customFormat="1" ht="15.75" customHeight="1">
      <c r="A1347" s="8" t="s">
        <v>2663</v>
      </c>
      <c r="B1347" s="12" t="s">
        <v>430</v>
      </c>
      <c r="C1347" s="18" t="s">
        <v>4220</v>
      </c>
      <c r="D1347" s="18"/>
      <c r="E1347" s="59" t="s">
        <v>4995</v>
      </c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 t="s">
        <v>5190</v>
      </c>
      <c r="AB1347" s="50" t="s">
        <v>425</v>
      </c>
      <c r="AC1347" s="8" t="s">
        <v>2904</v>
      </c>
      <c r="AD1347" s="71" t="s">
        <v>4669</v>
      </c>
    </row>
    <row r="1348" spans="1:30" s="89" customFormat="1" ht="15.75" customHeight="1">
      <c r="A1348" s="8" t="s">
        <v>2663</v>
      </c>
      <c r="B1348" s="12" t="s">
        <v>431</v>
      </c>
      <c r="C1348" s="18" t="s">
        <v>4221</v>
      </c>
      <c r="D1348" s="18"/>
      <c r="E1348" s="59" t="s">
        <v>967</v>
      </c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 t="s">
        <v>5190</v>
      </c>
      <c r="AB1348" s="50" t="s">
        <v>425</v>
      </c>
      <c r="AC1348" s="8" t="s">
        <v>2904</v>
      </c>
      <c r="AD1348" s="71" t="s">
        <v>4669</v>
      </c>
    </row>
    <row r="1349" spans="1:30" s="89" customFormat="1" ht="15.75" customHeight="1">
      <c r="A1349" s="8" t="s">
        <v>2663</v>
      </c>
      <c r="B1349" s="12" t="s">
        <v>432</v>
      </c>
      <c r="C1349" s="18" t="s">
        <v>1952</v>
      </c>
      <c r="D1349" s="18"/>
      <c r="E1349" s="59" t="s">
        <v>99</v>
      </c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 t="s">
        <v>5190</v>
      </c>
      <c r="AB1349" s="50" t="s">
        <v>433</v>
      </c>
      <c r="AC1349" s="8" t="s">
        <v>2904</v>
      </c>
      <c r="AD1349" s="71" t="s">
        <v>4669</v>
      </c>
    </row>
    <row r="1350" spans="1:30" s="89" customFormat="1" ht="15.75" customHeight="1">
      <c r="A1350" s="8" t="s">
        <v>2663</v>
      </c>
      <c r="B1350" s="12" t="s">
        <v>434</v>
      </c>
      <c r="C1350" s="18" t="s">
        <v>4222</v>
      </c>
      <c r="D1350" s="18"/>
      <c r="E1350" s="59" t="s">
        <v>5005</v>
      </c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 t="s">
        <v>5190</v>
      </c>
      <c r="AB1350" s="50" t="s">
        <v>435</v>
      </c>
      <c r="AC1350" s="8" t="s">
        <v>2904</v>
      </c>
      <c r="AD1350" s="71" t="s">
        <v>4669</v>
      </c>
    </row>
    <row r="1351" spans="1:30" s="89" customFormat="1" ht="15.75" customHeight="1">
      <c r="A1351" s="8" t="s">
        <v>2663</v>
      </c>
      <c r="B1351" s="12" t="s">
        <v>424</v>
      </c>
      <c r="C1351" s="12" t="s">
        <v>1967</v>
      </c>
      <c r="D1351" s="12"/>
      <c r="E1351" s="59" t="s">
        <v>150</v>
      </c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 t="s">
        <v>5190</v>
      </c>
      <c r="AB1351" s="50" t="s">
        <v>425</v>
      </c>
      <c r="AC1351" s="8" t="s">
        <v>2904</v>
      </c>
      <c r="AD1351" s="71" t="s">
        <v>4669</v>
      </c>
    </row>
    <row r="1352" spans="1:30" s="89" customFormat="1" ht="15.75" customHeight="1">
      <c r="A1352" s="8" t="s">
        <v>2663</v>
      </c>
      <c r="B1352" s="12" t="s">
        <v>417</v>
      </c>
      <c r="C1352" s="12" t="s">
        <v>1946</v>
      </c>
      <c r="D1352" s="12"/>
      <c r="E1352" s="59" t="s">
        <v>718</v>
      </c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 t="s">
        <v>5190</v>
      </c>
      <c r="AB1352" s="50" t="s">
        <v>1905</v>
      </c>
      <c r="AC1352" s="8" t="s">
        <v>2909</v>
      </c>
      <c r="AD1352" s="71" t="s">
        <v>4647</v>
      </c>
    </row>
    <row r="1353" spans="1:30" s="89" customFormat="1" ht="15.75" customHeight="1">
      <c r="A1353" s="8" t="s">
        <v>2663</v>
      </c>
      <c r="B1353" s="12" t="s">
        <v>419</v>
      </c>
      <c r="C1353" s="12" t="s">
        <v>1802</v>
      </c>
      <c r="D1353" s="12"/>
      <c r="E1353" s="59" t="s">
        <v>4992</v>
      </c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 t="s">
        <v>5190</v>
      </c>
      <c r="AB1353" s="50" t="s">
        <v>418</v>
      </c>
      <c r="AC1353" s="8" t="s">
        <v>2909</v>
      </c>
      <c r="AD1353" s="71" t="s">
        <v>4647</v>
      </c>
    </row>
    <row r="1354" spans="1:30" s="89" customFormat="1" ht="15.75" customHeight="1">
      <c r="A1354" s="8" t="s">
        <v>2663</v>
      </c>
      <c r="B1354" s="12" t="s">
        <v>420</v>
      </c>
      <c r="C1354" s="12" t="s">
        <v>1803</v>
      </c>
      <c r="D1354" s="12"/>
      <c r="E1354" s="59" t="s">
        <v>4994</v>
      </c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 t="s">
        <v>5190</v>
      </c>
      <c r="AB1354" s="50" t="s">
        <v>418</v>
      </c>
      <c r="AC1354" s="8" t="s">
        <v>2909</v>
      </c>
      <c r="AD1354" s="71" t="s">
        <v>4647</v>
      </c>
    </row>
    <row r="1355" spans="1:30" s="89" customFormat="1" ht="15.75" customHeight="1">
      <c r="A1355" s="8" t="s">
        <v>2663</v>
      </c>
      <c r="B1355" s="12" t="s">
        <v>421</v>
      </c>
      <c r="C1355" s="12" t="s">
        <v>1796</v>
      </c>
      <c r="D1355" s="12"/>
      <c r="E1355" s="59" t="s">
        <v>4995</v>
      </c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 t="s">
        <v>5190</v>
      </c>
      <c r="AB1355" s="50" t="s">
        <v>418</v>
      </c>
      <c r="AC1355" s="8" t="s">
        <v>2909</v>
      </c>
      <c r="AD1355" s="71" t="s">
        <v>4647</v>
      </c>
    </row>
    <row r="1356" spans="1:30" s="89" customFormat="1" ht="15.75" customHeight="1">
      <c r="A1356" s="8" t="s">
        <v>2663</v>
      </c>
      <c r="B1356" s="12" t="s">
        <v>422</v>
      </c>
      <c r="C1356" s="12" t="s">
        <v>1804</v>
      </c>
      <c r="D1356" s="12"/>
      <c r="E1356" s="59" t="s">
        <v>4996</v>
      </c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 t="s">
        <v>5190</v>
      </c>
      <c r="AB1356" s="50" t="s">
        <v>418</v>
      </c>
      <c r="AC1356" s="8" t="s">
        <v>2909</v>
      </c>
      <c r="AD1356" s="71" t="s">
        <v>4647</v>
      </c>
    </row>
    <row r="1357" spans="1:30" s="89" customFormat="1" ht="15.75" customHeight="1">
      <c r="A1357" s="8" t="s">
        <v>2663</v>
      </c>
      <c r="B1357" s="12" t="s">
        <v>423</v>
      </c>
      <c r="C1357" s="12" t="s">
        <v>1805</v>
      </c>
      <c r="D1357" s="12"/>
      <c r="E1357" s="60" t="s">
        <v>4997</v>
      </c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 t="s">
        <v>5190</v>
      </c>
      <c r="AB1357" s="50" t="s">
        <v>418</v>
      </c>
      <c r="AC1357" s="8" t="s">
        <v>2911</v>
      </c>
      <c r="AD1357" s="71" t="s">
        <v>4647</v>
      </c>
    </row>
    <row r="1358" spans="1:30" s="89" customFormat="1" ht="15.75" customHeight="1">
      <c r="A1358" s="8" t="s">
        <v>2663</v>
      </c>
      <c r="B1358" s="12" t="s">
        <v>436</v>
      </c>
      <c r="C1358" s="18" t="s">
        <v>1971</v>
      </c>
      <c r="D1358" s="18"/>
      <c r="E1358" s="59" t="s">
        <v>718</v>
      </c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 t="s">
        <v>5190</v>
      </c>
      <c r="AB1358" s="50" t="s">
        <v>437</v>
      </c>
      <c r="AC1358" s="8" t="s">
        <v>2904</v>
      </c>
      <c r="AD1358" s="71" t="s">
        <v>4751</v>
      </c>
    </row>
    <row r="1359" spans="1:30" s="89" customFormat="1" ht="15.75" customHeight="1">
      <c r="A1359" s="8" t="s">
        <v>2663</v>
      </c>
      <c r="B1359" s="12" t="s">
        <v>411</v>
      </c>
      <c r="C1359" s="12" t="s">
        <v>1948</v>
      </c>
      <c r="D1359" s="12"/>
      <c r="E1359" s="59" t="s">
        <v>718</v>
      </c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 t="s">
        <v>5190</v>
      </c>
      <c r="AB1359" s="50" t="s">
        <v>412</v>
      </c>
      <c r="AC1359" s="8" t="s">
        <v>2906</v>
      </c>
      <c r="AD1359" s="71" t="s">
        <v>4647</v>
      </c>
    </row>
    <row r="1360" spans="1:30" s="89" customFormat="1" ht="15.75" customHeight="1">
      <c r="A1360" s="8" t="s">
        <v>2663</v>
      </c>
      <c r="B1360" s="12" t="s">
        <v>413</v>
      </c>
      <c r="C1360" s="12" t="s">
        <v>4223</v>
      </c>
      <c r="D1360" s="12"/>
      <c r="E1360" s="59" t="s">
        <v>4992</v>
      </c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 t="s">
        <v>5190</v>
      </c>
      <c r="AB1360" s="50" t="s">
        <v>1906</v>
      </c>
      <c r="AC1360" s="8" t="s">
        <v>2906</v>
      </c>
      <c r="AD1360" s="71" t="s">
        <v>4752</v>
      </c>
    </row>
    <row r="1361" spans="1:30" s="89" customFormat="1" ht="15.75" customHeight="1">
      <c r="A1361" s="8" t="s">
        <v>2663</v>
      </c>
      <c r="B1361" s="12" t="s">
        <v>415</v>
      </c>
      <c r="C1361" s="12" t="s">
        <v>2863</v>
      </c>
      <c r="D1361" s="12"/>
      <c r="E1361" s="59" t="s">
        <v>4994</v>
      </c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 t="s">
        <v>5190</v>
      </c>
      <c r="AB1361" s="50" t="s">
        <v>414</v>
      </c>
      <c r="AC1361" s="8" t="s">
        <v>2906</v>
      </c>
      <c r="AD1361" s="71" t="s">
        <v>4752</v>
      </c>
    </row>
    <row r="1362" spans="1:30" s="89" customFormat="1" ht="15.75" customHeight="1">
      <c r="A1362" s="8" t="s">
        <v>2663</v>
      </c>
      <c r="B1362" s="12" t="s">
        <v>416</v>
      </c>
      <c r="C1362" s="12" t="s">
        <v>1795</v>
      </c>
      <c r="D1362" s="12"/>
      <c r="E1362" s="59" t="s">
        <v>4995</v>
      </c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 t="s">
        <v>5190</v>
      </c>
      <c r="AB1362" s="50" t="s">
        <v>414</v>
      </c>
      <c r="AC1362" s="8" t="s">
        <v>2906</v>
      </c>
      <c r="AD1362" s="71" t="s">
        <v>4752</v>
      </c>
    </row>
    <row r="1363" spans="1:30" s="89" customFormat="1" ht="15.75" customHeight="1">
      <c r="A1363" s="8" t="s">
        <v>2663</v>
      </c>
      <c r="B1363" s="12" t="s">
        <v>397</v>
      </c>
      <c r="C1363" s="12" t="s">
        <v>4224</v>
      </c>
      <c r="D1363" s="12"/>
      <c r="E1363" s="59" t="s">
        <v>718</v>
      </c>
      <c r="F1363" s="10"/>
      <c r="G1363" s="10"/>
      <c r="H1363" s="10"/>
      <c r="I1363" s="10"/>
      <c r="J1363" s="10"/>
      <c r="K1363" s="10"/>
      <c r="L1363" s="10"/>
      <c r="M1363" s="10" t="s">
        <v>5190</v>
      </c>
      <c r="N1363" s="10" t="s">
        <v>5190</v>
      </c>
      <c r="O1363" s="10" t="s">
        <v>5190</v>
      </c>
      <c r="P1363" s="10" t="s">
        <v>5190</v>
      </c>
      <c r="Q1363" s="10" t="s">
        <v>5190</v>
      </c>
      <c r="R1363" s="10" t="s">
        <v>5190</v>
      </c>
      <c r="S1363" s="10" t="s">
        <v>5190</v>
      </c>
      <c r="T1363" s="10"/>
      <c r="U1363" s="10"/>
      <c r="V1363" s="10" t="s">
        <v>5190</v>
      </c>
      <c r="W1363" s="10" t="s">
        <v>5190</v>
      </c>
      <c r="X1363" s="10" t="s">
        <v>5190</v>
      </c>
      <c r="Y1363" s="10" t="s">
        <v>5190</v>
      </c>
      <c r="Z1363" s="10" t="s">
        <v>5190</v>
      </c>
      <c r="AA1363" s="10"/>
      <c r="AB1363" s="50" t="s">
        <v>398</v>
      </c>
      <c r="AC1363" s="8" t="s">
        <v>2904</v>
      </c>
      <c r="AD1363" s="71" t="s">
        <v>4751</v>
      </c>
    </row>
    <row r="1364" spans="1:30" s="89" customFormat="1" ht="15.75" customHeight="1">
      <c r="A1364" s="8" t="s">
        <v>2663</v>
      </c>
      <c r="B1364" s="12" t="s">
        <v>399</v>
      </c>
      <c r="C1364" s="18" t="s">
        <v>4225</v>
      </c>
      <c r="D1364" s="18"/>
      <c r="E1364" s="59" t="s">
        <v>4992</v>
      </c>
      <c r="F1364" s="10"/>
      <c r="G1364" s="10"/>
      <c r="H1364" s="10"/>
      <c r="I1364" s="10"/>
      <c r="J1364" s="10"/>
      <c r="K1364" s="10"/>
      <c r="L1364" s="10"/>
      <c r="M1364" s="10" t="s">
        <v>5190</v>
      </c>
      <c r="N1364" s="10" t="s">
        <v>5190</v>
      </c>
      <c r="O1364" s="10" t="s">
        <v>5190</v>
      </c>
      <c r="P1364" s="10" t="s">
        <v>5190</v>
      </c>
      <c r="Q1364" s="10" t="s">
        <v>5190</v>
      </c>
      <c r="R1364" s="10" t="s">
        <v>5190</v>
      </c>
      <c r="S1364" s="10" t="s">
        <v>5190</v>
      </c>
      <c r="T1364" s="10"/>
      <c r="U1364" s="10"/>
      <c r="V1364" s="10" t="s">
        <v>5190</v>
      </c>
      <c r="W1364" s="10" t="s">
        <v>5190</v>
      </c>
      <c r="X1364" s="10" t="s">
        <v>5190</v>
      </c>
      <c r="Y1364" s="10" t="s">
        <v>5190</v>
      </c>
      <c r="Z1364" s="10" t="s">
        <v>5190</v>
      </c>
      <c r="AA1364" s="10"/>
      <c r="AB1364" s="50" t="s">
        <v>400</v>
      </c>
      <c r="AC1364" s="8" t="s">
        <v>2904</v>
      </c>
      <c r="AD1364" s="71" t="s">
        <v>4669</v>
      </c>
    </row>
    <row r="1365" spans="1:30" s="89" customFormat="1" ht="15.75" customHeight="1">
      <c r="A1365" s="8" t="s">
        <v>2663</v>
      </c>
      <c r="B1365" s="12" t="s">
        <v>401</v>
      </c>
      <c r="C1365" s="18" t="s">
        <v>4226</v>
      </c>
      <c r="D1365" s="18"/>
      <c r="E1365" s="59" t="s">
        <v>4994</v>
      </c>
      <c r="F1365" s="10"/>
      <c r="G1365" s="10"/>
      <c r="H1365" s="10"/>
      <c r="I1365" s="10"/>
      <c r="J1365" s="10"/>
      <c r="K1365" s="10"/>
      <c r="L1365" s="10"/>
      <c r="M1365" s="10" t="s">
        <v>5190</v>
      </c>
      <c r="N1365" s="10" t="s">
        <v>5190</v>
      </c>
      <c r="O1365" s="10" t="s">
        <v>5190</v>
      </c>
      <c r="P1365" s="10" t="s">
        <v>5190</v>
      </c>
      <c r="Q1365" s="10" t="s">
        <v>5190</v>
      </c>
      <c r="R1365" s="10" t="s">
        <v>5190</v>
      </c>
      <c r="S1365" s="10" t="s">
        <v>5190</v>
      </c>
      <c r="T1365" s="10"/>
      <c r="U1365" s="10"/>
      <c r="V1365" s="10" t="s">
        <v>5190</v>
      </c>
      <c r="W1365" s="10" t="s">
        <v>5190</v>
      </c>
      <c r="X1365" s="10" t="s">
        <v>5190</v>
      </c>
      <c r="Y1365" s="10" t="s">
        <v>5190</v>
      </c>
      <c r="Z1365" s="10" t="s">
        <v>5190</v>
      </c>
      <c r="AA1365" s="10"/>
      <c r="AB1365" s="50" t="s">
        <v>400</v>
      </c>
      <c r="AC1365" s="8" t="s">
        <v>2904</v>
      </c>
      <c r="AD1365" s="71" t="s">
        <v>4669</v>
      </c>
    </row>
    <row r="1366" spans="1:30" s="89" customFormat="1" ht="15.75" customHeight="1">
      <c r="A1366" s="8" t="s">
        <v>2663</v>
      </c>
      <c r="B1366" s="12" t="s">
        <v>402</v>
      </c>
      <c r="C1366" s="18" t="s">
        <v>4227</v>
      </c>
      <c r="D1366" s="18"/>
      <c r="E1366" s="59" t="s">
        <v>4995</v>
      </c>
      <c r="F1366" s="10"/>
      <c r="G1366" s="10"/>
      <c r="H1366" s="10"/>
      <c r="I1366" s="10"/>
      <c r="J1366" s="10"/>
      <c r="K1366" s="10"/>
      <c r="L1366" s="10"/>
      <c r="M1366" s="10" t="s">
        <v>5190</v>
      </c>
      <c r="N1366" s="10" t="s">
        <v>5190</v>
      </c>
      <c r="O1366" s="10" t="s">
        <v>5190</v>
      </c>
      <c r="P1366" s="10" t="s">
        <v>5190</v>
      </c>
      <c r="Q1366" s="10" t="s">
        <v>5190</v>
      </c>
      <c r="R1366" s="10" t="s">
        <v>5190</v>
      </c>
      <c r="S1366" s="10" t="s">
        <v>5190</v>
      </c>
      <c r="T1366" s="10"/>
      <c r="U1366" s="10"/>
      <c r="V1366" s="10" t="s">
        <v>5190</v>
      </c>
      <c r="W1366" s="10" t="s">
        <v>5190</v>
      </c>
      <c r="X1366" s="10" t="s">
        <v>5190</v>
      </c>
      <c r="Y1366" s="10" t="s">
        <v>5190</v>
      </c>
      <c r="Z1366" s="10" t="s">
        <v>5190</v>
      </c>
      <c r="AA1366" s="10"/>
      <c r="AB1366" s="50" t="s">
        <v>400</v>
      </c>
      <c r="AC1366" s="8" t="s">
        <v>2904</v>
      </c>
      <c r="AD1366" s="71" t="s">
        <v>4669</v>
      </c>
    </row>
    <row r="1367" spans="1:30" s="89" customFormat="1" ht="15.75" customHeight="1">
      <c r="A1367" s="8" t="s">
        <v>2663</v>
      </c>
      <c r="B1367" s="12" t="s">
        <v>371</v>
      </c>
      <c r="C1367" s="12" t="s">
        <v>4228</v>
      </c>
      <c r="D1367" s="12"/>
      <c r="E1367" s="59" t="s">
        <v>718</v>
      </c>
      <c r="F1367" s="10"/>
      <c r="G1367" s="10"/>
      <c r="H1367" s="10"/>
      <c r="I1367" s="10"/>
      <c r="J1367" s="10"/>
      <c r="K1367" s="10"/>
      <c r="L1367" s="10"/>
      <c r="M1367" s="10" t="s">
        <v>5190</v>
      </c>
      <c r="N1367" s="10" t="s">
        <v>5190</v>
      </c>
      <c r="O1367" s="10" t="s">
        <v>5190</v>
      </c>
      <c r="P1367" s="10" t="s">
        <v>5190</v>
      </c>
      <c r="Q1367" s="10" t="s">
        <v>5190</v>
      </c>
      <c r="R1367" s="10" t="s">
        <v>5190</v>
      </c>
      <c r="S1367" s="10" t="s">
        <v>5190</v>
      </c>
      <c r="T1367" s="10"/>
      <c r="U1367" s="10" t="s">
        <v>5190</v>
      </c>
      <c r="V1367" s="10" t="s">
        <v>5190</v>
      </c>
      <c r="W1367" s="10" t="s">
        <v>5190</v>
      </c>
      <c r="X1367" s="10" t="s">
        <v>5190</v>
      </c>
      <c r="Y1367" s="10" t="s">
        <v>5190</v>
      </c>
      <c r="Z1367" s="10" t="s">
        <v>5190</v>
      </c>
      <c r="AA1367" s="10"/>
      <c r="AB1367" s="50" t="s">
        <v>372</v>
      </c>
      <c r="AC1367" s="8" t="s">
        <v>2904</v>
      </c>
      <c r="AD1367" s="71" t="s">
        <v>4669</v>
      </c>
    </row>
    <row r="1368" spans="1:30" s="89" customFormat="1" ht="15.75" customHeight="1">
      <c r="A1368" s="8" t="s">
        <v>2663</v>
      </c>
      <c r="B1368" s="12" t="s">
        <v>373</v>
      </c>
      <c r="C1368" s="12" t="s">
        <v>4229</v>
      </c>
      <c r="D1368" s="12"/>
      <c r="E1368" s="59" t="s">
        <v>4992</v>
      </c>
      <c r="F1368" s="10"/>
      <c r="G1368" s="10"/>
      <c r="H1368" s="10"/>
      <c r="I1368" s="10"/>
      <c r="J1368" s="10"/>
      <c r="K1368" s="10"/>
      <c r="L1368" s="10"/>
      <c r="M1368" s="10" t="s">
        <v>5190</v>
      </c>
      <c r="N1368" s="10" t="s">
        <v>5190</v>
      </c>
      <c r="O1368" s="10" t="s">
        <v>5190</v>
      </c>
      <c r="P1368" s="10" t="s">
        <v>5190</v>
      </c>
      <c r="Q1368" s="10" t="s">
        <v>5190</v>
      </c>
      <c r="R1368" s="10" t="s">
        <v>5190</v>
      </c>
      <c r="S1368" s="10" t="s">
        <v>5190</v>
      </c>
      <c r="T1368" s="10"/>
      <c r="U1368" s="10" t="s">
        <v>5190</v>
      </c>
      <c r="V1368" s="10" t="s">
        <v>5190</v>
      </c>
      <c r="W1368" s="10" t="s">
        <v>5190</v>
      </c>
      <c r="X1368" s="10" t="s">
        <v>5190</v>
      </c>
      <c r="Y1368" s="10" t="s">
        <v>5190</v>
      </c>
      <c r="Z1368" s="10" t="s">
        <v>5190</v>
      </c>
      <c r="AA1368" s="10"/>
      <c r="AB1368" s="50" t="s">
        <v>372</v>
      </c>
      <c r="AC1368" s="8" t="s">
        <v>2904</v>
      </c>
      <c r="AD1368" s="71" t="s">
        <v>4669</v>
      </c>
    </row>
    <row r="1369" spans="1:30" s="89" customFormat="1" ht="15.75" customHeight="1">
      <c r="A1369" s="8" t="s">
        <v>2663</v>
      </c>
      <c r="B1369" s="12" t="s">
        <v>374</v>
      </c>
      <c r="C1369" s="12" t="s">
        <v>4230</v>
      </c>
      <c r="D1369" s="12"/>
      <c r="E1369" s="59" t="s">
        <v>4994</v>
      </c>
      <c r="F1369" s="10"/>
      <c r="G1369" s="10"/>
      <c r="H1369" s="10"/>
      <c r="I1369" s="10"/>
      <c r="J1369" s="10"/>
      <c r="K1369" s="10"/>
      <c r="L1369" s="10"/>
      <c r="M1369" s="10" t="s">
        <v>5190</v>
      </c>
      <c r="N1369" s="10" t="s">
        <v>5190</v>
      </c>
      <c r="O1369" s="10" t="s">
        <v>5190</v>
      </c>
      <c r="P1369" s="10" t="s">
        <v>5190</v>
      </c>
      <c r="Q1369" s="10" t="s">
        <v>5190</v>
      </c>
      <c r="R1369" s="10" t="s">
        <v>5190</v>
      </c>
      <c r="S1369" s="10" t="s">
        <v>5190</v>
      </c>
      <c r="T1369" s="10"/>
      <c r="U1369" s="10" t="s">
        <v>5190</v>
      </c>
      <c r="V1369" s="10" t="s">
        <v>5190</v>
      </c>
      <c r="W1369" s="10" t="s">
        <v>5190</v>
      </c>
      <c r="X1369" s="10" t="s">
        <v>5190</v>
      </c>
      <c r="Y1369" s="10" t="s">
        <v>5190</v>
      </c>
      <c r="Z1369" s="10" t="s">
        <v>5190</v>
      </c>
      <c r="AA1369" s="10"/>
      <c r="AB1369" s="50" t="s">
        <v>372</v>
      </c>
      <c r="AC1369" s="8" t="s">
        <v>2904</v>
      </c>
      <c r="AD1369" s="71" t="s">
        <v>4669</v>
      </c>
    </row>
    <row r="1370" spans="1:30" s="89" customFormat="1" ht="15.75" customHeight="1">
      <c r="A1370" s="8" t="s">
        <v>2663</v>
      </c>
      <c r="B1370" s="12" t="s">
        <v>375</v>
      </c>
      <c r="C1370" s="12" t="s">
        <v>4231</v>
      </c>
      <c r="D1370" s="12"/>
      <c r="E1370" s="59" t="s">
        <v>4995</v>
      </c>
      <c r="F1370" s="10"/>
      <c r="G1370" s="10"/>
      <c r="H1370" s="10"/>
      <c r="I1370" s="10"/>
      <c r="J1370" s="10"/>
      <c r="K1370" s="10"/>
      <c r="L1370" s="10"/>
      <c r="M1370" s="10" t="s">
        <v>5190</v>
      </c>
      <c r="N1370" s="10" t="s">
        <v>5190</v>
      </c>
      <c r="O1370" s="10" t="s">
        <v>5190</v>
      </c>
      <c r="P1370" s="10" t="s">
        <v>5190</v>
      </c>
      <c r="Q1370" s="10" t="s">
        <v>5190</v>
      </c>
      <c r="R1370" s="10" t="s">
        <v>5190</v>
      </c>
      <c r="S1370" s="10" t="s">
        <v>5190</v>
      </c>
      <c r="T1370" s="10"/>
      <c r="U1370" s="10" t="s">
        <v>5190</v>
      </c>
      <c r="V1370" s="10" t="s">
        <v>5190</v>
      </c>
      <c r="W1370" s="10" t="s">
        <v>5190</v>
      </c>
      <c r="X1370" s="10" t="s">
        <v>5190</v>
      </c>
      <c r="Y1370" s="10" t="s">
        <v>5190</v>
      </c>
      <c r="Z1370" s="10" t="s">
        <v>5190</v>
      </c>
      <c r="AA1370" s="10"/>
      <c r="AB1370" s="50" t="s">
        <v>372</v>
      </c>
      <c r="AC1370" s="8" t="s">
        <v>2904</v>
      </c>
      <c r="AD1370" s="71" t="s">
        <v>4669</v>
      </c>
    </row>
    <row r="1371" spans="1:30" s="89" customFormat="1" ht="15.75" customHeight="1">
      <c r="A1371" s="8" t="s">
        <v>2663</v>
      </c>
      <c r="B1371" s="12" t="s">
        <v>376</v>
      </c>
      <c r="C1371" s="12" t="s">
        <v>4232</v>
      </c>
      <c r="D1371" s="12"/>
      <c r="E1371" s="59" t="s">
        <v>4996</v>
      </c>
      <c r="F1371" s="10"/>
      <c r="G1371" s="10"/>
      <c r="H1371" s="10"/>
      <c r="I1371" s="10"/>
      <c r="J1371" s="10"/>
      <c r="K1371" s="10"/>
      <c r="L1371" s="10"/>
      <c r="M1371" s="10" t="s">
        <v>5190</v>
      </c>
      <c r="N1371" s="10" t="s">
        <v>5190</v>
      </c>
      <c r="O1371" s="10" t="s">
        <v>5190</v>
      </c>
      <c r="P1371" s="10" t="s">
        <v>5190</v>
      </c>
      <c r="Q1371" s="10" t="s">
        <v>5190</v>
      </c>
      <c r="R1371" s="10" t="s">
        <v>5190</v>
      </c>
      <c r="S1371" s="10" t="s">
        <v>5190</v>
      </c>
      <c r="T1371" s="10"/>
      <c r="U1371" s="10" t="s">
        <v>5190</v>
      </c>
      <c r="V1371" s="10" t="s">
        <v>5190</v>
      </c>
      <c r="W1371" s="10" t="s">
        <v>5190</v>
      </c>
      <c r="X1371" s="10" t="s">
        <v>5190</v>
      </c>
      <c r="Y1371" s="10" t="s">
        <v>5190</v>
      </c>
      <c r="Z1371" s="10" t="s">
        <v>5190</v>
      </c>
      <c r="AA1371" s="10"/>
      <c r="AB1371" s="50" t="s">
        <v>372</v>
      </c>
      <c r="AC1371" s="8" t="s">
        <v>2904</v>
      </c>
      <c r="AD1371" s="71" t="s">
        <v>4669</v>
      </c>
    </row>
    <row r="1372" spans="1:30" s="89" customFormat="1" ht="15.75" customHeight="1">
      <c r="A1372" s="8" t="s">
        <v>2663</v>
      </c>
      <c r="B1372" s="12" t="s">
        <v>377</v>
      </c>
      <c r="C1372" s="12" t="s">
        <v>4233</v>
      </c>
      <c r="D1372" s="12"/>
      <c r="E1372" s="60" t="s">
        <v>4997</v>
      </c>
      <c r="F1372" s="10"/>
      <c r="G1372" s="10"/>
      <c r="H1372" s="10"/>
      <c r="I1372" s="10"/>
      <c r="J1372" s="10"/>
      <c r="K1372" s="10"/>
      <c r="L1372" s="10"/>
      <c r="M1372" s="10" t="s">
        <v>5190</v>
      </c>
      <c r="N1372" s="10" t="s">
        <v>5190</v>
      </c>
      <c r="O1372" s="10" t="s">
        <v>5190</v>
      </c>
      <c r="P1372" s="10" t="s">
        <v>5190</v>
      </c>
      <c r="Q1372" s="10" t="s">
        <v>5190</v>
      </c>
      <c r="R1372" s="10" t="s">
        <v>5190</v>
      </c>
      <c r="S1372" s="10" t="s">
        <v>5190</v>
      </c>
      <c r="T1372" s="10"/>
      <c r="U1372" s="10" t="s">
        <v>5190</v>
      </c>
      <c r="V1372" s="10" t="s">
        <v>5190</v>
      </c>
      <c r="W1372" s="10" t="s">
        <v>5190</v>
      </c>
      <c r="X1372" s="10" t="s">
        <v>5190</v>
      </c>
      <c r="Y1372" s="10" t="s">
        <v>5190</v>
      </c>
      <c r="Z1372" s="10" t="s">
        <v>5190</v>
      </c>
      <c r="AA1372" s="10"/>
      <c r="AB1372" s="50" t="s">
        <v>372</v>
      </c>
      <c r="AC1372" s="8" t="s">
        <v>2904</v>
      </c>
      <c r="AD1372" s="71" t="s">
        <v>4669</v>
      </c>
    </row>
    <row r="1373" spans="1:30" s="89" customFormat="1" ht="15.75" customHeight="1">
      <c r="A1373" s="8" t="s">
        <v>2663</v>
      </c>
      <c r="B1373" s="12" t="s">
        <v>378</v>
      </c>
      <c r="C1373" s="12" t="s">
        <v>4234</v>
      </c>
      <c r="D1373" s="12"/>
      <c r="E1373" s="59" t="s">
        <v>718</v>
      </c>
      <c r="F1373" s="10"/>
      <c r="G1373" s="10"/>
      <c r="H1373" s="10"/>
      <c r="I1373" s="10"/>
      <c r="J1373" s="10"/>
      <c r="K1373" s="10"/>
      <c r="L1373" s="10"/>
      <c r="M1373" s="10" t="s">
        <v>5190</v>
      </c>
      <c r="N1373" s="10" t="s">
        <v>5190</v>
      </c>
      <c r="O1373" s="10" t="s">
        <v>5190</v>
      </c>
      <c r="P1373" s="10" t="s">
        <v>5190</v>
      </c>
      <c r="Q1373" s="10" t="s">
        <v>5190</v>
      </c>
      <c r="R1373" s="10" t="s">
        <v>5190</v>
      </c>
      <c r="S1373" s="10" t="s">
        <v>5190</v>
      </c>
      <c r="T1373" s="10"/>
      <c r="U1373" s="10" t="s">
        <v>5190</v>
      </c>
      <c r="V1373" s="10" t="s">
        <v>5190</v>
      </c>
      <c r="W1373" s="10" t="s">
        <v>5190</v>
      </c>
      <c r="X1373" s="10" t="s">
        <v>5190</v>
      </c>
      <c r="Y1373" s="10" t="s">
        <v>5190</v>
      </c>
      <c r="Z1373" s="10" t="s">
        <v>5190</v>
      </c>
      <c r="AA1373" s="10"/>
      <c r="AB1373" s="50" t="s">
        <v>372</v>
      </c>
      <c r="AC1373" s="8" t="s">
        <v>2904</v>
      </c>
      <c r="AD1373" s="71" t="s">
        <v>4752</v>
      </c>
    </row>
    <row r="1374" spans="1:30" s="89" customFormat="1" ht="15.75" customHeight="1">
      <c r="A1374" s="8" t="s">
        <v>2663</v>
      </c>
      <c r="B1374" s="12" t="s">
        <v>379</v>
      </c>
      <c r="C1374" s="12" t="s">
        <v>4235</v>
      </c>
      <c r="D1374" s="12"/>
      <c r="E1374" s="59" t="s">
        <v>4992</v>
      </c>
      <c r="F1374" s="10"/>
      <c r="G1374" s="10"/>
      <c r="H1374" s="10"/>
      <c r="I1374" s="10"/>
      <c r="J1374" s="10"/>
      <c r="K1374" s="10"/>
      <c r="L1374" s="10"/>
      <c r="M1374" s="10" t="s">
        <v>5190</v>
      </c>
      <c r="N1374" s="10" t="s">
        <v>5190</v>
      </c>
      <c r="O1374" s="10" t="s">
        <v>5190</v>
      </c>
      <c r="P1374" s="10" t="s">
        <v>5190</v>
      </c>
      <c r="Q1374" s="10" t="s">
        <v>5190</v>
      </c>
      <c r="R1374" s="10" t="s">
        <v>5190</v>
      </c>
      <c r="S1374" s="10" t="s">
        <v>5190</v>
      </c>
      <c r="T1374" s="10"/>
      <c r="U1374" s="10" t="s">
        <v>5190</v>
      </c>
      <c r="V1374" s="10" t="s">
        <v>5190</v>
      </c>
      <c r="W1374" s="10" t="s">
        <v>5190</v>
      </c>
      <c r="X1374" s="10" t="s">
        <v>5190</v>
      </c>
      <c r="Y1374" s="10" t="s">
        <v>5190</v>
      </c>
      <c r="Z1374" s="10" t="s">
        <v>5190</v>
      </c>
      <c r="AA1374" s="10"/>
      <c r="AB1374" s="50" t="s">
        <v>372</v>
      </c>
      <c r="AC1374" s="8" t="s">
        <v>2904</v>
      </c>
      <c r="AD1374" s="71" t="s">
        <v>4752</v>
      </c>
    </row>
    <row r="1375" spans="1:30" s="89" customFormat="1" ht="15.75" customHeight="1">
      <c r="A1375" s="8" t="s">
        <v>2663</v>
      </c>
      <c r="B1375" s="12" t="s">
        <v>380</v>
      </c>
      <c r="C1375" s="12" t="s">
        <v>4236</v>
      </c>
      <c r="D1375" s="12"/>
      <c r="E1375" s="59" t="s">
        <v>4994</v>
      </c>
      <c r="F1375" s="10"/>
      <c r="G1375" s="10"/>
      <c r="H1375" s="10"/>
      <c r="I1375" s="10"/>
      <c r="J1375" s="10"/>
      <c r="K1375" s="10"/>
      <c r="L1375" s="10"/>
      <c r="M1375" s="10" t="s">
        <v>5190</v>
      </c>
      <c r="N1375" s="10" t="s">
        <v>5190</v>
      </c>
      <c r="O1375" s="10" t="s">
        <v>5190</v>
      </c>
      <c r="P1375" s="10" t="s">
        <v>5190</v>
      </c>
      <c r="Q1375" s="10" t="s">
        <v>5190</v>
      </c>
      <c r="R1375" s="10" t="s">
        <v>5190</v>
      </c>
      <c r="S1375" s="10" t="s">
        <v>5190</v>
      </c>
      <c r="T1375" s="10"/>
      <c r="U1375" s="10" t="s">
        <v>5190</v>
      </c>
      <c r="V1375" s="10" t="s">
        <v>5190</v>
      </c>
      <c r="W1375" s="10" t="s">
        <v>5190</v>
      </c>
      <c r="X1375" s="10" t="s">
        <v>5190</v>
      </c>
      <c r="Y1375" s="10" t="s">
        <v>5190</v>
      </c>
      <c r="Z1375" s="10" t="s">
        <v>5190</v>
      </c>
      <c r="AA1375" s="10"/>
      <c r="AB1375" s="50" t="s">
        <v>372</v>
      </c>
      <c r="AC1375" s="8" t="s">
        <v>2904</v>
      </c>
      <c r="AD1375" s="71" t="s">
        <v>4752</v>
      </c>
    </row>
    <row r="1376" spans="1:30" s="89" customFormat="1" ht="15.75" customHeight="1">
      <c r="A1376" s="8" t="s">
        <v>2663</v>
      </c>
      <c r="B1376" s="12" t="s">
        <v>381</v>
      </c>
      <c r="C1376" s="12" t="s">
        <v>4237</v>
      </c>
      <c r="D1376" s="12"/>
      <c r="E1376" s="59" t="s">
        <v>4995</v>
      </c>
      <c r="F1376" s="10"/>
      <c r="G1376" s="10"/>
      <c r="H1376" s="10"/>
      <c r="I1376" s="10"/>
      <c r="J1376" s="10"/>
      <c r="K1376" s="10"/>
      <c r="L1376" s="10"/>
      <c r="M1376" s="10" t="s">
        <v>5190</v>
      </c>
      <c r="N1376" s="10" t="s">
        <v>5190</v>
      </c>
      <c r="O1376" s="10" t="s">
        <v>5190</v>
      </c>
      <c r="P1376" s="10" t="s">
        <v>5190</v>
      </c>
      <c r="Q1376" s="10" t="s">
        <v>5190</v>
      </c>
      <c r="R1376" s="10" t="s">
        <v>5190</v>
      </c>
      <c r="S1376" s="10" t="s">
        <v>5190</v>
      </c>
      <c r="T1376" s="10"/>
      <c r="U1376" s="10" t="s">
        <v>5190</v>
      </c>
      <c r="V1376" s="10" t="s">
        <v>5190</v>
      </c>
      <c r="W1376" s="10" t="s">
        <v>5190</v>
      </c>
      <c r="X1376" s="10" t="s">
        <v>5190</v>
      </c>
      <c r="Y1376" s="10" t="s">
        <v>5190</v>
      </c>
      <c r="Z1376" s="10" t="s">
        <v>5190</v>
      </c>
      <c r="AA1376" s="10"/>
      <c r="AB1376" s="50" t="s">
        <v>372</v>
      </c>
      <c r="AC1376" s="8" t="s">
        <v>2904</v>
      </c>
      <c r="AD1376" s="71" t="s">
        <v>4752</v>
      </c>
    </row>
    <row r="1377" spans="1:30" s="89" customFormat="1" ht="15.75" customHeight="1">
      <c r="A1377" s="8" t="s">
        <v>2663</v>
      </c>
      <c r="B1377" s="12" t="s">
        <v>382</v>
      </c>
      <c r="C1377" s="12" t="s">
        <v>4238</v>
      </c>
      <c r="D1377" s="12"/>
      <c r="E1377" s="59" t="s">
        <v>4996</v>
      </c>
      <c r="F1377" s="10"/>
      <c r="G1377" s="10"/>
      <c r="H1377" s="10"/>
      <c r="I1377" s="10"/>
      <c r="J1377" s="10"/>
      <c r="K1377" s="10"/>
      <c r="L1377" s="10"/>
      <c r="M1377" s="10" t="s">
        <v>5190</v>
      </c>
      <c r="N1377" s="10" t="s">
        <v>5190</v>
      </c>
      <c r="O1377" s="10" t="s">
        <v>5190</v>
      </c>
      <c r="P1377" s="10" t="s">
        <v>5190</v>
      </c>
      <c r="Q1377" s="10" t="s">
        <v>5190</v>
      </c>
      <c r="R1377" s="10" t="s">
        <v>5190</v>
      </c>
      <c r="S1377" s="10" t="s">
        <v>5190</v>
      </c>
      <c r="T1377" s="10"/>
      <c r="U1377" s="10" t="s">
        <v>5190</v>
      </c>
      <c r="V1377" s="10" t="s">
        <v>5190</v>
      </c>
      <c r="W1377" s="10" t="s">
        <v>5190</v>
      </c>
      <c r="X1377" s="10" t="s">
        <v>5190</v>
      </c>
      <c r="Y1377" s="10" t="s">
        <v>5190</v>
      </c>
      <c r="Z1377" s="10" t="s">
        <v>5190</v>
      </c>
      <c r="AA1377" s="10"/>
      <c r="AB1377" s="50" t="s">
        <v>372</v>
      </c>
      <c r="AC1377" s="8" t="s">
        <v>2904</v>
      </c>
      <c r="AD1377" s="71" t="s">
        <v>4752</v>
      </c>
    </row>
    <row r="1378" spans="1:30" s="89" customFormat="1" ht="15.75" customHeight="1">
      <c r="A1378" s="8" t="s">
        <v>2663</v>
      </c>
      <c r="B1378" s="12" t="s">
        <v>383</v>
      </c>
      <c r="C1378" s="12" t="s">
        <v>4239</v>
      </c>
      <c r="D1378" s="12"/>
      <c r="E1378" s="60" t="s">
        <v>4997</v>
      </c>
      <c r="F1378" s="10"/>
      <c r="G1378" s="10"/>
      <c r="H1378" s="10"/>
      <c r="I1378" s="10"/>
      <c r="J1378" s="10"/>
      <c r="K1378" s="10"/>
      <c r="L1378" s="10"/>
      <c r="M1378" s="10" t="s">
        <v>5190</v>
      </c>
      <c r="N1378" s="10" t="s">
        <v>5190</v>
      </c>
      <c r="O1378" s="10" t="s">
        <v>5190</v>
      </c>
      <c r="P1378" s="10" t="s">
        <v>5190</v>
      </c>
      <c r="Q1378" s="10" t="s">
        <v>5190</v>
      </c>
      <c r="R1378" s="10" t="s">
        <v>5190</v>
      </c>
      <c r="S1378" s="10" t="s">
        <v>5190</v>
      </c>
      <c r="T1378" s="10"/>
      <c r="U1378" s="10" t="s">
        <v>5190</v>
      </c>
      <c r="V1378" s="10" t="s">
        <v>5190</v>
      </c>
      <c r="W1378" s="10" t="s">
        <v>5190</v>
      </c>
      <c r="X1378" s="10" t="s">
        <v>5190</v>
      </c>
      <c r="Y1378" s="10" t="s">
        <v>5190</v>
      </c>
      <c r="Z1378" s="10" t="s">
        <v>5190</v>
      </c>
      <c r="AA1378" s="10"/>
      <c r="AB1378" s="50" t="s">
        <v>372</v>
      </c>
      <c r="AC1378" s="8" t="s">
        <v>2904</v>
      </c>
      <c r="AD1378" s="71" t="s">
        <v>4752</v>
      </c>
    </row>
    <row r="1379" spans="1:30" s="89" customFormat="1" ht="15.75" customHeight="1">
      <c r="A1379" s="8" t="s">
        <v>2663</v>
      </c>
      <c r="B1379" s="12" t="s">
        <v>304</v>
      </c>
      <c r="C1379" s="12" t="s">
        <v>4240</v>
      </c>
      <c r="D1379" s="12"/>
      <c r="E1379" s="59" t="s">
        <v>718</v>
      </c>
      <c r="F1379" s="10"/>
      <c r="G1379" s="10"/>
      <c r="H1379" s="10"/>
      <c r="I1379" s="10"/>
      <c r="J1379" s="10"/>
      <c r="K1379" s="10"/>
      <c r="L1379" s="10"/>
      <c r="M1379" s="10" t="s">
        <v>5190</v>
      </c>
      <c r="N1379" s="10" t="s">
        <v>5190</v>
      </c>
      <c r="O1379" s="10" t="s">
        <v>5190</v>
      </c>
      <c r="P1379" s="10" t="s">
        <v>5190</v>
      </c>
      <c r="Q1379" s="10" t="s">
        <v>5190</v>
      </c>
      <c r="R1379" s="10" t="s">
        <v>5190</v>
      </c>
      <c r="S1379" s="10" t="s">
        <v>5190</v>
      </c>
      <c r="T1379" s="10"/>
      <c r="U1379" s="10" t="s">
        <v>5190</v>
      </c>
      <c r="V1379" s="10" t="s">
        <v>5190</v>
      </c>
      <c r="W1379" s="10" t="s">
        <v>5190</v>
      </c>
      <c r="X1379" s="10" t="s">
        <v>5190</v>
      </c>
      <c r="Y1379" s="10" t="s">
        <v>5190</v>
      </c>
      <c r="Z1379" s="10" t="s">
        <v>5190</v>
      </c>
      <c r="AA1379" s="10"/>
      <c r="AB1379" s="50" t="s">
        <v>305</v>
      </c>
      <c r="AC1379" s="8" t="s">
        <v>2904</v>
      </c>
      <c r="AD1379" s="71" t="s">
        <v>4647</v>
      </c>
    </row>
    <row r="1380" spans="1:30" s="89" customFormat="1" ht="15.75" customHeight="1">
      <c r="A1380" s="8" t="s">
        <v>2663</v>
      </c>
      <c r="B1380" s="12" t="s">
        <v>306</v>
      </c>
      <c r="C1380" s="12" t="s">
        <v>4241</v>
      </c>
      <c r="D1380" s="12"/>
      <c r="E1380" s="59" t="s">
        <v>4992</v>
      </c>
      <c r="F1380" s="10"/>
      <c r="G1380" s="10"/>
      <c r="H1380" s="10"/>
      <c r="I1380" s="10"/>
      <c r="J1380" s="10"/>
      <c r="K1380" s="10"/>
      <c r="L1380" s="10"/>
      <c r="M1380" s="10" t="s">
        <v>5190</v>
      </c>
      <c r="N1380" s="10" t="s">
        <v>5190</v>
      </c>
      <c r="O1380" s="10" t="s">
        <v>5190</v>
      </c>
      <c r="P1380" s="10" t="s">
        <v>5190</v>
      </c>
      <c r="Q1380" s="10" t="s">
        <v>5190</v>
      </c>
      <c r="R1380" s="10" t="s">
        <v>5190</v>
      </c>
      <c r="S1380" s="10" t="s">
        <v>5190</v>
      </c>
      <c r="T1380" s="10"/>
      <c r="U1380" s="10" t="s">
        <v>5190</v>
      </c>
      <c r="V1380" s="10" t="s">
        <v>5190</v>
      </c>
      <c r="W1380" s="10" t="s">
        <v>5190</v>
      </c>
      <c r="X1380" s="10" t="s">
        <v>5190</v>
      </c>
      <c r="Y1380" s="10" t="s">
        <v>5190</v>
      </c>
      <c r="Z1380" s="10" t="s">
        <v>5190</v>
      </c>
      <c r="AA1380" s="10"/>
      <c r="AB1380" s="50" t="s">
        <v>305</v>
      </c>
      <c r="AC1380" s="8" t="s">
        <v>2904</v>
      </c>
      <c r="AD1380" s="71" t="s">
        <v>4752</v>
      </c>
    </row>
    <row r="1381" spans="1:30" s="89" customFormat="1" ht="15.75" customHeight="1">
      <c r="A1381" s="8" t="s">
        <v>2663</v>
      </c>
      <c r="B1381" s="12" t="s">
        <v>307</v>
      </c>
      <c r="C1381" s="12" t="s">
        <v>4242</v>
      </c>
      <c r="D1381" s="12"/>
      <c r="E1381" s="59" t="s">
        <v>4994</v>
      </c>
      <c r="F1381" s="10"/>
      <c r="G1381" s="10"/>
      <c r="H1381" s="10"/>
      <c r="I1381" s="10"/>
      <c r="J1381" s="10"/>
      <c r="K1381" s="10"/>
      <c r="L1381" s="10"/>
      <c r="M1381" s="10" t="s">
        <v>5190</v>
      </c>
      <c r="N1381" s="10" t="s">
        <v>5190</v>
      </c>
      <c r="O1381" s="10" t="s">
        <v>5190</v>
      </c>
      <c r="P1381" s="10" t="s">
        <v>5190</v>
      </c>
      <c r="Q1381" s="10" t="s">
        <v>5190</v>
      </c>
      <c r="R1381" s="10" t="s">
        <v>5190</v>
      </c>
      <c r="S1381" s="10" t="s">
        <v>5190</v>
      </c>
      <c r="T1381" s="10"/>
      <c r="U1381" s="10" t="s">
        <v>5190</v>
      </c>
      <c r="V1381" s="10" t="s">
        <v>5190</v>
      </c>
      <c r="W1381" s="10" t="s">
        <v>5190</v>
      </c>
      <c r="X1381" s="10" t="s">
        <v>5190</v>
      </c>
      <c r="Y1381" s="10" t="s">
        <v>5190</v>
      </c>
      <c r="Z1381" s="10" t="s">
        <v>5190</v>
      </c>
      <c r="AA1381" s="10"/>
      <c r="AB1381" s="50" t="s">
        <v>305</v>
      </c>
      <c r="AC1381" s="8" t="s">
        <v>2904</v>
      </c>
      <c r="AD1381" s="71" t="s">
        <v>4752</v>
      </c>
    </row>
    <row r="1382" spans="1:30" s="89" customFormat="1" ht="15.75" customHeight="1">
      <c r="A1382" s="8" t="s">
        <v>2663</v>
      </c>
      <c r="B1382" s="12" t="s">
        <v>308</v>
      </c>
      <c r="C1382" s="12" t="s">
        <v>4243</v>
      </c>
      <c r="D1382" s="12"/>
      <c r="E1382" s="59" t="s">
        <v>4995</v>
      </c>
      <c r="F1382" s="10"/>
      <c r="G1382" s="10"/>
      <c r="H1382" s="10"/>
      <c r="I1382" s="10"/>
      <c r="J1382" s="10"/>
      <c r="K1382" s="10"/>
      <c r="L1382" s="10"/>
      <c r="M1382" s="10" t="s">
        <v>5190</v>
      </c>
      <c r="N1382" s="10" t="s">
        <v>5190</v>
      </c>
      <c r="O1382" s="10" t="s">
        <v>5190</v>
      </c>
      <c r="P1382" s="10" t="s">
        <v>5190</v>
      </c>
      <c r="Q1382" s="10" t="s">
        <v>5190</v>
      </c>
      <c r="R1382" s="10" t="s">
        <v>5190</v>
      </c>
      <c r="S1382" s="10" t="s">
        <v>5190</v>
      </c>
      <c r="T1382" s="10"/>
      <c r="U1382" s="10" t="s">
        <v>5190</v>
      </c>
      <c r="V1382" s="10" t="s">
        <v>5190</v>
      </c>
      <c r="W1382" s="10" t="s">
        <v>5190</v>
      </c>
      <c r="X1382" s="10" t="s">
        <v>5190</v>
      </c>
      <c r="Y1382" s="10" t="s">
        <v>5190</v>
      </c>
      <c r="Z1382" s="10" t="s">
        <v>5190</v>
      </c>
      <c r="AA1382" s="10"/>
      <c r="AB1382" s="50" t="s">
        <v>305</v>
      </c>
      <c r="AC1382" s="8" t="s">
        <v>2904</v>
      </c>
      <c r="AD1382" s="71" t="s">
        <v>4752</v>
      </c>
    </row>
    <row r="1383" spans="1:30" s="89" customFormat="1" ht="15.75" customHeight="1">
      <c r="A1383" s="8" t="s">
        <v>2663</v>
      </c>
      <c r="B1383" s="12" t="s">
        <v>309</v>
      </c>
      <c r="C1383" s="12" t="s">
        <v>4244</v>
      </c>
      <c r="D1383" s="12"/>
      <c r="E1383" s="59" t="s">
        <v>4996</v>
      </c>
      <c r="F1383" s="10"/>
      <c r="G1383" s="10"/>
      <c r="H1383" s="10"/>
      <c r="I1383" s="10"/>
      <c r="J1383" s="10"/>
      <c r="K1383" s="10"/>
      <c r="L1383" s="10"/>
      <c r="M1383" s="10" t="s">
        <v>5190</v>
      </c>
      <c r="N1383" s="10" t="s">
        <v>5190</v>
      </c>
      <c r="O1383" s="10" t="s">
        <v>5190</v>
      </c>
      <c r="P1383" s="10" t="s">
        <v>5190</v>
      </c>
      <c r="Q1383" s="10" t="s">
        <v>5190</v>
      </c>
      <c r="R1383" s="10" t="s">
        <v>5190</v>
      </c>
      <c r="S1383" s="10" t="s">
        <v>5190</v>
      </c>
      <c r="T1383" s="10"/>
      <c r="U1383" s="10" t="s">
        <v>5190</v>
      </c>
      <c r="V1383" s="10" t="s">
        <v>5190</v>
      </c>
      <c r="W1383" s="10" t="s">
        <v>5190</v>
      </c>
      <c r="X1383" s="10" t="s">
        <v>5190</v>
      </c>
      <c r="Y1383" s="10" t="s">
        <v>5190</v>
      </c>
      <c r="Z1383" s="10" t="s">
        <v>5190</v>
      </c>
      <c r="AA1383" s="10"/>
      <c r="AB1383" s="50" t="s">
        <v>305</v>
      </c>
      <c r="AC1383" s="8" t="s">
        <v>2904</v>
      </c>
      <c r="AD1383" s="71" t="s">
        <v>4752</v>
      </c>
    </row>
    <row r="1384" spans="1:30" s="27" customFormat="1" ht="15.75" customHeight="1">
      <c r="A1384" s="8" t="s">
        <v>2663</v>
      </c>
      <c r="B1384" s="12" t="s">
        <v>310</v>
      </c>
      <c r="C1384" s="12" t="s">
        <v>4245</v>
      </c>
      <c r="D1384" s="12"/>
      <c r="E1384" s="60" t="s">
        <v>4997</v>
      </c>
      <c r="F1384" s="10"/>
      <c r="G1384" s="10"/>
      <c r="H1384" s="10"/>
      <c r="I1384" s="10"/>
      <c r="J1384" s="10"/>
      <c r="K1384" s="10"/>
      <c r="L1384" s="10"/>
      <c r="M1384" s="10" t="s">
        <v>5190</v>
      </c>
      <c r="N1384" s="10" t="s">
        <v>5190</v>
      </c>
      <c r="O1384" s="10" t="s">
        <v>5190</v>
      </c>
      <c r="P1384" s="10" t="s">
        <v>5190</v>
      </c>
      <c r="Q1384" s="10" t="s">
        <v>5190</v>
      </c>
      <c r="R1384" s="10" t="s">
        <v>5190</v>
      </c>
      <c r="S1384" s="10" t="s">
        <v>5190</v>
      </c>
      <c r="T1384" s="10"/>
      <c r="U1384" s="10" t="s">
        <v>5190</v>
      </c>
      <c r="V1384" s="10" t="s">
        <v>5190</v>
      </c>
      <c r="W1384" s="10" t="s">
        <v>5190</v>
      </c>
      <c r="X1384" s="10" t="s">
        <v>5190</v>
      </c>
      <c r="Y1384" s="10" t="s">
        <v>5190</v>
      </c>
      <c r="Z1384" s="10" t="s">
        <v>5190</v>
      </c>
      <c r="AA1384" s="10"/>
      <c r="AB1384" s="50" t="s">
        <v>305</v>
      </c>
      <c r="AC1384" s="8" t="s">
        <v>2904</v>
      </c>
      <c r="AD1384" s="71" t="s">
        <v>4752</v>
      </c>
    </row>
    <row r="1385" spans="1:30" s="27" customFormat="1" ht="15.75" customHeight="1">
      <c r="A1385" s="8" t="s">
        <v>2663</v>
      </c>
      <c r="B1385" s="12" t="s">
        <v>284</v>
      </c>
      <c r="C1385" s="12" t="s">
        <v>4246</v>
      </c>
      <c r="D1385" s="12"/>
      <c r="E1385" s="59" t="s">
        <v>718</v>
      </c>
      <c r="F1385" s="10"/>
      <c r="G1385" s="10"/>
      <c r="H1385" s="10"/>
      <c r="I1385" s="10"/>
      <c r="J1385" s="10"/>
      <c r="K1385" s="10"/>
      <c r="L1385" s="10"/>
      <c r="M1385" s="10" t="s">
        <v>5190</v>
      </c>
      <c r="N1385" s="10" t="s">
        <v>5190</v>
      </c>
      <c r="O1385" s="10" t="s">
        <v>5190</v>
      </c>
      <c r="P1385" s="10" t="s">
        <v>5190</v>
      </c>
      <c r="Q1385" s="10" t="s">
        <v>5190</v>
      </c>
      <c r="R1385" s="10" t="s">
        <v>5190</v>
      </c>
      <c r="S1385" s="10" t="s">
        <v>5190</v>
      </c>
      <c r="T1385" s="10"/>
      <c r="U1385" s="10" t="s">
        <v>5190</v>
      </c>
      <c r="V1385" s="10" t="s">
        <v>5190</v>
      </c>
      <c r="W1385" s="10" t="s">
        <v>5190</v>
      </c>
      <c r="X1385" s="10" t="s">
        <v>5190</v>
      </c>
      <c r="Y1385" s="10" t="s">
        <v>5190</v>
      </c>
      <c r="Z1385" s="10" t="s">
        <v>5190</v>
      </c>
      <c r="AA1385" s="10"/>
      <c r="AB1385" s="50" t="s">
        <v>5340</v>
      </c>
      <c r="AC1385" s="8" t="s">
        <v>2904</v>
      </c>
      <c r="AD1385" s="71" t="s">
        <v>4669</v>
      </c>
    </row>
    <row r="1386" spans="1:30" s="27" customFormat="1" ht="15.75" customHeight="1">
      <c r="A1386" s="8" t="s">
        <v>2663</v>
      </c>
      <c r="B1386" s="12" t="s">
        <v>279</v>
      </c>
      <c r="C1386" s="12" t="s">
        <v>4247</v>
      </c>
      <c r="D1386" s="12"/>
      <c r="E1386" s="59" t="s">
        <v>718</v>
      </c>
      <c r="F1386" s="10"/>
      <c r="G1386" s="10"/>
      <c r="H1386" s="10"/>
      <c r="I1386" s="10"/>
      <c r="J1386" s="10"/>
      <c r="K1386" s="10"/>
      <c r="L1386" s="10"/>
      <c r="M1386" s="10" t="s">
        <v>5190</v>
      </c>
      <c r="N1386" s="10" t="s">
        <v>5190</v>
      </c>
      <c r="O1386" s="10" t="s">
        <v>5190</v>
      </c>
      <c r="P1386" s="10" t="s">
        <v>5190</v>
      </c>
      <c r="Q1386" s="10" t="s">
        <v>5190</v>
      </c>
      <c r="R1386" s="10" t="s">
        <v>5190</v>
      </c>
      <c r="S1386" s="10" t="s">
        <v>5190</v>
      </c>
      <c r="T1386" s="10"/>
      <c r="U1386" s="10" t="s">
        <v>5190</v>
      </c>
      <c r="V1386" s="10" t="s">
        <v>5190</v>
      </c>
      <c r="W1386" s="10" t="s">
        <v>5190</v>
      </c>
      <c r="X1386" s="10" t="s">
        <v>5190</v>
      </c>
      <c r="Y1386" s="10" t="s">
        <v>5190</v>
      </c>
      <c r="Z1386" s="10" t="s">
        <v>5190</v>
      </c>
      <c r="AA1386" s="10"/>
      <c r="AB1386" s="50" t="s">
        <v>280</v>
      </c>
      <c r="AC1386" s="8" t="s">
        <v>2904</v>
      </c>
      <c r="AD1386" s="71" t="s">
        <v>4647</v>
      </c>
    </row>
    <row r="1387" spans="1:30" s="27" customFormat="1" ht="15.75" customHeight="1">
      <c r="A1387" s="8" t="s">
        <v>2663</v>
      </c>
      <c r="B1387" s="12" t="s">
        <v>281</v>
      </c>
      <c r="C1387" s="12" t="s">
        <v>4248</v>
      </c>
      <c r="D1387" s="12"/>
      <c r="E1387" s="59" t="s">
        <v>4992</v>
      </c>
      <c r="F1387" s="10"/>
      <c r="G1387" s="10"/>
      <c r="H1387" s="10"/>
      <c r="I1387" s="10"/>
      <c r="J1387" s="10"/>
      <c r="K1387" s="10"/>
      <c r="L1387" s="10"/>
      <c r="M1387" s="10" t="s">
        <v>5190</v>
      </c>
      <c r="N1387" s="10" t="s">
        <v>5190</v>
      </c>
      <c r="O1387" s="10" t="s">
        <v>5190</v>
      </c>
      <c r="P1387" s="10" t="s">
        <v>5190</v>
      </c>
      <c r="Q1387" s="10" t="s">
        <v>5190</v>
      </c>
      <c r="R1387" s="10" t="s">
        <v>5190</v>
      </c>
      <c r="S1387" s="10" t="s">
        <v>5190</v>
      </c>
      <c r="T1387" s="10"/>
      <c r="U1387" s="10" t="s">
        <v>5190</v>
      </c>
      <c r="V1387" s="10" t="s">
        <v>5190</v>
      </c>
      <c r="W1387" s="10" t="s">
        <v>5190</v>
      </c>
      <c r="X1387" s="10" t="s">
        <v>5190</v>
      </c>
      <c r="Y1387" s="10" t="s">
        <v>5190</v>
      </c>
      <c r="Z1387" s="10" t="s">
        <v>5190</v>
      </c>
      <c r="AA1387" s="10"/>
      <c r="AB1387" s="50" t="s">
        <v>280</v>
      </c>
      <c r="AC1387" s="8" t="s">
        <v>2904</v>
      </c>
      <c r="AD1387" s="71" t="s">
        <v>4752</v>
      </c>
    </row>
    <row r="1388" spans="1:30" s="27" customFormat="1" ht="15.75" customHeight="1">
      <c r="A1388" s="8" t="s">
        <v>2663</v>
      </c>
      <c r="B1388" s="12" t="s">
        <v>282</v>
      </c>
      <c r="C1388" s="12" t="s">
        <v>4249</v>
      </c>
      <c r="D1388" s="12"/>
      <c r="E1388" s="59" t="s">
        <v>4994</v>
      </c>
      <c r="F1388" s="10"/>
      <c r="G1388" s="10"/>
      <c r="H1388" s="10"/>
      <c r="I1388" s="10"/>
      <c r="J1388" s="10"/>
      <c r="K1388" s="10"/>
      <c r="L1388" s="10"/>
      <c r="M1388" s="10" t="s">
        <v>5190</v>
      </c>
      <c r="N1388" s="10" t="s">
        <v>5190</v>
      </c>
      <c r="O1388" s="10" t="s">
        <v>5190</v>
      </c>
      <c r="P1388" s="10" t="s">
        <v>5190</v>
      </c>
      <c r="Q1388" s="10" t="s">
        <v>5190</v>
      </c>
      <c r="R1388" s="10" t="s">
        <v>5190</v>
      </c>
      <c r="S1388" s="10" t="s">
        <v>5190</v>
      </c>
      <c r="T1388" s="10"/>
      <c r="U1388" s="10" t="s">
        <v>5190</v>
      </c>
      <c r="V1388" s="10" t="s">
        <v>5190</v>
      </c>
      <c r="W1388" s="10" t="s">
        <v>5190</v>
      </c>
      <c r="X1388" s="10" t="s">
        <v>5190</v>
      </c>
      <c r="Y1388" s="10" t="s">
        <v>5190</v>
      </c>
      <c r="Z1388" s="10" t="s">
        <v>5190</v>
      </c>
      <c r="AA1388" s="10"/>
      <c r="AB1388" s="50" t="s">
        <v>280</v>
      </c>
      <c r="AC1388" s="8" t="s">
        <v>2904</v>
      </c>
      <c r="AD1388" s="71" t="s">
        <v>4752</v>
      </c>
    </row>
    <row r="1389" spans="1:30" s="27" customFormat="1" ht="15.75" customHeight="1">
      <c r="A1389" s="8" t="s">
        <v>2663</v>
      </c>
      <c r="B1389" s="12" t="s">
        <v>283</v>
      </c>
      <c r="C1389" s="12" t="s">
        <v>4250</v>
      </c>
      <c r="D1389" s="12"/>
      <c r="E1389" s="59" t="s">
        <v>4995</v>
      </c>
      <c r="F1389" s="10"/>
      <c r="G1389" s="10"/>
      <c r="H1389" s="10"/>
      <c r="I1389" s="10"/>
      <c r="J1389" s="10"/>
      <c r="K1389" s="10"/>
      <c r="L1389" s="10"/>
      <c r="M1389" s="10" t="s">
        <v>5190</v>
      </c>
      <c r="N1389" s="10" t="s">
        <v>5190</v>
      </c>
      <c r="O1389" s="10" t="s">
        <v>5190</v>
      </c>
      <c r="P1389" s="10" t="s">
        <v>5190</v>
      </c>
      <c r="Q1389" s="10" t="s">
        <v>5190</v>
      </c>
      <c r="R1389" s="10" t="s">
        <v>5190</v>
      </c>
      <c r="S1389" s="10" t="s">
        <v>5190</v>
      </c>
      <c r="T1389" s="10"/>
      <c r="U1389" s="10" t="s">
        <v>5190</v>
      </c>
      <c r="V1389" s="10" t="s">
        <v>5190</v>
      </c>
      <c r="W1389" s="10" t="s">
        <v>5190</v>
      </c>
      <c r="X1389" s="10" t="s">
        <v>5190</v>
      </c>
      <c r="Y1389" s="10" t="s">
        <v>5190</v>
      </c>
      <c r="Z1389" s="10" t="s">
        <v>5190</v>
      </c>
      <c r="AA1389" s="10"/>
      <c r="AB1389" s="50" t="s">
        <v>280</v>
      </c>
      <c r="AC1389" s="8" t="s">
        <v>2904</v>
      </c>
      <c r="AD1389" s="71" t="s">
        <v>4752</v>
      </c>
    </row>
    <row r="1390" spans="1:30" s="27" customFormat="1" ht="15.75" customHeight="1">
      <c r="A1390" s="8" t="s">
        <v>2663</v>
      </c>
      <c r="B1390" s="12" t="s">
        <v>279</v>
      </c>
      <c r="C1390" s="12" t="s">
        <v>4251</v>
      </c>
      <c r="D1390" s="12"/>
      <c r="E1390" s="59" t="s">
        <v>718</v>
      </c>
      <c r="F1390" s="10"/>
      <c r="G1390" s="10"/>
      <c r="H1390" s="10"/>
      <c r="I1390" s="10"/>
      <c r="J1390" s="10"/>
      <c r="K1390" s="10"/>
      <c r="L1390" s="10"/>
      <c r="M1390" s="10" t="s">
        <v>5190</v>
      </c>
      <c r="N1390" s="10" t="s">
        <v>5190</v>
      </c>
      <c r="O1390" s="10" t="s">
        <v>5190</v>
      </c>
      <c r="P1390" s="10" t="s">
        <v>5190</v>
      </c>
      <c r="Q1390" s="10" t="s">
        <v>5190</v>
      </c>
      <c r="R1390" s="10" t="s">
        <v>5190</v>
      </c>
      <c r="S1390" s="10" t="s">
        <v>5190</v>
      </c>
      <c r="T1390" s="10"/>
      <c r="U1390" s="10" t="s">
        <v>5190</v>
      </c>
      <c r="V1390" s="10" t="s">
        <v>5190</v>
      </c>
      <c r="W1390" s="10" t="s">
        <v>5190</v>
      </c>
      <c r="X1390" s="10" t="s">
        <v>5190</v>
      </c>
      <c r="Y1390" s="10" t="s">
        <v>5190</v>
      </c>
      <c r="Z1390" s="10" t="s">
        <v>5190</v>
      </c>
      <c r="AA1390" s="10"/>
      <c r="AB1390" s="50" t="s">
        <v>280</v>
      </c>
      <c r="AC1390" s="8" t="s">
        <v>2904</v>
      </c>
      <c r="AD1390" s="71" t="s">
        <v>4980</v>
      </c>
    </row>
    <row r="1391" spans="1:30" s="89" customFormat="1" ht="15.75" customHeight="1">
      <c r="A1391" s="8" t="s">
        <v>2663</v>
      </c>
      <c r="B1391" s="12" t="s">
        <v>281</v>
      </c>
      <c r="C1391" s="12" t="s">
        <v>4252</v>
      </c>
      <c r="D1391" s="12"/>
      <c r="E1391" s="59" t="s">
        <v>4992</v>
      </c>
      <c r="F1391" s="10"/>
      <c r="G1391" s="10"/>
      <c r="H1391" s="10"/>
      <c r="I1391" s="10"/>
      <c r="J1391" s="10"/>
      <c r="K1391" s="10"/>
      <c r="L1391" s="10"/>
      <c r="M1391" s="10" t="s">
        <v>5190</v>
      </c>
      <c r="N1391" s="10" t="s">
        <v>5190</v>
      </c>
      <c r="O1391" s="10" t="s">
        <v>5190</v>
      </c>
      <c r="P1391" s="10" t="s">
        <v>5190</v>
      </c>
      <c r="Q1391" s="10" t="s">
        <v>5190</v>
      </c>
      <c r="R1391" s="10" t="s">
        <v>5190</v>
      </c>
      <c r="S1391" s="10" t="s">
        <v>5190</v>
      </c>
      <c r="T1391" s="10"/>
      <c r="U1391" s="10" t="s">
        <v>5190</v>
      </c>
      <c r="V1391" s="10" t="s">
        <v>5190</v>
      </c>
      <c r="W1391" s="10" t="s">
        <v>5190</v>
      </c>
      <c r="X1391" s="10" t="s">
        <v>5190</v>
      </c>
      <c r="Y1391" s="10" t="s">
        <v>5190</v>
      </c>
      <c r="Z1391" s="10" t="s">
        <v>5190</v>
      </c>
      <c r="AA1391" s="10"/>
      <c r="AB1391" s="50" t="s">
        <v>280</v>
      </c>
      <c r="AC1391" s="8" t="s">
        <v>2904</v>
      </c>
      <c r="AD1391" s="71" t="s">
        <v>4980</v>
      </c>
    </row>
    <row r="1392" spans="1:30" s="89" customFormat="1" ht="15.75" customHeight="1">
      <c r="A1392" s="8" t="s">
        <v>2663</v>
      </c>
      <c r="B1392" s="12" t="s">
        <v>282</v>
      </c>
      <c r="C1392" s="12" t="s">
        <v>4253</v>
      </c>
      <c r="D1392" s="12"/>
      <c r="E1392" s="59" t="s">
        <v>4994</v>
      </c>
      <c r="F1392" s="10"/>
      <c r="G1392" s="10"/>
      <c r="H1392" s="10"/>
      <c r="I1392" s="10"/>
      <c r="J1392" s="10"/>
      <c r="K1392" s="10"/>
      <c r="L1392" s="10"/>
      <c r="M1392" s="10" t="s">
        <v>5190</v>
      </c>
      <c r="N1392" s="10" t="s">
        <v>5190</v>
      </c>
      <c r="O1392" s="10" t="s">
        <v>5190</v>
      </c>
      <c r="P1392" s="10" t="s">
        <v>5190</v>
      </c>
      <c r="Q1392" s="10" t="s">
        <v>5190</v>
      </c>
      <c r="R1392" s="10" t="s">
        <v>5190</v>
      </c>
      <c r="S1392" s="10" t="s">
        <v>5190</v>
      </c>
      <c r="T1392" s="10"/>
      <c r="U1392" s="10" t="s">
        <v>5190</v>
      </c>
      <c r="V1392" s="10" t="s">
        <v>5190</v>
      </c>
      <c r="W1392" s="10" t="s">
        <v>5190</v>
      </c>
      <c r="X1392" s="10" t="s">
        <v>5190</v>
      </c>
      <c r="Y1392" s="10" t="s">
        <v>5190</v>
      </c>
      <c r="Z1392" s="10" t="s">
        <v>5190</v>
      </c>
      <c r="AA1392" s="10"/>
      <c r="AB1392" s="50" t="s">
        <v>280</v>
      </c>
      <c r="AC1392" s="8" t="s">
        <v>2904</v>
      </c>
      <c r="AD1392" s="71" t="s">
        <v>4980</v>
      </c>
    </row>
    <row r="1393" spans="1:30" s="89" customFormat="1" ht="15.75" customHeight="1">
      <c r="A1393" s="8" t="s">
        <v>2663</v>
      </c>
      <c r="B1393" s="12" t="s">
        <v>283</v>
      </c>
      <c r="C1393" s="12" t="s">
        <v>4254</v>
      </c>
      <c r="D1393" s="12"/>
      <c r="E1393" s="59" t="s">
        <v>4995</v>
      </c>
      <c r="F1393" s="10"/>
      <c r="G1393" s="10"/>
      <c r="H1393" s="10"/>
      <c r="I1393" s="10"/>
      <c r="J1393" s="10"/>
      <c r="K1393" s="10"/>
      <c r="L1393" s="10"/>
      <c r="M1393" s="10" t="s">
        <v>5190</v>
      </c>
      <c r="N1393" s="10" t="s">
        <v>5190</v>
      </c>
      <c r="O1393" s="10" t="s">
        <v>5190</v>
      </c>
      <c r="P1393" s="10" t="s">
        <v>5190</v>
      </c>
      <c r="Q1393" s="10" t="s">
        <v>5190</v>
      </c>
      <c r="R1393" s="10" t="s">
        <v>5190</v>
      </c>
      <c r="S1393" s="10" t="s">
        <v>5190</v>
      </c>
      <c r="T1393" s="10"/>
      <c r="U1393" s="10" t="s">
        <v>5190</v>
      </c>
      <c r="V1393" s="10" t="s">
        <v>5190</v>
      </c>
      <c r="W1393" s="10" t="s">
        <v>5190</v>
      </c>
      <c r="X1393" s="10" t="s">
        <v>5190</v>
      </c>
      <c r="Y1393" s="10" t="s">
        <v>5190</v>
      </c>
      <c r="Z1393" s="10" t="s">
        <v>5190</v>
      </c>
      <c r="AA1393" s="10"/>
      <c r="AB1393" s="50" t="s">
        <v>280</v>
      </c>
      <c r="AC1393" s="8" t="s">
        <v>2904</v>
      </c>
      <c r="AD1393" s="71" t="s">
        <v>4980</v>
      </c>
    </row>
    <row r="1394" spans="1:30" s="89" customFormat="1" ht="15.75" customHeight="1">
      <c r="A1394" s="8" t="s">
        <v>2663</v>
      </c>
      <c r="B1394" s="12" t="s">
        <v>274</v>
      </c>
      <c r="C1394" s="12" t="s">
        <v>4255</v>
      </c>
      <c r="D1394" s="12"/>
      <c r="E1394" s="59" t="s">
        <v>718</v>
      </c>
      <c r="F1394" s="10"/>
      <c r="G1394" s="10"/>
      <c r="H1394" s="10"/>
      <c r="I1394" s="10"/>
      <c r="J1394" s="10"/>
      <c r="K1394" s="10"/>
      <c r="L1394" s="10"/>
      <c r="M1394" s="10" t="s">
        <v>5190</v>
      </c>
      <c r="N1394" s="10" t="s">
        <v>5190</v>
      </c>
      <c r="O1394" s="10" t="s">
        <v>5190</v>
      </c>
      <c r="P1394" s="10" t="s">
        <v>5190</v>
      </c>
      <c r="Q1394" s="10" t="s">
        <v>5190</v>
      </c>
      <c r="R1394" s="10" t="s">
        <v>5190</v>
      </c>
      <c r="S1394" s="10" t="s">
        <v>5190</v>
      </c>
      <c r="T1394" s="10"/>
      <c r="U1394" s="10" t="s">
        <v>5190</v>
      </c>
      <c r="V1394" s="10" t="s">
        <v>5190</v>
      </c>
      <c r="W1394" s="10" t="s">
        <v>5190</v>
      </c>
      <c r="X1394" s="10" t="s">
        <v>5190</v>
      </c>
      <c r="Y1394" s="10" t="s">
        <v>5190</v>
      </c>
      <c r="Z1394" s="10" t="s">
        <v>5190</v>
      </c>
      <c r="AA1394" s="10"/>
      <c r="AB1394" s="50" t="s">
        <v>275</v>
      </c>
      <c r="AC1394" s="8" t="s">
        <v>2904</v>
      </c>
      <c r="AD1394" s="71" t="s">
        <v>4647</v>
      </c>
    </row>
    <row r="1395" spans="1:30" s="89" customFormat="1" ht="15.75" customHeight="1">
      <c r="A1395" s="8" t="s">
        <v>2663</v>
      </c>
      <c r="B1395" s="12" t="s">
        <v>276</v>
      </c>
      <c r="C1395" s="12" t="s">
        <v>4256</v>
      </c>
      <c r="D1395" s="12"/>
      <c r="E1395" s="59" t="s">
        <v>4992</v>
      </c>
      <c r="F1395" s="10"/>
      <c r="G1395" s="10"/>
      <c r="H1395" s="10"/>
      <c r="I1395" s="10"/>
      <c r="J1395" s="10"/>
      <c r="K1395" s="10"/>
      <c r="L1395" s="10"/>
      <c r="M1395" s="10" t="s">
        <v>5190</v>
      </c>
      <c r="N1395" s="10" t="s">
        <v>5190</v>
      </c>
      <c r="O1395" s="10" t="s">
        <v>5190</v>
      </c>
      <c r="P1395" s="10" t="s">
        <v>5190</v>
      </c>
      <c r="Q1395" s="10" t="s">
        <v>5190</v>
      </c>
      <c r="R1395" s="10" t="s">
        <v>5190</v>
      </c>
      <c r="S1395" s="10" t="s">
        <v>5190</v>
      </c>
      <c r="T1395" s="10"/>
      <c r="U1395" s="10" t="s">
        <v>5190</v>
      </c>
      <c r="V1395" s="10" t="s">
        <v>5190</v>
      </c>
      <c r="W1395" s="10" t="s">
        <v>5190</v>
      </c>
      <c r="X1395" s="10" t="s">
        <v>5190</v>
      </c>
      <c r="Y1395" s="10" t="s">
        <v>5190</v>
      </c>
      <c r="Z1395" s="10" t="s">
        <v>5190</v>
      </c>
      <c r="AA1395" s="10"/>
      <c r="AB1395" s="50" t="s">
        <v>275</v>
      </c>
      <c r="AC1395" s="8" t="s">
        <v>2904</v>
      </c>
      <c r="AD1395" s="71" t="s">
        <v>4752</v>
      </c>
    </row>
    <row r="1396" spans="1:30" s="89" customFormat="1" ht="15.75" customHeight="1">
      <c r="A1396" s="8" t="s">
        <v>2663</v>
      </c>
      <c r="B1396" s="12" t="s">
        <v>277</v>
      </c>
      <c r="C1396" s="12" t="s">
        <v>4257</v>
      </c>
      <c r="D1396" s="12"/>
      <c r="E1396" s="59" t="s">
        <v>4994</v>
      </c>
      <c r="F1396" s="10"/>
      <c r="G1396" s="10"/>
      <c r="H1396" s="10"/>
      <c r="I1396" s="10"/>
      <c r="J1396" s="10"/>
      <c r="K1396" s="10"/>
      <c r="L1396" s="10"/>
      <c r="M1396" s="10" t="s">
        <v>5190</v>
      </c>
      <c r="N1396" s="10" t="s">
        <v>5190</v>
      </c>
      <c r="O1396" s="10" t="s">
        <v>5190</v>
      </c>
      <c r="P1396" s="10" t="s">
        <v>5190</v>
      </c>
      <c r="Q1396" s="10" t="s">
        <v>5190</v>
      </c>
      <c r="R1396" s="10" t="s">
        <v>5190</v>
      </c>
      <c r="S1396" s="10" t="s">
        <v>5190</v>
      </c>
      <c r="T1396" s="10"/>
      <c r="U1396" s="10" t="s">
        <v>5190</v>
      </c>
      <c r="V1396" s="10" t="s">
        <v>5190</v>
      </c>
      <c r="W1396" s="10" t="s">
        <v>5190</v>
      </c>
      <c r="X1396" s="10" t="s">
        <v>5190</v>
      </c>
      <c r="Y1396" s="10" t="s">
        <v>5190</v>
      </c>
      <c r="Z1396" s="10" t="s">
        <v>5190</v>
      </c>
      <c r="AA1396" s="10"/>
      <c r="AB1396" s="50" t="s">
        <v>275</v>
      </c>
      <c r="AC1396" s="8" t="s">
        <v>2904</v>
      </c>
      <c r="AD1396" s="71" t="s">
        <v>4752</v>
      </c>
    </row>
    <row r="1397" spans="1:30" s="89" customFormat="1" ht="15.75" customHeight="1">
      <c r="A1397" s="8" t="s">
        <v>2663</v>
      </c>
      <c r="B1397" s="12" t="s">
        <v>278</v>
      </c>
      <c r="C1397" s="12" t="s">
        <v>4258</v>
      </c>
      <c r="D1397" s="12"/>
      <c r="E1397" s="59" t="s">
        <v>4995</v>
      </c>
      <c r="F1397" s="10"/>
      <c r="G1397" s="10"/>
      <c r="H1397" s="10"/>
      <c r="I1397" s="10"/>
      <c r="J1397" s="10"/>
      <c r="K1397" s="10"/>
      <c r="L1397" s="10"/>
      <c r="M1397" s="10" t="s">
        <v>5190</v>
      </c>
      <c r="N1397" s="10" t="s">
        <v>5190</v>
      </c>
      <c r="O1397" s="10" t="s">
        <v>5190</v>
      </c>
      <c r="P1397" s="10" t="s">
        <v>5190</v>
      </c>
      <c r="Q1397" s="10" t="s">
        <v>5190</v>
      </c>
      <c r="R1397" s="10" t="s">
        <v>5190</v>
      </c>
      <c r="S1397" s="10" t="s">
        <v>5190</v>
      </c>
      <c r="T1397" s="10"/>
      <c r="U1397" s="10" t="s">
        <v>5190</v>
      </c>
      <c r="V1397" s="10" t="s">
        <v>5190</v>
      </c>
      <c r="W1397" s="10" t="s">
        <v>5190</v>
      </c>
      <c r="X1397" s="10" t="s">
        <v>5190</v>
      </c>
      <c r="Y1397" s="10" t="s">
        <v>5190</v>
      </c>
      <c r="Z1397" s="10" t="s">
        <v>5190</v>
      </c>
      <c r="AA1397" s="10"/>
      <c r="AB1397" s="50" t="s">
        <v>275</v>
      </c>
      <c r="AC1397" s="8" t="s">
        <v>2904</v>
      </c>
      <c r="AD1397" s="71" t="s">
        <v>4752</v>
      </c>
    </row>
    <row r="1398" spans="1:30" s="89" customFormat="1" ht="15.75" customHeight="1">
      <c r="A1398" s="8" t="s">
        <v>2663</v>
      </c>
      <c r="B1398" s="12" t="s">
        <v>254</v>
      </c>
      <c r="C1398" s="25" t="s">
        <v>4259</v>
      </c>
      <c r="D1398" s="25"/>
      <c r="E1398" s="59" t="s">
        <v>718</v>
      </c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 t="s">
        <v>5190</v>
      </c>
      <c r="Q1398" s="10"/>
      <c r="R1398" s="10"/>
      <c r="S1398" s="10"/>
      <c r="T1398" s="10"/>
      <c r="U1398" s="10"/>
      <c r="V1398" s="10" t="s">
        <v>5190</v>
      </c>
      <c r="W1398" s="10"/>
      <c r="X1398" s="10"/>
      <c r="Y1398" s="10"/>
      <c r="Z1398" s="10" t="s">
        <v>5190</v>
      </c>
      <c r="AA1398" s="10"/>
      <c r="AB1398" s="50" t="s">
        <v>255</v>
      </c>
      <c r="AC1398" s="8" t="s">
        <v>2904</v>
      </c>
      <c r="AD1398" s="71" t="s">
        <v>4665</v>
      </c>
    </row>
    <row r="1399" spans="1:30" s="89" customFormat="1" ht="15.75" customHeight="1">
      <c r="A1399" s="8" t="s">
        <v>2663</v>
      </c>
      <c r="B1399" s="12" t="s">
        <v>256</v>
      </c>
      <c r="C1399" s="25" t="s">
        <v>4260</v>
      </c>
      <c r="D1399" s="25"/>
      <c r="E1399" s="59" t="s">
        <v>4992</v>
      </c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 t="s">
        <v>5190</v>
      </c>
      <c r="Q1399" s="10"/>
      <c r="R1399" s="10"/>
      <c r="S1399" s="10"/>
      <c r="T1399" s="10"/>
      <c r="U1399" s="10"/>
      <c r="V1399" s="10" t="s">
        <v>5190</v>
      </c>
      <c r="W1399" s="10"/>
      <c r="X1399" s="10"/>
      <c r="Y1399" s="10"/>
      <c r="Z1399" s="10" t="s">
        <v>5190</v>
      </c>
      <c r="AA1399" s="10"/>
      <c r="AB1399" s="50" t="s">
        <v>255</v>
      </c>
      <c r="AC1399" s="8" t="s">
        <v>2904</v>
      </c>
      <c r="AD1399" s="71" t="s">
        <v>4665</v>
      </c>
    </row>
    <row r="1400" spans="1:30" s="89" customFormat="1" ht="15.75" customHeight="1">
      <c r="A1400" s="8" t="s">
        <v>2663</v>
      </c>
      <c r="B1400" s="12" t="s">
        <v>257</v>
      </c>
      <c r="C1400" s="25" t="s">
        <v>4261</v>
      </c>
      <c r="D1400" s="25"/>
      <c r="E1400" s="59" t="s">
        <v>4994</v>
      </c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 t="s">
        <v>5190</v>
      </c>
      <c r="Q1400" s="10"/>
      <c r="R1400" s="10"/>
      <c r="S1400" s="10"/>
      <c r="T1400" s="10"/>
      <c r="U1400" s="10"/>
      <c r="V1400" s="10" t="s">
        <v>5190</v>
      </c>
      <c r="W1400" s="10"/>
      <c r="X1400" s="10"/>
      <c r="Y1400" s="10"/>
      <c r="Z1400" s="10" t="s">
        <v>5190</v>
      </c>
      <c r="AA1400" s="10"/>
      <c r="AB1400" s="50" t="s">
        <v>255</v>
      </c>
      <c r="AC1400" s="8" t="s">
        <v>2904</v>
      </c>
      <c r="AD1400" s="71" t="s">
        <v>4665</v>
      </c>
    </row>
    <row r="1401" spans="1:30" s="89" customFormat="1" ht="15.75" customHeight="1">
      <c r="A1401" s="8" t="s">
        <v>2663</v>
      </c>
      <c r="B1401" s="12" t="s">
        <v>258</v>
      </c>
      <c r="C1401" s="25" t="s">
        <v>4262</v>
      </c>
      <c r="D1401" s="25"/>
      <c r="E1401" s="59" t="s">
        <v>4995</v>
      </c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 t="s">
        <v>5190</v>
      </c>
      <c r="Q1401" s="10"/>
      <c r="R1401" s="10"/>
      <c r="S1401" s="10"/>
      <c r="T1401" s="10"/>
      <c r="U1401" s="10"/>
      <c r="V1401" s="10" t="s">
        <v>5190</v>
      </c>
      <c r="W1401" s="10"/>
      <c r="X1401" s="10"/>
      <c r="Y1401" s="10"/>
      <c r="Z1401" s="10" t="s">
        <v>5190</v>
      </c>
      <c r="AA1401" s="10"/>
      <c r="AB1401" s="50" t="s">
        <v>255</v>
      </c>
      <c r="AC1401" s="8" t="s">
        <v>2904</v>
      </c>
      <c r="AD1401" s="71" t="s">
        <v>4665</v>
      </c>
    </row>
    <row r="1402" spans="1:30" s="89" customFormat="1" ht="15.75" customHeight="1">
      <c r="A1402" s="8" t="s">
        <v>2663</v>
      </c>
      <c r="B1402" s="12" t="s">
        <v>409</v>
      </c>
      <c r="C1402" s="12" t="s">
        <v>4263</v>
      </c>
      <c r="D1402" s="12"/>
      <c r="E1402" s="59" t="s">
        <v>718</v>
      </c>
      <c r="F1402" s="10"/>
      <c r="G1402" s="10"/>
      <c r="H1402" s="10"/>
      <c r="I1402" s="10"/>
      <c r="J1402" s="10"/>
      <c r="K1402" s="10"/>
      <c r="L1402" s="10" t="s">
        <v>5190</v>
      </c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50" t="s">
        <v>410</v>
      </c>
      <c r="AC1402" s="8" t="s">
        <v>2904</v>
      </c>
      <c r="AD1402" s="71" t="s">
        <v>4751</v>
      </c>
    </row>
    <row r="1403" spans="1:30" s="89" customFormat="1" ht="15.75" customHeight="1">
      <c r="A1403" s="8" t="s">
        <v>2663</v>
      </c>
      <c r="B1403" s="12" t="s">
        <v>356</v>
      </c>
      <c r="C1403" s="12" t="s">
        <v>4264</v>
      </c>
      <c r="D1403" s="12"/>
      <c r="E1403" s="59" t="s">
        <v>718</v>
      </c>
      <c r="F1403" s="10"/>
      <c r="G1403" s="10"/>
      <c r="H1403" s="10"/>
      <c r="I1403" s="10"/>
      <c r="J1403" s="10"/>
      <c r="K1403" s="10"/>
      <c r="L1403" s="10" t="s">
        <v>5256</v>
      </c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50" t="s">
        <v>357</v>
      </c>
      <c r="AC1403" s="8" t="s">
        <v>2904</v>
      </c>
      <c r="AD1403" s="71" t="s">
        <v>4669</v>
      </c>
    </row>
    <row r="1404" spans="1:30" s="89" customFormat="1" ht="15.75" customHeight="1">
      <c r="A1404" s="8" t="s">
        <v>2663</v>
      </c>
      <c r="B1404" s="12" t="s">
        <v>358</v>
      </c>
      <c r="C1404" s="12" t="s">
        <v>4265</v>
      </c>
      <c r="D1404" s="12"/>
      <c r="E1404" s="59" t="s">
        <v>4992</v>
      </c>
      <c r="F1404" s="10"/>
      <c r="G1404" s="10"/>
      <c r="H1404" s="10"/>
      <c r="I1404" s="10"/>
      <c r="J1404" s="10"/>
      <c r="K1404" s="10"/>
      <c r="L1404" s="10" t="s">
        <v>5190</v>
      </c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50" t="s">
        <v>357</v>
      </c>
      <c r="AC1404" s="8" t="s">
        <v>2904</v>
      </c>
      <c r="AD1404" s="71" t="s">
        <v>4669</v>
      </c>
    </row>
    <row r="1405" spans="1:30" s="89" customFormat="1" ht="15.75" customHeight="1">
      <c r="A1405" s="8" t="s">
        <v>2663</v>
      </c>
      <c r="B1405" s="12" t="s">
        <v>359</v>
      </c>
      <c r="C1405" s="12" t="s">
        <v>4266</v>
      </c>
      <c r="D1405" s="12"/>
      <c r="E1405" s="59" t="s">
        <v>4994</v>
      </c>
      <c r="F1405" s="10"/>
      <c r="G1405" s="10"/>
      <c r="H1405" s="10"/>
      <c r="I1405" s="10"/>
      <c r="J1405" s="10"/>
      <c r="K1405" s="10"/>
      <c r="L1405" s="10" t="s">
        <v>5190</v>
      </c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50" t="s">
        <v>357</v>
      </c>
      <c r="AC1405" s="8" t="s">
        <v>2904</v>
      </c>
      <c r="AD1405" s="71" t="s">
        <v>4669</v>
      </c>
    </row>
    <row r="1406" spans="1:30" s="89" customFormat="1" ht="15.75" customHeight="1">
      <c r="A1406" s="8" t="s">
        <v>2663</v>
      </c>
      <c r="B1406" s="12" t="s">
        <v>360</v>
      </c>
      <c r="C1406" s="12" t="s">
        <v>4267</v>
      </c>
      <c r="D1406" s="12"/>
      <c r="E1406" s="59" t="s">
        <v>4995</v>
      </c>
      <c r="F1406" s="10"/>
      <c r="G1406" s="10"/>
      <c r="H1406" s="10"/>
      <c r="I1406" s="10"/>
      <c r="J1406" s="10"/>
      <c r="K1406" s="10"/>
      <c r="L1406" s="10" t="s">
        <v>5190</v>
      </c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50" t="s">
        <v>357</v>
      </c>
      <c r="AC1406" s="8" t="s">
        <v>2904</v>
      </c>
      <c r="AD1406" s="71" t="s">
        <v>4669</v>
      </c>
    </row>
    <row r="1407" spans="1:30" s="89" customFormat="1" ht="15.75" customHeight="1">
      <c r="A1407" s="8" t="s">
        <v>2663</v>
      </c>
      <c r="B1407" s="12" t="s">
        <v>361</v>
      </c>
      <c r="C1407" s="12" t="s">
        <v>4268</v>
      </c>
      <c r="D1407" s="12"/>
      <c r="E1407" s="59" t="s">
        <v>4996</v>
      </c>
      <c r="F1407" s="10"/>
      <c r="G1407" s="10"/>
      <c r="H1407" s="10"/>
      <c r="I1407" s="10"/>
      <c r="J1407" s="10"/>
      <c r="K1407" s="10"/>
      <c r="L1407" s="10" t="s">
        <v>5190</v>
      </c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50" t="s">
        <v>357</v>
      </c>
      <c r="AC1407" s="8" t="s">
        <v>2904</v>
      </c>
      <c r="AD1407" s="71" t="s">
        <v>4669</v>
      </c>
    </row>
    <row r="1408" spans="1:30" s="89" customFormat="1" ht="15.75" customHeight="1">
      <c r="A1408" s="8" t="s">
        <v>2663</v>
      </c>
      <c r="B1408" s="12" t="s">
        <v>362</v>
      </c>
      <c r="C1408" s="12" t="s">
        <v>4269</v>
      </c>
      <c r="D1408" s="12"/>
      <c r="E1408" s="60" t="s">
        <v>4997</v>
      </c>
      <c r="F1408" s="10"/>
      <c r="G1408" s="10"/>
      <c r="H1408" s="10"/>
      <c r="I1408" s="10"/>
      <c r="J1408" s="10"/>
      <c r="K1408" s="10"/>
      <c r="L1408" s="10" t="s">
        <v>5190</v>
      </c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50" t="s">
        <v>357</v>
      </c>
      <c r="AC1408" s="8" t="s">
        <v>2904</v>
      </c>
      <c r="AD1408" s="71" t="s">
        <v>4669</v>
      </c>
    </row>
    <row r="1409" spans="1:30" s="89" customFormat="1" ht="15.75" customHeight="1">
      <c r="A1409" s="8" t="s">
        <v>2663</v>
      </c>
      <c r="B1409" s="12" t="s">
        <v>363</v>
      </c>
      <c r="C1409" s="12" t="s">
        <v>4270</v>
      </c>
      <c r="D1409" s="12"/>
      <c r="E1409" s="59" t="s">
        <v>4992</v>
      </c>
      <c r="F1409" s="10"/>
      <c r="G1409" s="10"/>
      <c r="H1409" s="10"/>
      <c r="I1409" s="10"/>
      <c r="J1409" s="10"/>
      <c r="K1409" s="10"/>
      <c r="L1409" s="10" t="s">
        <v>5190</v>
      </c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50" t="s">
        <v>357</v>
      </c>
      <c r="AC1409" s="8" t="s">
        <v>2904</v>
      </c>
      <c r="AD1409" s="71" t="s">
        <v>4752</v>
      </c>
    </row>
    <row r="1410" spans="1:30" s="89" customFormat="1" ht="15.75" customHeight="1">
      <c r="A1410" s="8" t="s">
        <v>2663</v>
      </c>
      <c r="B1410" s="12" t="s">
        <v>364</v>
      </c>
      <c r="C1410" s="12" t="s">
        <v>4271</v>
      </c>
      <c r="D1410" s="12"/>
      <c r="E1410" s="59" t="s">
        <v>4994</v>
      </c>
      <c r="F1410" s="10"/>
      <c r="G1410" s="10"/>
      <c r="H1410" s="10"/>
      <c r="I1410" s="10"/>
      <c r="J1410" s="10"/>
      <c r="K1410" s="10"/>
      <c r="L1410" s="10" t="s">
        <v>5190</v>
      </c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50" t="s">
        <v>357</v>
      </c>
      <c r="AC1410" s="8" t="s">
        <v>2904</v>
      </c>
      <c r="AD1410" s="71" t="s">
        <v>4752</v>
      </c>
    </row>
    <row r="1411" spans="1:30" s="89" customFormat="1" ht="15.75" customHeight="1">
      <c r="A1411" s="8" t="s">
        <v>2663</v>
      </c>
      <c r="B1411" s="12" t="s">
        <v>365</v>
      </c>
      <c r="C1411" s="12" t="s">
        <v>4272</v>
      </c>
      <c r="D1411" s="12"/>
      <c r="E1411" s="59" t="s">
        <v>4995</v>
      </c>
      <c r="F1411" s="10"/>
      <c r="G1411" s="10"/>
      <c r="H1411" s="10"/>
      <c r="I1411" s="10"/>
      <c r="J1411" s="10"/>
      <c r="K1411" s="10"/>
      <c r="L1411" s="10" t="s">
        <v>5190</v>
      </c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50" t="s">
        <v>357</v>
      </c>
      <c r="AC1411" s="8" t="s">
        <v>2904</v>
      </c>
      <c r="AD1411" s="71" t="s">
        <v>4752</v>
      </c>
    </row>
    <row r="1412" spans="1:30" s="89" customFormat="1" ht="15.75" customHeight="1">
      <c r="A1412" s="8" t="s">
        <v>2663</v>
      </c>
      <c r="B1412" s="12" t="s">
        <v>366</v>
      </c>
      <c r="C1412" s="12" t="s">
        <v>4273</v>
      </c>
      <c r="D1412" s="12"/>
      <c r="E1412" s="59" t="s">
        <v>4996</v>
      </c>
      <c r="F1412" s="10"/>
      <c r="G1412" s="10"/>
      <c r="H1412" s="10"/>
      <c r="I1412" s="10"/>
      <c r="J1412" s="10"/>
      <c r="K1412" s="10"/>
      <c r="L1412" s="10" t="s">
        <v>5190</v>
      </c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50" t="s">
        <v>357</v>
      </c>
      <c r="AC1412" s="8" t="s">
        <v>2904</v>
      </c>
      <c r="AD1412" s="71" t="s">
        <v>4752</v>
      </c>
    </row>
    <row r="1413" spans="1:30" s="89" customFormat="1" ht="15.75" customHeight="1">
      <c r="A1413" s="8" t="s">
        <v>2663</v>
      </c>
      <c r="B1413" s="12" t="s">
        <v>367</v>
      </c>
      <c r="C1413" s="12" t="s">
        <v>4274</v>
      </c>
      <c r="D1413" s="12"/>
      <c r="E1413" s="60" t="s">
        <v>4997</v>
      </c>
      <c r="F1413" s="10"/>
      <c r="G1413" s="10"/>
      <c r="H1413" s="10"/>
      <c r="I1413" s="10"/>
      <c r="J1413" s="10"/>
      <c r="K1413" s="10"/>
      <c r="L1413" s="10" t="s">
        <v>5190</v>
      </c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50" t="s">
        <v>357</v>
      </c>
      <c r="AC1413" s="8" t="s">
        <v>2904</v>
      </c>
      <c r="AD1413" s="71" t="s">
        <v>4752</v>
      </c>
    </row>
    <row r="1414" spans="1:30" s="89" customFormat="1" ht="15.75" customHeight="1">
      <c r="A1414" s="8" t="s">
        <v>2663</v>
      </c>
      <c r="B1414" s="12" t="s">
        <v>318</v>
      </c>
      <c r="C1414" s="12" t="s">
        <v>4275</v>
      </c>
      <c r="D1414" s="12"/>
      <c r="E1414" s="59" t="s">
        <v>718</v>
      </c>
      <c r="F1414" s="10"/>
      <c r="G1414" s="10"/>
      <c r="H1414" s="10"/>
      <c r="I1414" s="10"/>
      <c r="J1414" s="10"/>
      <c r="K1414" s="10"/>
      <c r="L1414" s="10" t="s">
        <v>5190</v>
      </c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50" t="s">
        <v>319</v>
      </c>
      <c r="AC1414" s="8" t="s">
        <v>2904</v>
      </c>
      <c r="AD1414" s="71" t="s">
        <v>4647</v>
      </c>
    </row>
    <row r="1415" spans="1:30" s="89" customFormat="1" ht="15.75" customHeight="1">
      <c r="A1415" s="8" t="s">
        <v>2663</v>
      </c>
      <c r="B1415" s="12" t="s">
        <v>320</v>
      </c>
      <c r="C1415" s="12" t="s">
        <v>4276</v>
      </c>
      <c r="D1415" s="12"/>
      <c r="E1415" s="59" t="s">
        <v>4992</v>
      </c>
      <c r="F1415" s="10"/>
      <c r="G1415" s="10"/>
      <c r="H1415" s="10"/>
      <c r="I1415" s="10"/>
      <c r="J1415" s="10"/>
      <c r="K1415" s="10"/>
      <c r="L1415" s="10" t="s">
        <v>5190</v>
      </c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50" t="s">
        <v>319</v>
      </c>
      <c r="AC1415" s="8" t="s">
        <v>2904</v>
      </c>
      <c r="AD1415" s="71" t="s">
        <v>4752</v>
      </c>
    </row>
    <row r="1416" spans="1:30" s="89" customFormat="1" ht="15.75" customHeight="1">
      <c r="A1416" s="8" t="s">
        <v>2663</v>
      </c>
      <c r="B1416" s="12" t="s">
        <v>321</v>
      </c>
      <c r="C1416" s="12" t="s">
        <v>4277</v>
      </c>
      <c r="D1416" s="12"/>
      <c r="E1416" s="59" t="s">
        <v>4994</v>
      </c>
      <c r="F1416" s="10"/>
      <c r="G1416" s="10"/>
      <c r="H1416" s="10"/>
      <c r="I1416" s="10"/>
      <c r="J1416" s="10"/>
      <c r="K1416" s="10"/>
      <c r="L1416" s="10" t="s">
        <v>5190</v>
      </c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50" t="s">
        <v>319</v>
      </c>
      <c r="AC1416" s="8" t="s">
        <v>2904</v>
      </c>
      <c r="AD1416" s="71" t="s">
        <v>4752</v>
      </c>
    </row>
    <row r="1417" spans="1:30" s="89" customFormat="1" ht="15.75" customHeight="1">
      <c r="A1417" s="8" t="s">
        <v>2663</v>
      </c>
      <c r="B1417" s="12" t="s">
        <v>322</v>
      </c>
      <c r="C1417" s="12" t="s">
        <v>4278</v>
      </c>
      <c r="D1417" s="12"/>
      <c r="E1417" s="59" t="s">
        <v>4995</v>
      </c>
      <c r="F1417" s="10"/>
      <c r="G1417" s="10"/>
      <c r="H1417" s="10"/>
      <c r="I1417" s="10"/>
      <c r="J1417" s="10"/>
      <c r="K1417" s="10"/>
      <c r="L1417" s="10" t="s">
        <v>5190</v>
      </c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50" t="s">
        <v>319</v>
      </c>
      <c r="AC1417" s="8" t="s">
        <v>2904</v>
      </c>
      <c r="AD1417" s="71" t="s">
        <v>4752</v>
      </c>
    </row>
    <row r="1418" spans="1:30" s="89" customFormat="1" ht="15.75" customHeight="1">
      <c r="A1418" s="8" t="s">
        <v>2663</v>
      </c>
      <c r="B1418" s="12" t="s">
        <v>286</v>
      </c>
      <c r="C1418" s="12" t="s">
        <v>4279</v>
      </c>
      <c r="D1418" s="12"/>
      <c r="E1418" s="59" t="s">
        <v>718</v>
      </c>
      <c r="F1418" s="10"/>
      <c r="G1418" s="10"/>
      <c r="H1418" s="10"/>
      <c r="I1418" s="10"/>
      <c r="J1418" s="10"/>
      <c r="K1418" s="10"/>
      <c r="L1418" s="10" t="s">
        <v>5190</v>
      </c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50" t="s">
        <v>285</v>
      </c>
      <c r="AC1418" s="8" t="s">
        <v>2904</v>
      </c>
      <c r="AD1418" s="71" t="s">
        <v>4647</v>
      </c>
    </row>
    <row r="1419" spans="1:30" s="89" customFormat="1" ht="15.75" customHeight="1">
      <c r="A1419" s="8" t="s">
        <v>2663</v>
      </c>
      <c r="B1419" s="12" t="s">
        <v>287</v>
      </c>
      <c r="C1419" s="12" t="s">
        <v>4280</v>
      </c>
      <c r="D1419" s="12"/>
      <c r="E1419" s="59" t="s">
        <v>4992</v>
      </c>
      <c r="F1419" s="10"/>
      <c r="G1419" s="10"/>
      <c r="H1419" s="10"/>
      <c r="I1419" s="10"/>
      <c r="J1419" s="10"/>
      <c r="K1419" s="10"/>
      <c r="L1419" s="10" t="s">
        <v>5190</v>
      </c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50" t="s">
        <v>285</v>
      </c>
      <c r="AC1419" s="8" t="s">
        <v>2904</v>
      </c>
      <c r="AD1419" s="71" t="s">
        <v>4752</v>
      </c>
    </row>
    <row r="1420" spans="1:30" s="89" customFormat="1" ht="15.75" customHeight="1">
      <c r="A1420" s="8" t="s">
        <v>2663</v>
      </c>
      <c r="B1420" s="12" t="s">
        <v>288</v>
      </c>
      <c r="C1420" s="12" t="s">
        <v>4281</v>
      </c>
      <c r="D1420" s="12"/>
      <c r="E1420" s="59" t="s">
        <v>4994</v>
      </c>
      <c r="F1420" s="10"/>
      <c r="G1420" s="10"/>
      <c r="H1420" s="10"/>
      <c r="I1420" s="10"/>
      <c r="J1420" s="10"/>
      <c r="K1420" s="10"/>
      <c r="L1420" s="10" t="s">
        <v>5190</v>
      </c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50" t="s">
        <v>285</v>
      </c>
      <c r="AC1420" s="8" t="s">
        <v>2904</v>
      </c>
      <c r="AD1420" s="71" t="s">
        <v>4752</v>
      </c>
    </row>
    <row r="1421" spans="1:30" s="89" customFormat="1" ht="15.75" customHeight="1">
      <c r="A1421" s="8" t="s">
        <v>2663</v>
      </c>
      <c r="B1421" s="12" t="s">
        <v>289</v>
      </c>
      <c r="C1421" s="12" t="s">
        <v>4282</v>
      </c>
      <c r="D1421" s="12"/>
      <c r="E1421" s="59" t="s">
        <v>4995</v>
      </c>
      <c r="F1421" s="10"/>
      <c r="G1421" s="10"/>
      <c r="H1421" s="10"/>
      <c r="I1421" s="10"/>
      <c r="J1421" s="10"/>
      <c r="K1421" s="10"/>
      <c r="L1421" s="10" t="s">
        <v>5190</v>
      </c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50" t="s">
        <v>285</v>
      </c>
      <c r="AC1421" s="8" t="s">
        <v>2904</v>
      </c>
      <c r="AD1421" s="71" t="s">
        <v>4752</v>
      </c>
    </row>
    <row r="1422" spans="1:30" s="89" customFormat="1" ht="15.75" customHeight="1">
      <c r="A1422" s="8" t="s">
        <v>2663</v>
      </c>
      <c r="B1422" s="12" t="s">
        <v>290</v>
      </c>
      <c r="C1422" s="12" t="s">
        <v>4283</v>
      </c>
      <c r="D1422" s="12"/>
      <c r="E1422" s="59" t="s">
        <v>4996</v>
      </c>
      <c r="F1422" s="10"/>
      <c r="G1422" s="10"/>
      <c r="H1422" s="10"/>
      <c r="I1422" s="10"/>
      <c r="J1422" s="10"/>
      <c r="K1422" s="10"/>
      <c r="L1422" s="10" t="s">
        <v>5190</v>
      </c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50" t="s">
        <v>285</v>
      </c>
      <c r="AC1422" s="8" t="s">
        <v>2904</v>
      </c>
      <c r="AD1422" s="71" t="s">
        <v>4752</v>
      </c>
    </row>
    <row r="1423" spans="1:30" s="89" customFormat="1" ht="15.75" customHeight="1">
      <c r="A1423" s="8" t="s">
        <v>2663</v>
      </c>
      <c r="B1423" s="12" t="s">
        <v>291</v>
      </c>
      <c r="C1423" s="12" t="s">
        <v>4284</v>
      </c>
      <c r="D1423" s="12"/>
      <c r="E1423" s="60" t="s">
        <v>4997</v>
      </c>
      <c r="F1423" s="10"/>
      <c r="G1423" s="10"/>
      <c r="H1423" s="10"/>
      <c r="I1423" s="10"/>
      <c r="J1423" s="10"/>
      <c r="K1423" s="10"/>
      <c r="L1423" s="10" t="s">
        <v>5190</v>
      </c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50" t="s">
        <v>285</v>
      </c>
      <c r="AC1423" s="8" t="s">
        <v>2904</v>
      </c>
      <c r="AD1423" s="71" t="s">
        <v>4752</v>
      </c>
    </row>
    <row r="1424" spans="1:30" s="89" customFormat="1" ht="15.75" customHeight="1">
      <c r="A1424" s="8" t="s">
        <v>2663</v>
      </c>
      <c r="B1424" s="12" t="s">
        <v>265</v>
      </c>
      <c r="C1424" s="12" t="s">
        <v>4285</v>
      </c>
      <c r="D1424" s="12"/>
      <c r="E1424" s="59" t="s">
        <v>718</v>
      </c>
      <c r="F1424" s="10"/>
      <c r="G1424" s="10"/>
      <c r="H1424" s="10"/>
      <c r="I1424" s="10"/>
      <c r="J1424" s="10"/>
      <c r="K1424" s="10"/>
      <c r="L1424" s="10" t="s">
        <v>5190</v>
      </c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50" t="s">
        <v>228</v>
      </c>
      <c r="AC1424" s="8" t="s">
        <v>2904</v>
      </c>
      <c r="AD1424" s="71" t="s">
        <v>4647</v>
      </c>
    </row>
    <row r="1425" spans="1:30" s="89" customFormat="1" ht="15.75" customHeight="1">
      <c r="A1425" s="8" t="s">
        <v>2663</v>
      </c>
      <c r="B1425" s="12" t="s">
        <v>266</v>
      </c>
      <c r="C1425" s="12" t="s">
        <v>4286</v>
      </c>
      <c r="D1425" s="12"/>
      <c r="E1425" s="59" t="s">
        <v>4992</v>
      </c>
      <c r="F1425" s="10"/>
      <c r="G1425" s="10"/>
      <c r="H1425" s="10"/>
      <c r="I1425" s="10"/>
      <c r="J1425" s="10"/>
      <c r="K1425" s="10"/>
      <c r="L1425" s="10" t="s">
        <v>5190</v>
      </c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50" t="s">
        <v>228</v>
      </c>
      <c r="AC1425" s="8" t="s">
        <v>2904</v>
      </c>
      <c r="AD1425" s="71" t="s">
        <v>4752</v>
      </c>
    </row>
    <row r="1426" spans="1:30" s="89" customFormat="1" ht="15.75" customHeight="1">
      <c r="A1426" s="8" t="s">
        <v>2663</v>
      </c>
      <c r="B1426" s="12" t="s">
        <v>267</v>
      </c>
      <c r="C1426" s="12" t="s">
        <v>4287</v>
      </c>
      <c r="D1426" s="12"/>
      <c r="E1426" s="59" t="s">
        <v>4994</v>
      </c>
      <c r="F1426" s="10"/>
      <c r="G1426" s="10"/>
      <c r="H1426" s="10"/>
      <c r="I1426" s="10"/>
      <c r="J1426" s="10"/>
      <c r="K1426" s="10"/>
      <c r="L1426" s="10" t="s">
        <v>5190</v>
      </c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50" t="s">
        <v>228</v>
      </c>
      <c r="AC1426" s="8" t="s">
        <v>2904</v>
      </c>
      <c r="AD1426" s="71" t="s">
        <v>4752</v>
      </c>
    </row>
    <row r="1427" spans="1:30" s="89" customFormat="1" ht="15.75" customHeight="1">
      <c r="A1427" s="8" t="s">
        <v>2663</v>
      </c>
      <c r="B1427" s="12" t="s">
        <v>268</v>
      </c>
      <c r="C1427" s="12" t="s">
        <v>4288</v>
      </c>
      <c r="D1427" s="12"/>
      <c r="E1427" s="59" t="s">
        <v>4995</v>
      </c>
      <c r="F1427" s="10"/>
      <c r="G1427" s="10"/>
      <c r="H1427" s="10"/>
      <c r="I1427" s="10"/>
      <c r="J1427" s="10"/>
      <c r="K1427" s="10"/>
      <c r="L1427" s="10" t="s">
        <v>5190</v>
      </c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50" t="s">
        <v>228</v>
      </c>
      <c r="AC1427" s="8" t="s">
        <v>2904</v>
      </c>
      <c r="AD1427" s="71" t="s">
        <v>4752</v>
      </c>
    </row>
    <row r="1428" spans="1:30" s="89" customFormat="1" ht="15.75" customHeight="1">
      <c r="A1428" s="8" t="s">
        <v>2663</v>
      </c>
      <c r="B1428" s="12" t="s">
        <v>259</v>
      </c>
      <c r="C1428" s="12" t="s">
        <v>4289</v>
      </c>
      <c r="D1428" s="12"/>
      <c r="E1428" s="59" t="s">
        <v>718</v>
      </c>
      <c r="F1428" s="10"/>
      <c r="G1428" s="10"/>
      <c r="H1428" s="10"/>
      <c r="I1428" s="10"/>
      <c r="J1428" s="10"/>
      <c r="K1428" s="10"/>
      <c r="L1428" s="10" t="s">
        <v>5190</v>
      </c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50" t="s">
        <v>260</v>
      </c>
      <c r="AC1428" s="8" t="s">
        <v>2904</v>
      </c>
      <c r="AD1428" s="71" t="s">
        <v>4669</v>
      </c>
    </row>
    <row r="1429" spans="1:30" s="89" customFormat="1" ht="15.75" customHeight="1">
      <c r="A1429" s="8" t="s">
        <v>2663</v>
      </c>
      <c r="B1429" s="12" t="s">
        <v>261</v>
      </c>
      <c r="C1429" s="12" t="s">
        <v>4290</v>
      </c>
      <c r="D1429" s="12"/>
      <c r="E1429" s="59" t="s">
        <v>4992</v>
      </c>
      <c r="F1429" s="10"/>
      <c r="G1429" s="10"/>
      <c r="H1429" s="10"/>
      <c r="I1429" s="10"/>
      <c r="J1429" s="10"/>
      <c r="K1429" s="10"/>
      <c r="L1429" s="10" t="s">
        <v>5190</v>
      </c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50" t="s">
        <v>262</v>
      </c>
      <c r="AC1429" s="8" t="s">
        <v>2904</v>
      </c>
      <c r="AD1429" s="71" t="s">
        <v>4669</v>
      </c>
    </row>
    <row r="1430" spans="1:30" s="89" customFormat="1" ht="15.75" customHeight="1">
      <c r="A1430" s="8" t="s">
        <v>2663</v>
      </c>
      <c r="B1430" s="12" t="s">
        <v>263</v>
      </c>
      <c r="C1430" s="12" t="s">
        <v>4291</v>
      </c>
      <c r="D1430" s="12"/>
      <c r="E1430" s="59" t="s">
        <v>4994</v>
      </c>
      <c r="F1430" s="10"/>
      <c r="G1430" s="10"/>
      <c r="H1430" s="10"/>
      <c r="I1430" s="10"/>
      <c r="J1430" s="10"/>
      <c r="K1430" s="10"/>
      <c r="L1430" s="10" t="s">
        <v>5190</v>
      </c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50" t="s">
        <v>262</v>
      </c>
      <c r="AC1430" s="8" t="s">
        <v>2904</v>
      </c>
      <c r="AD1430" s="71" t="s">
        <v>4669</v>
      </c>
    </row>
    <row r="1431" spans="1:30" s="89" customFormat="1" ht="15.75" customHeight="1">
      <c r="A1431" s="8" t="s">
        <v>2663</v>
      </c>
      <c r="B1431" s="12" t="s">
        <v>264</v>
      </c>
      <c r="C1431" s="12" t="s">
        <v>4292</v>
      </c>
      <c r="D1431" s="12"/>
      <c r="E1431" s="59" t="s">
        <v>4995</v>
      </c>
      <c r="F1431" s="10"/>
      <c r="G1431" s="10"/>
      <c r="H1431" s="10"/>
      <c r="I1431" s="10"/>
      <c r="J1431" s="10"/>
      <c r="K1431" s="10"/>
      <c r="L1431" s="10" t="s">
        <v>5190</v>
      </c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50" t="s">
        <v>262</v>
      </c>
      <c r="AC1431" s="8" t="s">
        <v>2904</v>
      </c>
      <c r="AD1431" s="71" t="s">
        <v>4669</v>
      </c>
    </row>
    <row r="1432" spans="1:30" s="89" customFormat="1" ht="15.75" customHeight="1">
      <c r="A1432" s="8" t="s">
        <v>2663</v>
      </c>
      <c r="B1432" s="12" t="s">
        <v>348</v>
      </c>
      <c r="C1432" s="12" t="s">
        <v>4293</v>
      </c>
      <c r="D1432" s="12"/>
      <c r="E1432" s="59" t="s">
        <v>718</v>
      </c>
      <c r="F1432" s="10"/>
      <c r="G1432" s="10"/>
      <c r="H1432" s="10"/>
      <c r="I1432" s="10"/>
      <c r="J1432" s="10"/>
      <c r="K1432" s="10"/>
      <c r="L1432" s="10"/>
      <c r="M1432" s="10" t="s">
        <v>5190</v>
      </c>
      <c r="N1432" s="10" t="s">
        <v>5190</v>
      </c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50" t="s">
        <v>349</v>
      </c>
      <c r="AC1432" s="8" t="s">
        <v>2904</v>
      </c>
      <c r="AD1432" s="71" t="s">
        <v>4647</v>
      </c>
    </row>
    <row r="1433" spans="1:30" s="89" customFormat="1" ht="15.75" customHeight="1">
      <c r="A1433" s="8" t="s">
        <v>2663</v>
      </c>
      <c r="B1433" s="12" t="s">
        <v>368</v>
      </c>
      <c r="C1433" s="12" t="s">
        <v>4294</v>
      </c>
      <c r="D1433" s="12"/>
      <c r="E1433" s="59" t="s">
        <v>718</v>
      </c>
      <c r="F1433" s="10"/>
      <c r="G1433" s="10"/>
      <c r="H1433" s="10"/>
      <c r="I1433" s="10"/>
      <c r="J1433" s="10"/>
      <c r="K1433" s="10"/>
      <c r="L1433" s="10"/>
      <c r="M1433" s="10" t="s">
        <v>5190</v>
      </c>
      <c r="N1433" s="10" t="s">
        <v>5190</v>
      </c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50" t="s">
        <v>369</v>
      </c>
      <c r="AC1433" s="8" t="s">
        <v>2904</v>
      </c>
      <c r="AD1433" s="71" t="s">
        <v>4647</v>
      </c>
    </row>
    <row r="1434" spans="1:30" s="89" customFormat="1" ht="15.75" customHeight="1">
      <c r="A1434" s="8" t="s">
        <v>2663</v>
      </c>
      <c r="B1434" s="12" t="s">
        <v>370</v>
      </c>
      <c r="C1434" s="12" t="s">
        <v>4295</v>
      </c>
      <c r="D1434" s="12"/>
      <c r="E1434" s="59" t="s">
        <v>718</v>
      </c>
      <c r="F1434" s="10"/>
      <c r="G1434" s="10"/>
      <c r="H1434" s="10"/>
      <c r="I1434" s="10"/>
      <c r="J1434" s="10"/>
      <c r="K1434" s="10"/>
      <c r="L1434" s="10"/>
      <c r="M1434" s="10" t="s">
        <v>5190</v>
      </c>
      <c r="N1434" s="10" t="s">
        <v>5190</v>
      </c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50" t="s">
        <v>5341</v>
      </c>
      <c r="AC1434" s="8" t="s">
        <v>2904</v>
      </c>
      <c r="AD1434" s="71" t="s">
        <v>4647</v>
      </c>
    </row>
    <row r="1435" spans="1:30" s="89" customFormat="1" ht="15.75" customHeight="1">
      <c r="A1435" s="8" t="s">
        <v>2663</v>
      </c>
      <c r="B1435" s="12" t="s">
        <v>323</v>
      </c>
      <c r="C1435" s="12" t="s">
        <v>4296</v>
      </c>
      <c r="D1435" s="12"/>
      <c r="E1435" s="59" t="s">
        <v>718</v>
      </c>
      <c r="F1435" s="10"/>
      <c r="G1435" s="10"/>
      <c r="H1435" s="10"/>
      <c r="I1435" s="10"/>
      <c r="J1435" s="10"/>
      <c r="K1435" s="10"/>
      <c r="L1435" s="10"/>
      <c r="M1435" s="10" t="s">
        <v>5190</v>
      </c>
      <c r="N1435" s="10" t="s">
        <v>5190</v>
      </c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50" t="s">
        <v>324</v>
      </c>
      <c r="AC1435" s="8" t="s">
        <v>2904</v>
      </c>
      <c r="AD1435" s="71" t="s">
        <v>4669</v>
      </c>
    </row>
    <row r="1436" spans="1:30" s="89" customFormat="1" ht="15.75" customHeight="1">
      <c r="A1436" s="8" t="s">
        <v>2663</v>
      </c>
      <c r="B1436" s="12" t="s">
        <v>325</v>
      </c>
      <c r="C1436" s="12" t="s">
        <v>4297</v>
      </c>
      <c r="D1436" s="12"/>
      <c r="E1436" s="59" t="s">
        <v>718</v>
      </c>
      <c r="F1436" s="10"/>
      <c r="G1436" s="10"/>
      <c r="H1436" s="10"/>
      <c r="I1436" s="10"/>
      <c r="J1436" s="10"/>
      <c r="K1436" s="10"/>
      <c r="L1436" s="10"/>
      <c r="M1436" s="10"/>
      <c r="N1436" s="10"/>
      <c r="O1436" s="10" t="s">
        <v>5190</v>
      </c>
      <c r="P1436" s="10"/>
      <c r="Q1436" s="10" t="s">
        <v>5190</v>
      </c>
      <c r="R1436" s="10" t="s">
        <v>5190</v>
      </c>
      <c r="S1436" s="10" t="s">
        <v>5190</v>
      </c>
      <c r="T1436" s="10"/>
      <c r="U1436" s="10"/>
      <c r="V1436" s="10"/>
      <c r="W1436" s="10"/>
      <c r="X1436" s="10"/>
      <c r="Y1436" s="10"/>
      <c r="Z1436" s="10"/>
      <c r="AA1436" s="10"/>
      <c r="AB1436" s="50" t="s">
        <v>5342</v>
      </c>
      <c r="AC1436" s="8" t="s">
        <v>2904</v>
      </c>
      <c r="AD1436" s="71" t="s">
        <v>4647</v>
      </c>
    </row>
    <row r="1437" spans="1:30" s="89" customFormat="1" ht="15.75" customHeight="1">
      <c r="A1437" s="8" t="s">
        <v>2663</v>
      </c>
      <c r="B1437" s="12" t="s">
        <v>326</v>
      </c>
      <c r="C1437" s="12" t="s">
        <v>4298</v>
      </c>
      <c r="D1437" s="12"/>
      <c r="E1437" s="59" t="s">
        <v>4992</v>
      </c>
      <c r="F1437" s="10"/>
      <c r="G1437" s="10"/>
      <c r="H1437" s="10"/>
      <c r="I1437" s="10"/>
      <c r="J1437" s="10"/>
      <c r="K1437" s="10"/>
      <c r="L1437" s="10"/>
      <c r="M1437" s="10"/>
      <c r="N1437" s="10"/>
      <c r="O1437" s="10" t="s">
        <v>5190</v>
      </c>
      <c r="P1437" s="10"/>
      <c r="Q1437" s="10" t="s">
        <v>5190</v>
      </c>
      <c r="R1437" s="10" t="s">
        <v>5190</v>
      </c>
      <c r="S1437" s="10" t="s">
        <v>5190</v>
      </c>
      <c r="T1437" s="10"/>
      <c r="U1437" s="10"/>
      <c r="V1437" s="10"/>
      <c r="W1437" s="10"/>
      <c r="X1437" s="10"/>
      <c r="Y1437" s="10"/>
      <c r="Z1437" s="10"/>
      <c r="AA1437" s="10"/>
      <c r="AB1437" s="50" t="s">
        <v>5342</v>
      </c>
      <c r="AC1437" s="8" t="s">
        <v>2904</v>
      </c>
      <c r="AD1437" s="71" t="s">
        <v>4752</v>
      </c>
    </row>
    <row r="1438" spans="1:30" s="89" customFormat="1" ht="15.75" customHeight="1">
      <c r="A1438" s="8" t="s">
        <v>2663</v>
      </c>
      <c r="B1438" s="12" t="s">
        <v>327</v>
      </c>
      <c r="C1438" s="12" t="s">
        <v>4299</v>
      </c>
      <c r="D1438" s="12"/>
      <c r="E1438" s="59" t="s">
        <v>4994</v>
      </c>
      <c r="F1438" s="10"/>
      <c r="G1438" s="10"/>
      <c r="H1438" s="10"/>
      <c r="I1438" s="10"/>
      <c r="J1438" s="10"/>
      <c r="K1438" s="10"/>
      <c r="L1438" s="10"/>
      <c r="M1438" s="10"/>
      <c r="N1438" s="10"/>
      <c r="O1438" s="10" t="s">
        <v>5190</v>
      </c>
      <c r="P1438" s="10"/>
      <c r="Q1438" s="10" t="s">
        <v>5190</v>
      </c>
      <c r="R1438" s="10" t="s">
        <v>5190</v>
      </c>
      <c r="S1438" s="10" t="s">
        <v>5190</v>
      </c>
      <c r="T1438" s="10"/>
      <c r="U1438" s="10"/>
      <c r="V1438" s="10"/>
      <c r="W1438" s="10"/>
      <c r="X1438" s="10"/>
      <c r="Y1438" s="10"/>
      <c r="Z1438" s="10"/>
      <c r="AA1438" s="10"/>
      <c r="AB1438" s="50" t="s">
        <v>5342</v>
      </c>
      <c r="AC1438" s="8" t="s">
        <v>2904</v>
      </c>
      <c r="AD1438" s="71" t="s">
        <v>4752</v>
      </c>
    </row>
    <row r="1439" spans="1:30" s="89" customFormat="1" ht="15.75" customHeight="1">
      <c r="A1439" s="8" t="s">
        <v>2663</v>
      </c>
      <c r="B1439" s="12" t="s">
        <v>328</v>
      </c>
      <c r="C1439" s="12" t="s">
        <v>4300</v>
      </c>
      <c r="D1439" s="12"/>
      <c r="E1439" s="59" t="s">
        <v>4995</v>
      </c>
      <c r="F1439" s="10"/>
      <c r="G1439" s="10"/>
      <c r="H1439" s="10"/>
      <c r="I1439" s="10"/>
      <c r="J1439" s="10"/>
      <c r="K1439" s="10"/>
      <c r="L1439" s="10"/>
      <c r="M1439" s="10"/>
      <c r="N1439" s="10"/>
      <c r="O1439" s="10" t="s">
        <v>5190</v>
      </c>
      <c r="P1439" s="10"/>
      <c r="Q1439" s="10" t="s">
        <v>5190</v>
      </c>
      <c r="R1439" s="10" t="s">
        <v>5190</v>
      </c>
      <c r="S1439" s="10" t="s">
        <v>5190</v>
      </c>
      <c r="T1439" s="10"/>
      <c r="U1439" s="10"/>
      <c r="V1439" s="10"/>
      <c r="W1439" s="10"/>
      <c r="X1439" s="10"/>
      <c r="Y1439" s="10"/>
      <c r="Z1439" s="10"/>
      <c r="AA1439" s="10"/>
      <c r="AB1439" s="50" t="s">
        <v>5342</v>
      </c>
      <c r="AC1439" s="8" t="s">
        <v>2904</v>
      </c>
      <c r="AD1439" s="71" t="s">
        <v>4752</v>
      </c>
    </row>
    <row r="1440" spans="1:30" s="89" customFormat="1" ht="15.75" customHeight="1">
      <c r="A1440" s="8" t="s">
        <v>2663</v>
      </c>
      <c r="B1440" s="12" t="s">
        <v>384</v>
      </c>
      <c r="C1440" s="12" t="s">
        <v>4301</v>
      </c>
      <c r="D1440" s="12"/>
      <c r="E1440" s="59" t="s">
        <v>718</v>
      </c>
      <c r="F1440" s="10"/>
      <c r="G1440" s="10"/>
      <c r="H1440" s="10"/>
      <c r="I1440" s="10"/>
      <c r="J1440" s="10"/>
      <c r="K1440" s="10"/>
      <c r="L1440" s="10"/>
      <c r="M1440" s="10"/>
      <c r="N1440" s="10"/>
      <c r="O1440" s="10" t="s">
        <v>5190</v>
      </c>
      <c r="P1440" s="10"/>
      <c r="Q1440" s="10" t="s">
        <v>5190</v>
      </c>
      <c r="R1440" s="10" t="s">
        <v>5190</v>
      </c>
      <c r="S1440" s="10" t="s">
        <v>5190</v>
      </c>
      <c r="T1440" s="10"/>
      <c r="U1440" s="10"/>
      <c r="V1440" s="10"/>
      <c r="W1440" s="10"/>
      <c r="X1440" s="10"/>
      <c r="Y1440" s="10"/>
      <c r="Z1440" s="10"/>
      <c r="AA1440" s="10"/>
      <c r="AB1440" s="50" t="s">
        <v>385</v>
      </c>
      <c r="AC1440" s="8" t="s">
        <v>2904</v>
      </c>
      <c r="AD1440" s="71" t="s">
        <v>4647</v>
      </c>
    </row>
    <row r="1441" spans="1:30" s="89" customFormat="1" ht="15.75" customHeight="1">
      <c r="A1441" s="8" t="s">
        <v>2663</v>
      </c>
      <c r="B1441" s="30" t="s">
        <v>386</v>
      </c>
      <c r="C1441" s="30" t="s">
        <v>4302</v>
      </c>
      <c r="D1441" s="12"/>
      <c r="E1441" s="59" t="s">
        <v>4992</v>
      </c>
      <c r="F1441" s="10"/>
      <c r="G1441" s="10"/>
      <c r="H1441" s="10"/>
      <c r="I1441" s="10"/>
      <c r="J1441" s="10"/>
      <c r="K1441" s="10"/>
      <c r="L1441" s="10"/>
      <c r="M1441" s="10"/>
      <c r="N1441" s="10"/>
      <c r="O1441" s="10" t="s">
        <v>5190</v>
      </c>
      <c r="P1441" s="10"/>
      <c r="Q1441" s="10" t="s">
        <v>5190</v>
      </c>
      <c r="R1441" s="10" t="s">
        <v>5190</v>
      </c>
      <c r="S1441" s="10" t="s">
        <v>5190</v>
      </c>
      <c r="T1441" s="10"/>
      <c r="U1441" s="10"/>
      <c r="V1441" s="10"/>
      <c r="W1441" s="10"/>
      <c r="X1441" s="10"/>
      <c r="Y1441" s="10"/>
      <c r="Z1441" s="10"/>
      <c r="AA1441" s="10"/>
      <c r="AB1441" s="50" t="s">
        <v>385</v>
      </c>
      <c r="AC1441" s="8" t="s">
        <v>2904</v>
      </c>
      <c r="AD1441" s="71" t="s">
        <v>4752</v>
      </c>
    </row>
    <row r="1442" spans="1:30" s="89" customFormat="1" ht="15.75" customHeight="1">
      <c r="A1442" s="8" t="s">
        <v>2663</v>
      </c>
      <c r="B1442" s="30" t="s">
        <v>387</v>
      </c>
      <c r="C1442" s="30" t="s">
        <v>4303</v>
      </c>
      <c r="D1442" s="12"/>
      <c r="E1442" s="59" t="s">
        <v>4994</v>
      </c>
      <c r="F1442" s="10"/>
      <c r="G1442" s="10"/>
      <c r="H1442" s="10"/>
      <c r="I1442" s="10"/>
      <c r="J1442" s="10"/>
      <c r="K1442" s="10"/>
      <c r="L1442" s="10"/>
      <c r="M1442" s="10"/>
      <c r="N1442" s="10"/>
      <c r="O1442" s="10" t="s">
        <v>5190</v>
      </c>
      <c r="P1442" s="10"/>
      <c r="Q1442" s="10" t="s">
        <v>5190</v>
      </c>
      <c r="R1442" s="10" t="s">
        <v>5190</v>
      </c>
      <c r="S1442" s="10" t="s">
        <v>5190</v>
      </c>
      <c r="T1442" s="10"/>
      <c r="U1442" s="10"/>
      <c r="V1442" s="10"/>
      <c r="W1442" s="10"/>
      <c r="X1442" s="10"/>
      <c r="Y1442" s="10"/>
      <c r="Z1442" s="10"/>
      <c r="AA1442" s="10"/>
      <c r="AB1442" s="50" t="s">
        <v>385</v>
      </c>
      <c r="AC1442" s="8" t="s">
        <v>2904</v>
      </c>
      <c r="AD1442" s="71" t="s">
        <v>4752</v>
      </c>
    </row>
    <row r="1443" spans="1:30" s="89" customFormat="1" ht="15.75" customHeight="1">
      <c r="A1443" s="8" t="s">
        <v>2663</v>
      </c>
      <c r="B1443" s="30" t="s">
        <v>388</v>
      </c>
      <c r="C1443" s="30" t="s">
        <v>4304</v>
      </c>
      <c r="D1443" s="12"/>
      <c r="E1443" s="59" t="s">
        <v>4995</v>
      </c>
      <c r="F1443" s="10"/>
      <c r="G1443" s="10"/>
      <c r="H1443" s="10"/>
      <c r="I1443" s="10"/>
      <c r="J1443" s="10"/>
      <c r="K1443" s="10"/>
      <c r="L1443" s="10"/>
      <c r="M1443" s="10"/>
      <c r="N1443" s="10"/>
      <c r="O1443" s="10" t="s">
        <v>5190</v>
      </c>
      <c r="P1443" s="10"/>
      <c r="Q1443" s="10" t="s">
        <v>5190</v>
      </c>
      <c r="R1443" s="10" t="s">
        <v>5190</v>
      </c>
      <c r="S1443" s="10" t="s">
        <v>5190</v>
      </c>
      <c r="T1443" s="10"/>
      <c r="U1443" s="10"/>
      <c r="V1443" s="10"/>
      <c r="W1443" s="10"/>
      <c r="X1443" s="10"/>
      <c r="Y1443" s="10"/>
      <c r="Z1443" s="10"/>
      <c r="AA1443" s="10"/>
      <c r="AB1443" s="50" t="s">
        <v>385</v>
      </c>
      <c r="AC1443" s="8" t="s">
        <v>2904</v>
      </c>
      <c r="AD1443" s="71" t="s">
        <v>4752</v>
      </c>
    </row>
    <row r="1444" spans="1:30" s="89" customFormat="1" ht="15.75" customHeight="1">
      <c r="A1444" s="8" t="s">
        <v>2663</v>
      </c>
      <c r="B1444" s="30" t="s">
        <v>408</v>
      </c>
      <c r="C1444" s="30" t="s">
        <v>4305</v>
      </c>
      <c r="D1444" s="12"/>
      <c r="E1444" s="59" t="s">
        <v>718</v>
      </c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 t="s">
        <v>5190</v>
      </c>
      <c r="W1444" s="10" t="s">
        <v>5190</v>
      </c>
      <c r="X1444" s="10"/>
      <c r="Y1444" s="10"/>
      <c r="Z1444" s="10"/>
      <c r="AA1444" s="10"/>
      <c r="AB1444" s="50" t="s">
        <v>1913</v>
      </c>
      <c r="AC1444" s="8" t="s">
        <v>2904</v>
      </c>
      <c r="AD1444" s="71" t="s">
        <v>4669</v>
      </c>
    </row>
    <row r="1445" spans="1:30" s="89" customFormat="1" ht="15.75" customHeight="1">
      <c r="A1445" s="8" t="s">
        <v>2663</v>
      </c>
      <c r="B1445" s="30" t="s">
        <v>350</v>
      </c>
      <c r="C1445" s="30" t="s">
        <v>4306</v>
      </c>
      <c r="D1445" s="12"/>
      <c r="E1445" s="59" t="s">
        <v>718</v>
      </c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 t="s">
        <v>5190</v>
      </c>
      <c r="V1445" s="10"/>
      <c r="W1445" s="10"/>
      <c r="X1445" s="10"/>
      <c r="Y1445" s="10"/>
      <c r="Z1445" s="10"/>
      <c r="AA1445" s="10"/>
      <c r="AB1445" s="50" t="s">
        <v>351</v>
      </c>
      <c r="AC1445" s="8" t="s">
        <v>2904</v>
      </c>
      <c r="AD1445" s="71" t="s">
        <v>4669</v>
      </c>
    </row>
    <row r="1446" spans="1:30" s="89" customFormat="1" ht="15.75" customHeight="1">
      <c r="A1446" s="8" t="s">
        <v>2663</v>
      </c>
      <c r="B1446" s="30" t="s">
        <v>352</v>
      </c>
      <c r="C1446" s="30" t="s">
        <v>4307</v>
      </c>
      <c r="D1446" s="12"/>
      <c r="E1446" s="59" t="s">
        <v>718</v>
      </c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 t="s">
        <v>5190</v>
      </c>
      <c r="V1446" s="10"/>
      <c r="W1446" s="10"/>
      <c r="X1446" s="10"/>
      <c r="Y1446" s="10"/>
      <c r="Z1446" s="10"/>
      <c r="AA1446" s="10"/>
      <c r="AB1446" s="50" t="s">
        <v>2250</v>
      </c>
      <c r="AC1446" s="8" t="s">
        <v>2904</v>
      </c>
      <c r="AD1446" s="71" t="s">
        <v>4647</v>
      </c>
    </row>
    <row r="1447" spans="1:30" s="89" customFormat="1" ht="15.75" customHeight="1">
      <c r="A1447" s="8" t="s">
        <v>2663</v>
      </c>
      <c r="B1447" s="30" t="s">
        <v>353</v>
      </c>
      <c r="C1447" s="30" t="s">
        <v>4308</v>
      </c>
      <c r="D1447" s="12"/>
      <c r="E1447" s="59" t="s">
        <v>4992</v>
      </c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 t="s">
        <v>5190</v>
      </c>
      <c r="V1447" s="10"/>
      <c r="W1447" s="10"/>
      <c r="X1447" s="10"/>
      <c r="Y1447" s="10"/>
      <c r="Z1447" s="10"/>
      <c r="AA1447" s="10"/>
      <c r="AB1447" s="50" t="s">
        <v>2250</v>
      </c>
      <c r="AC1447" s="8" t="s">
        <v>2904</v>
      </c>
      <c r="AD1447" s="71" t="s">
        <v>4752</v>
      </c>
    </row>
    <row r="1448" spans="1:30" s="89" customFormat="1" ht="15.75" customHeight="1">
      <c r="A1448" s="8" t="s">
        <v>2663</v>
      </c>
      <c r="B1448" s="30" t="s">
        <v>354</v>
      </c>
      <c r="C1448" s="30" t="s">
        <v>4309</v>
      </c>
      <c r="D1448" s="12"/>
      <c r="E1448" s="59" t="s">
        <v>4994</v>
      </c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 t="s">
        <v>5190</v>
      </c>
      <c r="V1448" s="10"/>
      <c r="W1448" s="10"/>
      <c r="X1448" s="10"/>
      <c r="Y1448" s="10"/>
      <c r="Z1448" s="10"/>
      <c r="AA1448" s="10"/>
      <c r="AB1448" s="50" t="s">
        <v>2250</v>
      </c>
      <c r="AC1448" s="8" t="s">
        <v>2904</v>
      </c>
      <c r="AD1448" s="71" t="s">
        <v>4752</v>
      </c>
    </row>
    <row r="1449" spans="1:30" s="89" customFormat="1" ht="15.75" customHeight="1">
      <c r="A1449" s="8" t="s">
        <v>2663</v>
      </c>
      <c r="B1449" s="30" t="s">
        <v>355</v>
      </c>
      <c r="C1449" s="12" t="s">
        <v>4310</v>
      </c>
      <c r="D1449" s="12"/>
      <c r="E1449" s="59" t="s">
        <v>4995</v>
      </c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 t="s">
        <v>5190</v>
      </c>
      <c r="V1449" s="10"/>
      <c r="W1449" s="10"/>
      <c r="X1449" s="10"/>
      <c r="Y1449" s="10"/>
      <c r="Z1449" s="10"/>
      <c r="AA1449" s="10"/>
      <c r="AB1449" s="50" t="s">
        <v>2250</v>
      </c>
      <c r="AC1449" s="8" t="s">
        <v>2904</v>
      </c>
      <c r="AD1449" s="71" t="s">
        <v>4752</v>
      </c>
    </row>
    <row r="1450" spans="1:30" s="89" customFormat="1" ht="15.75" customHeight="1">
      <c r="A1450" s="8" t="s">
        <v>2663</v>
      </c>
      <c r="B1450" s="30" t="s">
        <v>352</v>
      </c>
      <c r="C1450" s="16" t="s">
        <v>4311</v>
      </c>
      <c r="D1450" s="16"/>
      <c r="E1450" s="59" t="s">
        <v>718</v>
      </c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 t="s">
        <v>5190</v>
      </c>
      <c r="V1450" s="10"/>
      <c r="W1450" s="10"/>
      <c r="X1450" s="10"/>
      <c r="Y1450" s="10"/>
      <c r="Z1450" s="10"/>
      <c r="AA1450" s="10"/>
      <c r="AB1450" s="50" t="s">
        <v>2250</v>
      </c>
      <c r="AC1450" s="8" t="s">
        <v>2904</v>
      </c>
      <c r="AD1450" s="71" t="s">
        <v>4971</v>
      </c>
    </row>
    <row r="1451" spans="1:30" s="89" customFormat="1" ht="15.75" customHeight="1">
      <c r="A1451" s="8" t="s">
        <v>2663</v>
      </c>
      <c r="B1451" s="30" t="s">
        <v>353</v>
      </c>
      <c r="C1451" s="12" t="s">
        <v>4312</v>
      </c>
      <c r="D1451" s="12"/>
      <c r="E1451" s="59" t="s">
        <v>4992</v>
      </c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 t="s">
        <v>5190</v>
      </c>
      <c r="V1451" s="10"/>
      <c r="W1451" s="10"/>
      <c r="X1451" s="10"/>
      <c r="Y1451" s="10"/>
      <c r="Z1451" s="10"/>
      <c r="AA1451" s="10"/>
      <c r="AB1451" s="50" t="s">
        <v>2250</v>
      </c>
      <c r="AC1451" s="8" t="s">
        <v>2904</v>
      </c>
      <c r="AD1451" s="71" t="s">
        <v>4980</v>
      </c>
    </row>
    <row r="1452" spans="1:30" s="89" customFormat="1" ht="15.75" customHeight="1">
      <c r="A1452" s="8" t="s">
        <v>2663</v>
      </c>
      <c r="B1452" s="30" t="s">
        <v>354</v>
      </c>
      <c r="C1452" s="12" t="s">
        <v>4313</v>
      </c>
      <c r="D1452" s="12"/>
      <c r="E1452" s="59" t="s">
        <v>4994</v>
      </c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 t="s">
        <v>5190</v>
      </c>
      <c r="V1452" s="10"/>
      <c r="W1452" s="10"/>
      <c r="X1452" s="10"/>
      <c r="Y1452" s="10"/>
      <c r="Z1452" s="10"/>
      <c r="AA1452" s="10"/>
      <c r="AB1452" s="50" t="s">
        <v>2250</v>
      </c>
      <c r="AC1452" s="8" t="s">
        <v>2904</v>
      </c>
      <c r="AD1452" s="71" t="s">
        <v>4980</v>
      </c>
    </row>
    <row r="1453" spans="1:30" s="89" customFormat="1" ht="15.75" customHeight="1">
      <c r="A1453" s="8" t="s">
        <v>2663</v>
      </c>
      <c r="B1453" s="30" t="s">
        <v>355</v>
      </c>
      <c r="C1453" s="12" t="s">
        <v>4314</v>
      </c>
      <c r="D1453" s="12"/>
      <c r="E1453" s="59" t="s">
        <v>4995</v>
      </c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 t="s">
        <v>5190</v>
      </c>
      <c r="V1453" s="10"/>
      <c r="W1453" s="10"/>
      <c r="X1453" s="10"/>
      <c r="Y1453" s="10"/>
      <c r="Z1453" s="10"/>
      <c r="AA1453" s="10"/>
      <c r="AB1453" s="50" t="s">
        <v>2250</v>
      </c>
      <c r="AC1453" s="8" t="s">
        <v>2904</v>
      </c>
      <c r="AD1453" s="71" t="s">
        <v>4980</v>
      </c>
    </row>
    <row r="1454" spans="1:30" s="89" customFormat="1" ht="15.75" customHeight="1">
      <c r="A1454" s="8" t="s">
        <v>2663</v>
      </c>
      <c r="B1454" s="30" t="s">
        <v>389</v>
      </c>
      <c r="C1454" s="30" t="s">
        <v>4315</v>
      </c>
      <c r="D1454" s="12"/>
      <c r="E1454" s="59" t="s">
        <v>718</v>
      </c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 t="s">
        <v>5190</v>
      </c>
      <c r="V1454" s="10" t="s">
        <v>5190</v>
      </c>
      <c r="W1454" s="10" t="s">
        <v>5190</v>
      </c>
      <c r="X1454" s="10" t="s">
        <v>5190</v>
      </c>
      <c r="Y1454" s="10" t="s">
        <v>5190</v>
      </c>
      <c r="Z1454" s="10" t="s">
        <v>5190</v>
      </c>
      <c r="AA1454" s="10"/>
      <c r="AB1454" s="50" t="s">
        <v>390</v>
      </c>
      <c r="AC1454" s="8" t="s">
        <v>2904</v>
      </c>
      <c r="AD1454" s="71" t="s">
        <v>4669</v>
      </c>
    </row>
    <row r="1455" spans="1:30" s="89" customFormat="1" ht="15.75" customHeight="1">
      <c r="A1455" s="8" t="s">
        <v>2663</v>
      </c>
      <c r="B1455" s="30" t="s">
        <v>391</v>
      </c>
      <c r="C1455" s="30" t="s">
        <v>4316</v>
      </c>
      <c r="D1455" s="12"/>
      <c r="E1455" s="59" t="s">
        <v>4992</v>
      </c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 t="s">
        <v>5190</v>
      </c>
      <c r="V1455" s="10" t="s">
        <v>5190</v>
      </c>
      <c r="W1455" s="10" t="s">
        <v>5190</v>
      </c>
      <c r="X1455" s="10" t="s">
        <v>5190</v>
      </c>
      <c r="Y1455" s="10" t="s">
        <v>5190</v>
      </c>
      <c r="Z1455" s="10" t="s">
        <v>5190</v>
      </c>
      <c r="AA1455" s="10"/>
      <c r="AB1455" s="50" t="s">
        <v>390</v>
      </c>
      <c r="AC1455" s="8" t="s">
        <v>2904</v>
      </c>
      <c r="AD1455" s="71" t="s">
        <v>4669</v>
      </c>
    </row>
    <row r="1456" spans="1:30" s="89" customFormat="1" ht="15.75" customHeight="1">
      <c r="A1456" s="8" t="s">
        <v>2663</v>
      </c>
      <c r="B1456" s="30" t="s">
        <v>392</v>
      </c>
      <c r="C1456" s="30" t="s">
        <v>4317</v>
      </c>
      <c r="D1456" s="12"/>
      <c r="E1456" s="59" t="s">
        <v>4994</v>
      </c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 t="s">
        <v>5190</v>
      </c>
      <c r="V1456" s="10" t="s">
        <v>5190</v>
      </c>
      <c r="W1456" s="10" t="s">
        <v>5190</v>
      </c>
      <c r="X1456" s="10" t="s">
        <v>5190</v>
      </c>
      <c r="Y1456" s="10" t="s">
        <v>5190</v>
      </c>
      <c r="Z1456" s="10" t="s">
        <v>5190</v>
      </c>
      <c r="AA1456" s="10"/>
      <c r="AB1456" s="50" t="s">
        <v>390</v>
      </c>
      <c r="AC1456" s="8" t="s">
        <v>2904</v>
      </c>
      <c r="AD1456" s="71" t="s">
        <v>4669</v>
      </c>
    </row>
    <row r="1457" spans="1:30" s="89" customFormat="1" ht="15.75" customHeight="1">
      <c r="A1457" s="8" t="s">
        <v>2663</v>
      </c>
      <c r="B1457" s="30" t="s">
        <v>393</v>
      </c>
      <c r="C1457" s="30" t="s">
        <v>4318</v>
      </c>
      <c r="D1457" s="12"/>
      <c r="E1457" s="59" t="s">
        <v>4995</v>
      </c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 t="s">
        <v>5190</v>
      </c>
      <c r="V1457" s="10" t="s">
        <v>5190</v>
      </c>
      <c r="W1457" s="10" t="s">
        <v>5190</v>
      </c>
      <c r="X1457" s="10" t="s">
        <v>5190</v>
      </c>
      <c r="Y1457" s="10" t="s">
        <v>5190</v>
      </c>
      <c r="Z1457" s="10" t="s">
        <v>5190</v>
      </c>
      <c r="AA1457" s="10"/>
      <c r="AB1457" s="50" t="s">
        <v>390</v>
      </c>
      <c r="AC1457" s="8" t="s">
        <v>2904</v>
      </c>
      <c r="AD1457" s="71" t="s">
        <v>4669</v>
      </c>
    </row>
    <row r="1458" spans="1:30" s="89" customFormat="1" ht="15.75" customHeight="1">
      <c r="A1458" s="8" t="s">
        <v>2663</v>
      </c>
      <c r="B1458" s="30" t="s">
        <v>394</v>
      </c>
      <c r="C1458" s="30" t="s">
        <v>4319</v>
      </c>
      <c r="D1458" s="12"/>
      <c r="E1458" s="59" t="s">
        <v>4996</v>
      </c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 t="s">
        <v>5190</v>
      </c>
      <c r="V1458" s="10" t="s">
        <v>5190</v>
      </c>
      <c r="W1458" s="10" t="s">
        <v>5190</v>
      </c>
      <c r="X1458" s="10" t="s">
        <v>5190</v>
      </c>
      <c r="Y1458" s="10" t="s">
        <v>5190</v>
      </c>
      <c r="Z1458" s="10" t="s">
        <v>5190</v>
      </c>
      <c r="AA1458" s="10"/>
      <c r="AB1458" s="50" t="s">
        <v>390</v>
      </c>
      <c r="AC1458" s="8" t="s">
        <v>2904</v>
      </c>
      <c r="AD1458" s="71" t="s">
        <v>4669</v>
      </c>
    </row>
    <row r="1459" spans="1:30" s="89" customFormat="1" ht="15.75" customHeight="1">
      <c r="A1459" s="8" t="s">
        <v>2663</v>
      </c>
      <c r="B1459" s="30" t="s">
        <v>395</v>
      </c>
      <c r="C1459" s="12" t="s">
        <v>4320</v>
      </c>
      <c r="D1459" s="12"/>
      <c r="E1459" s="60" t="s">
        <v>4997</v>
      </c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 t="s">
        <v>5190</v>
      </c>
      <c r="V1459" s="10" t="s">
        <v>5190</v>
      </c>
      <c r="W1459" s="10" t="s">
        <v>5190</v>
      </c>
      <c r="X1459" s="10" t="s">
        <v>5190</v>
      </c>
      <c r="Y1459" s="10" t="s">
        <v>5190</v>
      </c>
      <c r="Z1459" s="10" t="s">
        <v>5190</v>
      </c>
      <c r="AA1459" s="10"/>
      <c r="AB1459" s="50" t="s">
        <v>390</v>
      </c>
      <c r="AC1459" s="8" t="s">
        <v>2904</v>
      </c>
      <c r="AD1459" s="71" t="s">
        <v>4669</v>
      </c>
    </row>
    <row r="1460" spans="1:30" s="89" customFormat="1" ht="15.75" customHeight="1">
      <c r="A1460" s="8" t="s">
        <v>2663</v>
      </c>
      <c r="B1460" s="30" t="s">
        <v>311</v>
      </c>
      <c r="C1460" s="12" t="s">
        <v>4321</v>
      </c>
      <c r="D1460" s="12"/>
      <c r="E1460" s="59" t="s">
        <v>718</v>
      </c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 t="s">
        <v>5190</v>
      </c>
      <c r="V1460" s="10" t="s">
        <v>5190</v>
      </c>
      <c r="W1460" s="10" t="s">
        <v>5190</v>
      </c>
      <c r="X1460" s="10" t="s">
        <v>5190</v>
      </c>
      <c r="Y1460" s="10" t="s">
        <v>5190</v>
      </c>
      <c r="Z1460" s="10" t="s">
        <v>5190</v>
      </c>
      <c r="AA1460" s="10"/>
      <c r="AB1460" s="50" t="s">
        <v>312</v>
      </c>
      <c r="AC1460" s="8" t="s">
        <v>2904</v>
      </c>
      <c r="AD1460" s="71" t="s">
        <v>4669</v>
      </c>
    </row>
    <row r="1461" spans="1:30" s="89" customFormat="1" ht="15.75" customHeight="1">
      <c r="A1461" s="8" t="s">
        <v>2663</v>
      </c>
      <c r="B1461" s="30" t="s">
        <v>313</v>
      </c>
      <c r="C1461" s="12" t="s">
        <v>4322</v>
      </c>
      <c r="D1461" s="12"/>
      <c r="E1461" s="59" t="s">
        <v>4992</v>
      </c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 t="s">
        <v>5190</v>
      </c>
      <c r="V1461" s="10" t="s">
        <v>5190</v>
      </c>
      <c r="W1461" s="10" t="s">
        <v>5190</v>
      </c>
      <c r="X1461" s="10" t="s">
        <v>5190</v>
      </c>
      <c r="Y1461" s="10" t="s">
        <v>5190</v>
      </c>
      <c r="Z1461" s="10" t="s">
        <v>5190</v>
      </c>
      <c r="AA1461" s="10"/>
      <c r="AB1461" s="50" t="s">
        <v>312</v>
      </c>
      <c r="AC1461" s="8" t="s">
        <v>2904</v>
      </c>
      <c r="AD1461" s="71" t="s">
        <v>4669</v>
      </c>
    </row>
    <row r="1462" spans="1:30" s="89" customFormat="1" ht="15.75" customHeight="1">
      <c r="A1462" s="8" t="s">
        <v>2663</v>
      </c>
      <c r="B1462" s="30" t="s">
        <v>314</v>
      </c>
      <c r="C1462" s="12" t="s">
        <v>4323</v>
      </c>
      <c r="D1462" s="12"/>
      <c r="E1462" s="59" t="s">
        <v>4994</v>
      </c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 t="s">
        <v>5190</v>
      </c>
      <c r="V1462" s="10" t="s">
        <v>5190</v>
      </c>
      <c r="W1462" s="10" t="s">
        <v>5190</v>
      </c>
      <c r="X1462" s="10" t="s">
        <v>5190</v>
      </c>
      <c r="Y1462" s="10" t="s">
        <v>5190</v>
      </c>
      <c r="Z1462" s="10" t="s">
        <v>5190</v>
      </c>
      <c r="AA1462" s="10"/>
      <c r="AB1462" s="50" t="s">
        <v>312</v>
      </c>
      <c r="AC1462" s="8" t="s">
        <v>2904</v>
      </c>
      <c r="AD1462" s="71" t="s">
        <v>4669</v>
      </c>
    </row>
    <row r="1463" spans="1:30" s="89" customFormat="1" ht="15.75" customHeight="1">
      <c r="A1463" s="8" t="s">
        <v>2663</v>
      </c>
      <c r="B1463" s="30" t="s">
        <v>315</v>
      </c>
      <c r="C1463" s="12" t="s">
        <v>4324</v>
      </c>
      <c r="D1463" s="12"/>
      <c r="E1463" s="59" t="s">
        <v>4995</v>
      </c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 t="s">
        <v>5190</v>
      </c>
      <c r="V1463" s="10" t="s">
        <v>5190</v>
      </c>
      <c r="W1463" s="10" t="s">
        <v>5190</v>
      </c>
      <c r="X1463" s="10" t="s">
        <v>5190</v>
      </c>
      <c r="Y1463" s="10" t="s">
        <v>5190</v>
      </c>
      <c r="Z1463" s="10" t="s">
        <v>5190</v>
      </c>
      <c r="AA1463" s="10"/>
      <c r="AB1463" s="50" t="s">
        <v>312</v>
      </c>
      <c r="AC1463" s="8" t="s">
        <v>2904</v>
      </c>
      <c r="AD1463" s="71" t="s">
        <v>4669</v>
      </c>
    </row>
    <row r="1464" spans="1:30" s="89" customFormat="1" ht="15.75" customHeight="1">
      <c r="A1464" s="8" t="s">
        <v>2663</v>
      </c>
      <c r="B1464" s="30" t="s">
        <v>316</v>
      </c>
      <c r="C1464" s="30" t="s">
        <v>4325</v>
      </c>
      <c r="D1464" s="12"/>
      <c r="E1464" s="59" t="s">
        <v>4996</v>
      </c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 t="s">
        <v>5190</v>
      </c>
      <c r="V1464" s="10" t="s">
        <v>5190</v>
      </c>
      <c r="W1464" s="10" t="s">
        <v>5190</v>
      </c>
      <c r="X1464" s="10" t="s">
        <v>5190</v>
      </c>
      <c r="Y1464" s="10" t="s">
        <v>5190</v>
      </c>
      <c r="Z1464" s="10" t="s">
        <v>5190</v>
      </c>
      <c r="AA1464" s="10"/>
      <c r="AB1464" s="50" t="s">
        <v>312</v>
      </c>
      <c r="AC1464" s="8" t="s">
        <v>2904</v>
      </c>
      <c r="AD1464" s="71" t="s">
        <v>4669</v>
      </c>
    </row>
    <row r="1465" spans="1:30" s="89" customFormat="1" ht="15.75" customHeight="1">
      <c r="A1465" s="8" t="s">
        <v>2663</v>
      </c>
      <c r="B1465" s="30" t="s">
        <v>317</v>
      </c>
      <c r="C1465" s="30" t="s">
        <v>4326</v>
      </c>
      <c r="D1465" s="12"/>
      <c r="E1465" s="60" t="s">
        <v>4997</v>
      </c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 t="s">
        <v>5190</v>
      </c>
      <c r="V1465" s="10" t="s">
        <v>5190</v>
      </c>
      <c r="W1465" s="10" t="s">
        <v>5190</v>
      </c>
      <c r="X1465" s="10" t="s">
        <v>5190</v>
      </c>
      <c r="Y1465" s="10" t="s">
        <v>5190</v>
      </c>
      <c r="Z1465" s="10" t="s">
        <v>5190</v>
      </c>
      <c r="AA1465" s="10"/>
      <c r="AB1465" s="50" t="s">
        <v>312</v>
      </c>
      <c r="AC1465" s="8" t="s">
        <v>2904</v>
      </c>
      <c r="AD1465" s="71" t="s">
        <v>4669</v>
      </c>
    </row>
    <row r="1466" spans="1:30" s="89" customFormat="1" ht="15.75" customHeight="1">
      <c r="A1466" s="8" t="s">
        <v>2663</v>
      </c>
      <c r="B1466" s="30" t="s">
        <v>311</v>
      </c>
      <c r="C1466" s="30" t="s">
        <v>3413</v>
      </c>
      <c r="D1466" s="12"/>
      <c r="E1466" s="59" t="s">
        <v>718</v>
      </c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 t="s">
        <v>5190</v>
      </c>
      <c r="V1466" s="10" t="s">
        <v>5190</v>
      </c>
      <c r="W1466" s="10" t="s">
        <v>5190</v>
      </c>
      <c r="X1466" s="10" t="s">
        <v>5190</v>
      </c>
      <c r="Y1466" s="10" t="s">
        <v>5190</v>
      </c>
      <c r="Z1466" s="10" t="s">
        <v>5190</v>
      </c>
      <c r="AA1466" s="10"/>
      <c r="AB1466" s="50" t="s">
        <v>312</v>
      </c>
      <c r="AC1466" s="8" t="s">
        <v>2904</v>
      </c>
      <c r="AD1466" s="71" t="s">
        <v>4710</v>
      </c>
    </row>
    <row r="1467" spans="1:30" s="89" customFormat="1" ht="15.75" customHeight="1">
      <c r="A1467" s="8" t="s">
        <v>2663</v>
      </c>
      <c r="B1467" s="30" t="s">
        <v>313</v>
      </c>
      <c r="C1467" s="30" t="s">
        <v>3414</v>
      </c>
      <c r="D1467" s="12"/>
      <c r="E1467" s="59" t="s">
        <v>4992</v>
      </c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 t="s">
        <v>5190</v>
      </c>
      <c r="V1467" s="10" t="s">
        <v>5190</v>
      </c>
      <c r="W1467" s="10" t="s">
        <v>5190</v>
      </c>
      <c r="X1467" s="10" t="s">
        <v>5190</v>
      </c>
      <c r="Y1467" s="10" t="s">
        <v>5190</v>
      </c>
      <c r="Z1467" s="10" t="s">
        <v>5190</v>
      </c>
      <c r="AA1467" s="10"/>
      <c r="AB1467" s="50" t="s">
        <v>312</v>
      </c>
      <c r="AC1467" s="8" t="s">
        <v>2904</v>
      </c>
      <c r="AD1467" s="71" t="s">
        <v>4710</v>
      </c>
    </row>
    <row r="1468" spans="1:30" s="89" customFormat="1" ht="15.75" customHeight="1">
      <c r="A1468" s="8" t="s">
        <v>2663</v>
      </c>
      <c r="B1468" s="30" t="s">
        <v>314</v>
      </c>
      <c r="C1468" s="30" t="s">
        <v>3415</v>
      </c>
      <c r="D1468" s="12"/>
      <c r="E1468" s="59" t="s">
        <v>4994</v>
      </c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 t="s">
        <v>5190</v>
      </c>
      <c r="V1468" s="10" t="s">
        <v>5190</v>
      </c>
      <c r="W1468" s="10" t="s">
        <v>5190</v>
      </c>
      <c r="X1468" s="10" t="s">
        <v>5190</v>
      </c>
      <c r="Y1468" s="10" t="s">
        <v>5190</v>
      </c>
      <c r="Z1468" s="10" t="s">
        <v>5190</v>
      </c>
      <c r="AA1468" s="10"/>
      <c r="AB1468" s="50" t="s">
        <v>312</v>
      </c>
      <c r="AC1468" s="8" t="s">
        <v>2904</v>
      </c>
      <c r="AD1468" s="71" t="s">
        <v>4710</v>
      </c>
    </row>
    <row r="1469" spans="1:30" s="89" customFormat="1" ht="15.75" customHeight="1">
      <c r="A1469" s="8" t="s">
        <v>2663</v>
      </c>
      <c r="B1469" s="30" t="s">
        <v>315</v>
      </c>
      <c r="C1469" s="30" t="s">
        <v>3416</v>
      </c>
      <c r="D1469" s="12"/>
      <c r="E1469" s="59" t="s">
        <v>4995</v>
      </c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 t="s">
        <v>5190</v>
      </c>
      <c r="V1469" s="10" t="s">
        <v>5190</v>
      </c>
      <c r="W1469" s="10" t="s">
        <v>5190</v>
      </c>
      <c r="X1469" s="10" t="s">
        <v>5190</v>
      </c>
      <c r="Y1469" s="10" t="s">
        <v>5190</v>
      </c>
      <c r="Z1469" s="10" t="s">
        <v>5190</v>
      </c>
      <c r="AA1469" s="10"/>
      <c r="AB1469" s="50" t="s">
        <v>312</v>
      </c>
      <c r="AC1469" s="8" t="s">
        <v>2904</v>
      </c>
      <c r="AD1469" s="71" t="s">
        <v>4710</v>
      </c>
    </row>
    <row r="1470" spans="1:30" s="89" customFormat="1" ht="15.75" customHeight="1">
      <c r="A1470" s="8" t="s">
        <v>2663</v>
      </c>
      <c r="B1470" s="30" t="s">
        <v>316</v>
      </c>
      <c r="C1470" s="30" t="s">
        <v>3417</v>
      </c>
      <c r="D1470" s="12"/>
      <c r="E1470" s="59" t="s">
        <v>4996</v>
      </c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 t="s">
        <v>5190</v>
      </c>
      <c r="V1470" s="10" t="s">
        <v>5190</v>
      </c>
      <c r="W1470" s="10" t="s">
        <v>5190</v>
      </c>
      <c r="X1470" s="10" t="s">
        <v>5190</v>
      </c>
      <c r="Y1470" s="10" t="s">
        <v>5190</v>
      </c>
      <c r="Z1470" s="10" t="s">
        <v>5190</v>
      </c>
      <c r="AA1470" s="10"/>
      <c r="AB1470" s="50" t="s">
        <v>312</v>
      </c>
      <c r="AC1470" s="8" t="s">
        <v>2904</v>
      </c>
      <c r="AD1470" s="71" t="s">
        <v>4710</v>
      </c>
    </row>
    <row r="1471" spans="1:30" s="89" customFormat="1" ht="15.75" customHeight="1">
      <c r="A1471" s="8" t="s">
        <v>2663</v>
      </c>
      <c r="B1471" s="30" t="s">
        <v>317</v>
      </c>
      <c r="C1471" s="30" t="s">
        <v>3418</v>
      </c>
      <c r="D1471" s="12"/>
      <c r="E1471" s="60" t="s">
        <v>4997</v>
      </c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 t="s">
        <v>5190</v>
      </c>
      <c r="V1471" s="10" t="s">
        <v>5190</v>
      </c>
      <c r="W1471" s="10" t="s">
        <v>5190</v>
      </c>
      <c r="X1471" s="10" t="s">
        <v>5190</v>
      </c>
      <c r="Y1471" s="10" t="s">
        <v>5190</v>
      </c>
      <c r="Z1471" s="10" t="s">
        <v>5274</v>
      </c>
      <c r="AA1471" s="10"/>
      <c r="AB1471" s="50" t="s">
        <v>312</v>
      </c>
      <c r="AC1471" s="8" t="s">
        <v>2904</v>
      </c>
      <c r="AD1471" s="71" t="s">
        <v>4710</v>
      </c>
    </row>
    <row r="1472" spans="1:30" s="89" customFormat="1" ht="15.75" customHeight="1">
      <c r="A1472" s="8" t="s">
        <v>2663</v>
      </c>
      <c r="B1472" s="30" t="s">
        <v>250</v>
      </c>
      <c r="C1472" s="31" t="s">
        <v>4327</v>
      </c>
      <c r="D1472" s="25"/>
      <c r="E1472" s="59" t="s">
        <v>718</v>
      </c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 t="s">
        <v>5190</v>
      </c>
      <c r="V1472" s="10" t="s">
        <v>5190</v>
      </c>
      <c r="W1472" s="10"/>
      <c r="X1472" s="10"/>
      <c r="Y1472" s="10"/>
      <c r="Z1472" s="10"/>
      <c r="AA1472" s="10"/>
      <c r="AB1472" s="50" t="s">
        <v>5343</v>
      </c>
      <c r="AC1472" s="8" t="s">
        <v>2904</v>
      </c>
      <c r="AD1472" s="71" t="s">
        <v>4665</v>
      </c>
    </row>
    <row r="1473" spans="1:30" s="89" customFormat="1" ht="15.75" customHeight="1">
      <c r="A1473" s="8" t="s">
        <v>2663</v>
      </c>
      <c r="B1473" s="30" t="s">
        <v>251</v>
      </c>
      <c r="C1473" s="31" t="s">
        <v>4328</v>
      </c>
      <c r="D1473" s="25"/>
      <c r="E1473" s="59" t="s">
        <v>4992</v>
      </c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 t="s">
        <v>5190</v>
      </c>
      <c r="V1473" s="10" t="s">
        <v>5190</v>
      </c>
      <c r="W1473" s="10"/>
      <c r="X1473" s="10"/>
      <c r="Y1473" s="10"/>
      <c r="Z1473" s="10"/>
      <c r="AA1473" s="10"/>
      <c r="AB1473" s="50" t="s">
        <v>5343</v>
      </c>
      <c r="AC1473" s="8" t="s">
        <v>2904</v>
      </c>
      <c r="AD1473" s="71" t="s">
        <v>4665</v>
      </c>
    </row>
    <row r="1474" spans="1:30" s="89" customFormat="1" ht="15.75" customHeight="1">
      <c r="A1474" s="8" t="s">
        <v>2663</v>
      </c>
      <c r="B1474" s="30" t="s">
        <v>252</v>
      </c>
      <c r="C1474" s="31" t="s">
        <v>4329</v>
      </c>
      <c r="D1474" s="25"/>
      <c r="E1474" s="59" t="s">
        <v>4994</v>
      </c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 t="s">
        <v>5190</v>
      </c>
      <c r="V1474" s="10" t="s">
        <v>5190</v>
      </c>
      <c r="W1474" s="10"/>
      <c r="X1474" s="10"/>
      <c r="Y1474" s="10"/>
      <c r="Z1474" s="10"/>
      <c r="AA1474" s="10"/>
      <c r="AB1474" s="50" t="s">
        <v>5343</v>
      </c>
      <c r="AC1474" s="8" t="s">
        <v>2904</v>
      </c>
      <c r="AD1474" s="71" t="s">
        <v>4665</v>
      </c>
    </row>
    <row r="1475" spans="1:30" s="89" customFormat="1" ht="15.75" customHeight="1">
      <c r="A1475" s="8" t="s">
        <v>2663</v>
      </c>
      <c r="B1475" s="30" t="s">
        <v>253</v>
      </c>
      <c r="C1475" s="31" t="s">
        <v>4330</v>
      </c>
      <c r="D1475" s="25"/>
      <c r="E1475" s="59" t="s">
        <v>4995</v>
      </c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 t="s">
        <v>5190</v>
      </c>
      <c r="V1475" s="10" t="s">
        <v>5190</v>
      </c>
      <c r="W1475" s="10"/>
      <c r="X1475" s="10"/>
      <c r="Y1475" s="10"/>
      <c r="Z1475" s="10"/>
      <c r="AA1475" s="10"/>
      <c r="AB1475" s="50" t="s">
        <v>5343</v>
      </c>
      <c r="AC1475" s="8" t="s">
        <v>2904</v>
      </c>
      <c r="AD1475" s="71" t="s">
        <v>4665</v>
      </c>
    </row>
    <row r="1476" spans="1:30" s="89" customFormat="1" ht="15.75" customHeight="1">
      <c r="A1476" s="8" t="s">
        <v>2663</v>
      </c>
      <c r="B1476" s="30" t="s">
        <v>873</v>
      </c>
      <c r="C1476" s="30" t="s">
        <v>2201</v>
      </c>
      <c r="D1476" s="12"/>
      <c r="E1476" s="59" t="s">
        <v>874</v>
      </c>
      <c r="F1476" s="10" t="s">
        <v>5190</v>
      </c>
      <c r="G1476" s="10" t="s">
        <v>5190</v>
      </c>
      <c r="H1476" s="10" t="s">
        <v>5190</v>
      </c>
      <c r="I1476" s="10" t="s">
        <v>5190</v>
      </c>
      <c r="J1476" s="10" t="s">
        <v>5190</v>
      </c>
      <c r="K1476" s="10" t="s">
        <v>5190</v>
      </c>
      <c r="L1476" s="10" t="s">
        <v>5190</v>
      </c>
      <c r="M1476" s="10" t="s">
        <v>5190</v>
      </c>
      <c r="N1476" s="10" t="s">
        <v>5190</v>
      </c>
      <c r="O1476" s="10" t="s">
        <v>5190</v>
      </c>
      <c r="P1476" s="10"/>
      <c r="Q1476" s="10" t="s">
        <v>5190</v>
      </c>
      <c r="R1476" s="10" t="s">
        <v>5190</v>
      </c>
      <c r="S1476" s="10" t="s">
        <v>5190</v>
      </c>
      <c r="T1476" s="10" t="s">
        <v>5190</v>
      </c>
      <c r="U1476" s="10"/>
      <c r="V1476" s="10"/>
      <c r="W1476" s="10"/>
      <c r="X1476" s="10"/>
      <c r="Y1476" s="10"/>
      <c r="Z1476" s="10"/>
      <c r="AA1476" s="10" t="s">
        <v>5190</v>
      </c>
      <c r="AB1476" s="50" t="s">
        <v>875</v>
      </c>
      <c r="AC1476" s="8" t="s">
        <v>2904</v>
      </c>
      <c r="AD1476" s="71" t="s">
        <v>4753</v>
      </c>
    </row>
    <row r="1477" spans="1:30" s="89" customFormat="1" ht="15.75" customHeight="1">
      <c r="A1477" s="8" t="s">
        <v>2663</v>
      </c>
      <c r="B1477" s="30" t="s">
        <v>879</v>
      </c>
      <c r="C1477" s="30" t="s">
        <v>4331</v>
      </c>
      <c r="D1477" s="12"/>
      <c r="E1477" s="59" t="s">
        <v>5</v>
      </c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 t="s">
        <v>5190</v>
      </c>
      <c r="AB1477" s="50" t="s">
        <v>2672</v>
      </c>
      <c r="AC1477" s="8" t="s">
        <v>2904</v>
      </c>
      <c r="AD1477" s="71" t="s">
        <v>4753</v>
      </c>
    </row>
    <row r="1478" spans="1:30" s="89" customFormat="1" ht="15.75" customHeight="1">
      <c r="A1478" s="8" t="s">
        <v>2663</v>
      </c>
      <c r="B1478" s="30" t="s">
        <v>876</v>
      </c>
      <c r="C1478" s="30" t="s">
        <v>4332</v>
      </c>
      <c r="D1478" s="12"/>
      <c r="E1478" s="59" t="s">
        <v>874</v>
      </c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 t="s">
        <v>5190</v>
      </c>
      <c r="Q1478" s="10"/>
      <c r="R1478" s="10"/>
      <c r="S1478" s="10"/>
      <c r="T1478" s="10"/>
      <c r="U1478" s="10" t="s">
        <v>5190</v>
      </c>
      <c r="V1478" s="10" t="s">
        <v>5190</v>
      </c>
      <c r="W1478" s="10" t="s">
        <v>5190</v>
      </c>
      <c r="X1478" s="10" t="s">
        <v>5190</v>
      </c>
      <c r="Y1478" s="10" t="s">
        <v>5190</v>
      </c>
      <c r="Z1478" s="10" t="s">
        <v>5190</v>
      </c>
      <c r="AA1478" s="10"/>
      <c r="AB1478" s="50" t="s">
        <v>877</v>
      </c>
      <c r="AC1478" s="8" t="s">
        <v>2904</v>
      </c>
      <c r="AD1478" s="71" t="s">
        <v>4753</v>
      </c>
    </row>
    <row r="1479" spans="1:30" s="89" customFormat="1" ht="15.75" customHeight="1">
      <c r="A1479" s="8" t="s">
        <v>2663</v>
      </c>
      <c r="B1479" s="30" t="s">
        <v>618</v>
      </c>
      <c r="C1479" s="30" t="s">
        <v>4333</v>
      </c>
      <c r="D1479" s="12"/>
      <c r="E1479" s="59" t="s">
        <v>619</v>
      </c>
      <c r="F1479" s="10" t="s">
        <v>5190</v>
      </c>
      <c r="G1479" s="10" t="s">
        <v>5190</v>
      </c>
      <c r="H1479" s="10" t="s">
        <v>5190</v>
      </c>
      <c r="I1479" s="10" t="s">
        <v>5190</v>
      </c>
      <c r="J1479" s="10" t="s">
        <v>5190</v>
      </c>
      <c r="K1479" s="10" t="s">
        <v>5190</v>
      </c>
      <c r="L1479" s="10" t="s">
        <v>5190</v>
      </c>
      <c r="M1479" s="10"/>
      <c r="N1479" s="10"/>
      <c r="O1479" s="10" t="s">
        <v>5190</v>
      </c>
      <c r="P1479" s="10" t="s">
        <v>5190</v>
      </c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50" t="s">
        <v>2026</v>
      </c>
      <c r="AC1479" s="8" t="s">
        <v>2904</v>
      </c>
      <c r="AD1479" s="71" t="s">
        <v>4641</v>
      </c>
    </row>
    <row r="1480" spans="1:30" s="89" customFormat="1" ht="15.75" customHeight="1">
      <c r="A1480" s="8" t="s">
        <v>2663</v>
      </c>
      <c r="B1480" s="30" t="s">
        <v>620</v>
      </c>
      <c r="C1480" s="30" t="s">
        <v>4334</v>
      </c>
      <c r="D1480" s="12"/>
      <c r="E1480" s="59" t="s">
        <v>619</v>
      </c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 t="s">
        <v>5190</v>
      </c>
      <c r="AB1480" s="50" t="s">
        <v>2025</v>
      </c>
      <c r="AC1480" s="8" t="s">
        <v>2904</v>
      </c>
      <c r="AD1480" s="71" t="s">
        <v>4641</v>
      </c>
    </row>
    <row r="1481" spans="1:30" s="89" customFormat="1" ht="15.75" customHeight="1">
      <c r="A1481" s="8" t="s">
        <v>2663</v>
      </c>
      <c r="B1481" s="30" t="s">
        <v>169</v>
      </c>
      <c r="C1481" s="30" t="s">
        <v>3419</v>
      </c>
      <c r="D1481" s="12"/>
      <c r="E1481" s="59" t="s">
        <v>718</v>
      </c>
      <c r="F1481" s="10"/>
      <c r="G1481" s="10"/>
      <c r="H1481" s="10"/>
      <c r="I1481" s="10"/>
      <c r="J1481" s="10"/>
      <c r="K1481" s="10"/>
      <c r="L1481" s="10" t="s">
        <v>5190</v>
      </c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50" t="s">
        <v>170</v>
      </c>
      <c r="AC1481" s="8" t="s">
        <v>2904</v>
      </c>
      <c r="AD1481" s="71" t="s">
        <v>4669</v>
      </c>
    </row>
    <row r="1482" spans="1:30" s="89" customFormat="1" ht="15.75" customHeight="1">
      <c r="A1482" s="8" t="s">
        <v>2663</v>
      </c>
      <c r="B1482" s="30" t="s">
        <v>171</v>
      </c>
      <c r="C1482" s="31" t="s">
        <v>3420</v>
      </c>
      <c r="D1482" s="25"/>
      <c r="E1482" s="59" t="s">
        <v>4992</v>
      </c>
      <c r="F1482" s="10"/>
      <c r="G1482" s="10"/>
      <c r="H1482" s="10"/>
      <c r="I1482" s="10"/>
      <c r="J1482" s="10"/>
      <c r="K1482" s="10"/>
      <c r="L1482" s="10" t="s">
        <v>5190</v>
      </c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50" t="s">
        <v>170</v>
      </c>
      <c r="AC1482" s="8" t="s">
        <v>2904</v>
      </c>
      <c r="AD1482" s="71" t="s">
        <v>4669</v>
      </c>
    </row>
    <row r="1483" spans="1:30" s="89" customFormat="1" ht="15.75" customHeight="1">
      <c r="A1483" s="8" t="s">
        <v>2663</v>
      </c>
      <c r="B1483" s="30" t="s">
        <v>172</v>
      </c>
      <c r="C1483" s="31" t="s">
        <v>3421</v>
      </c>
      <c r="D1483" s="25"/>
      <c r="E1483" s="59" t="s">
        <v>4994</v>
      </c>
      <c r="F1483" s="10"/>
      <c r="G1483" s="10"/>
      <c r="H1483" s="10"/>
      <c r="I1483" s="10"/>
      <c r="J1483" s="10"/>
      <c r="K1483" s="10"/>
      <c r="L1483" s="10" t="s">
        <v>5190</v>
      </c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50" t="s">
        <v>170</v>
      </c>
      <c r="AC1483" s="8" t="s">
        <v>2904</v>
      </c>
      <c r="AD1483" s="71" t="s">
        <v>4669</v>
      </c>
    </row>
    <row r="1484" spans="1:30" s="89" customFormat="1" ht="15.75" customHeight="1">
      <c r="A1484" s="8" t="s">
        <v>2663</v>
      </c>
      <c r="B1484" s="30" t="s">
        <v>173</v>
      </c>
      <c r="C1484" s="31" t="s">
        <v>3422</v>
      </c>
      <c r="D1484" s="25"/>
      <c r="E1484" s="59" t="s">
        <v>4995</v>
      </c>
      <c r="F1484" s="10"/>
      <c r="G1484" s="10"/>
      <c r="H1484" s="10"/>
      <c r="I1484" s="10"/>
      <c r="J1484" s="10"/>
      <c r="K1484" s="10"/>
      <c r="L1484" s="10" t="s">
        <v>5190</v>
      </c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50" t="s">
        <v>170</v>
      </c>
      <c r="AC1484" s="8" t="s">
        <v>2904</v>
      </c>
      <c r="AD1484" s="71" t="s">
        <v>4669</v>
      </c>
    </row>
    <row r="1485" spans="1:30" s="89" customFormat="1" ht="15.75" customHeight="1">
      <c r="A1485" s="8" t="s">
        <v>2663</v>
      </c>
      <c r="B1485" s="30" t="s">
        <v>229</v>
      </c>
      <c r="C1485" s="31" t="s">
        <v>4335</v>
      </c>
      <c r="D1485" s="25"/>
      <c r="E1485" s="59" t="s">
        <v>718</v>
      </c>
      <c r="F1485" s="10" t="s">
        <v>5190</v>
      </c>
      <c r="G1485" s="10" t="s">
        <v>5190</v>
      </c>
      <c r="H1485" s="10" t="s">
        <v>5190</v>
      </c>
      <c r="I1485" s="10" t="s">
        <v>5190</v>
      </c>
      <c r="J1485" s="10" t="s">
        <v>5190</v>
      </c>
      <c r="K1485" s="10" t="s">
        <v>5190</v>
      </c>
      <c r="L1485" s="10" t="s">
        <v>5190</v>
      </c>
      <c r="M1485" s="10"/>
      <c r="N1485" s="10"/>
      <c r="O1485" s="10" t="s">
        <v>5190</v>
      </c>
      <c r="P1485" s="10" t="s">
        <v>5190</v>
      </c>
      <c r="Q1485" s="10" t="s">
        <v>5190</v>
      </c>
      <c r="R1485" s="10" t="s">
        <v>5190</v>
      </c>
      <c r="S1485" s="10" t="s">
        <v>5190</v>
      </c>
      <c r="T1485" s="10"/>
      <c r="U1485" s="10"/>
      <c r="V1485" s="10"/>
      <c r="W1485" s="10"/>
      <c r="X1485" s="10"/>
      <c r="Y1485" s="10"/>
      <c r="Z1485" s="10"/>
      <c r="AA1485" s="10"/>
      <c r="AB1485" s="50" t="s">
        <v>230</v>
      </c>
      <c r="AC1485" s="8" t="s">
        <v>2904</v>
      </c>
      <c r="AD1485" s="71" t="s">
        <v>4647</v>
      </c>
    </row>
    <row r="1486" spans="1:30" s="89" customFormat="1" ht="15.75" customHeight="1">
      <c r="A1486" s="8" t="s">
        <v>2663</v>
      </c>
      <c r="B1486" s="30" t="s">
        <v>231</v>
      </c>
      <c r="C1486" s="31" t="s">
        <v>4336</v>
      </c>
      <c r="D1486" s="25"/>
      <c r="E1486" s="59" t="s">
        <v>4992</v>
      </c>
      <c r="F1486" s="10" t="s">
        <v>5190</v>
      </c>
      <c r="G1486" s="10" t="s">
        <v>5190</v>
      </c>
      <c r="H1486" s="10" t="s">
        <v>5190</v>
      </c>
      <c r="I1486" s="10" t="s">
        <v>5190</v>
      </c>
      <c r="J1486" s="10" t="s">
        <v>5190</v>
      </c>
      <c r="K1486" s="10" t="s">
        <v>5190</v>
      </c>
      <c r="L1486" s="10" t="s">
        <v>5190</v>
      </c>
      <c r="M1486" s="10"/>
      <c r="N1486" s="10"/>
      <c r="O1486" s="10" t="s">
        <v>5190</v>
      </c>
      <c r="P1486" s="10" t="s">
        <v>5190</v>
      </c>
      <c r="Q1486" s="10" t="s">
        <v>5190</v>
      </c>
      <c r="R1486" s="10" t="s">
        <v>5190</v>
      </c>
      <c r="S1486" s="10" t="s">
        <v>5190</v>
      </c>
      <c r="T1486" s="10"/>
      <c r="U1486" s="10"/>
      <c r="V1486" s="10"/>
      <c r="W1486" s="10"/>
      <c r="X1486" s="10"/>
      <c r="Y1486" s="10"/>
      <c r="Z1486" s="10"/>
      <c r="AA1486" s="10"/>
      <c r="AB1486" s="50" t="s">
        <v>230</v>
      </c>
      <c r="AC1486" s="8" t="s">
        <v>2904</v>
      </c>
      <c r="AD1486" s="71" t="s">
        <v>4647</v>
      </c>
    </row>
    <row r="1487" spans="1:30" s="89" customFormat="1" ht="15.75" customHeight="1">
      <c r="A1487" s="8" t="s">
        <v>2663</v>
      </c>
      <c r="B1487" s="30" t="s">
        <v>232</v>
      </c>
      <c r="C1487" s="31" t="s">
        <v>4337</v>
      </c>
      <c r="D1487" s="25"/>
      <c r="E1487" s="59" t="s">
        <v>4994</v>
      </c>
      <c r="F1487" s="10" t="s">
        <v>5190</v>
      </c>
      <c r="G1487" s="10" t="s">
        <v>5190</v>
      </c>
      <c r="H1487" s="10" t="s">
        <v>5190</v>
      </c>
      <c r="I1487" s="10" t="s">
        <v>5190</v>
      </c>
      <c r="J1487" s="10" t="s">
        <v>5190</v>
      </c>
      <c r="K1487" s="10" t="s">
        <v>5190</v>
      </c>
      <c r="L1487" s="10" t="s">
        <v>5190</v>
      </c>
      <c r="M1487" s="10"/>
      <c r="N1487" s="10"/>
      <c r="O1487" s="10" t="s">
        <v>5190</v>
      </c>
      <c r="P1487" s="10" t="s">
        <v>5190</v>
      </c>
      <c r="Q1487" s="10" t="s">
        <v>5190</v>
      </c>
      <c r="R1487" s="10" t="s">
        <v>5190</v>
      </c>
      <c r="S1487" s="10" t="s">
        <v>5190</v>
      </c>
      <c r="T1487" s="10"/>
      <c r="U1487" s="10"/>
      <c r="V1487" s="10"/>
      <c r="W1487" s="10"/>
      <c r="X1487" s="10"/>
      <c r="Y1487" s="10"/>
      <c r="Z1487" s="10"/>
      <c r="AA1487" s="10"/>
      <c r="AB1487" s="50" t="s">
        <v>230</v>
      </c>
      <c r="AC1487" s="8" t="s">
        <v>2904</v>
      </c>
      <c r="AD1487" s="71" t="s">
        <v>4647</v>
      </c>
    </row>
    <row r="1488" spans="1:30" s="89" customFormat="1" ht="15.75" customHeight="1">
      <c r="A1488" s="8" t="s">
        <v>2663</v>
      </c>
      <c r="B1488" s="30" t="s">
        <v>233</v>
      </c>
      <c r="C1488" s="31" t="s">
        <v>4338</v>
      </c>
      <c r="D1488" s="25"/>
      <c r="E1488" s="59" t="s">
        <v>4995</v>
      </c>
      <c r="F1488" s="10" t="s">
        <v>5190</v>
      </c>
      <c r="G1488" s="10" t="s">
        <v>5190</v>
      </c>
      <c r="H1488" s="10" t="s">
        <v>5190</v>
      </c>
      <c r="I1488" s="10" t="s">
        <v>5190</v>
      </c>
      <c r="J1488" s="10" t="s">
        <v>5190</v>
      </c>
      <c r="K1488" s="10" t="s">
        <v>5190</v>
      </c>
      <c r="L1488" s="10" t="s">
        <v>5190</v>
      </c>
      <c r="M1488" s="10"/>
      <c r="N1488" s="10"/>
      <c r="O1488" s="10" t="s">
        <v>5190</v>
      </c>
      <c r="P1488" s="10" t="s">
        <v>5190</v>
      </c>
      <c r="Q1488" s="10" t="s">
        <v>5190</v>
      </c>
      <c r="R1488" s="10" t="s">
        <v>5190</v>
      </c>
      <c r="S1488" s="10" t="s">
        <v>5190</v>
      </c>
      <c r="T1488" s="10"/>
      <c r="U1488" s="10"/>
      <c r="V1488" s="10"/>
      <c r="W1488" s="10"/>
      <c r="X1488" s="10"/>
      <c r="Y1488" s="10"/>
      <c r="Z1488" s="10"/>
      <c r="AA1488" s="10"/>
      <c r="AB1488" s="50" t="s">
        <v>230</v>
      </c>
      <c r="AC1488" s="8" t="s">
        <v>2904</v>
      </c>
      <c r="AD1488" s="71" t="s">
        <v>4647</v>
      </c>
    </row>
    <row r="1489" spans="1:30" s="89" customFormat="1" ht="15.75" customHeight="1">
      <c r="A1489" s="8" t="s">
        <v>2663</v>
      </c>
      <c r="B1489" s="30" t="s">
        <v>234</v>
      </c>
      <c r="C1489" s="31" t="s">
        <v>4339</v>
      </c>
      <c r="D1489" s="25"/>
      <c r="E1489" s="59" t="s">
        <v>4996</v>
      </c>
      <c r="F1489" s="10" t="s">
        <v>5190</v>
      </c>
      <c r="G1489" s="10" t="s">
        <v>5190</v>
      </c>
      <c r="H1489" s="10" t="s">
        <v>5190</v>
      </c>
      <c r="I1489" s="10" t="s">
        <v>5190</v>
      </c>
      <c r="J1489" s="10" t="s">
        <v>5190</v>
      </c>
      <c r="K1489" s="10" t="s">
        <v>5190</v>
      </c>
      <c r="L1489" s="10" t="s">
        <v>5190</v>
      </c>
      <c r="M1489" s="10"/>
      <c r="N1489" s="10"/>
      <c r="O1489" s="10" t="s">
        <v>5190</v>
      </c>
      <c r="P1489" s="10" t="s">
        <v>5190</v>
      </c>
      <c r="Q1489" s="10" t="s">
        <v>5190</v>
      </c>
      <c r="R1489" s="10" t="s">
        <v>5190</v>
      </c>
      <c r="S1489" s="10" t="s">
        <v>5190</v>
      </c>
      <c r="T1489" s="10"/>
      <c r="U1489" s="10"/>
      <c r="V1489" s="10"/>
      <c r="W1489" s="10"/>
      <c r="X1489" s="10"/>
      <c r="Y1489" s="10"/>
      <c r="Z1489" s="10"/>
      <c r="AA1489" s="10"/>
      <c r="AB1489" s="50" t="s">
        <v>230</v>
      </c>
      <c r="AC1489" s="8" t="s">
        <v>2904</v>
      </c>
      <c r="AD1489" s="71" t="s">
        <v>4647</v>
      </c>
    </row>
    <row r="1490" spans="1:30" s="89" customFormat="1" ht="15.75" customHeight="1">
      <c r="A1490" s="8" t="s">
        <v>2663</v>
      </c>
      <c r="B1490" s="30" t="s">
        <v>235</v>
      </c>
      <c r="C1490" s="31" t="s">
        <v>4340</v>
      </c>
      <c r="D1490" s="25"/>
      <c r="E1490" s="60" t="s">
        <v>4997</v>
      </c>
      <c r="F1490" s="10" t="s">
        <v>5190</v>
      </c>
      <c r="G1490" s="10" t="s">
        <v>5190</v>
      </c>
      <c r="H1490" s="10" t="s">
        <v>5190</v>
      </c>
      <c r="I1490" s="10" t="s">
        <v>5190</v>
      </c>
      <c r="J1490" s="10" t="s">
        <v>5190</v>
      </c>
      <c r="K1490" s="10" t="s">
        <v>5190</v>
      </c>
      <c r="L1490" s="10" t="s">
        <v>5190</v>
      </c>
      <c r="M1490" s="10"/>
      <c r="N1490" s="10"/>
      <c r="O1490" s="10" t="s">
        <v>5190</v>
      </c>
      <c r="P1490" s="10" t="s">
        <v>5190</v>
      </c>
      <c r="Q1490" s="10" t="s">
        <v>5190</v>
      </c>
      <c r="R1490" s="10" t="s">
        <v>5190</v>
      </c>
      <c r="S1490" s="10" t="s">
        <v>5190</v>
      </c>
      <c r="T1490" s="10"/>
      <c r="U1490" s="10"/>
      <c r="V1490" s="10"/>
      <c r="W1490" s="10"/>
      <c r="X1490" s="10"/>
      <c r="Y1490" s="10"/>
      <c r="Z1490" s="10"/>
      <c r="AA1490" s="10"/>
      <c r="AB1490" s="50" t="s">
        <v>230</v>
      </c>
      <c r="AC1490" s="8" t="s">
        <v>2904</v>
      </c>
      <c r="AD1490" s="71" t="s">
        <v>4647</v>
      </c>
    </row>
    <row r="1491" spans="1:30" s="89" customFormat="1" ht="15.75" customHeight="1">
      <c r="A1491" s="8" t="s">
        <v>2663</v>
      </c>
      <c r="B1491" s="30" t="s">
        <v>174</v>
      </c>
      <c r="C1491" s="31" t="s">
        <v>3423</v>
      </c>
      <c r="D1491" s="25"/>
      <c r="E1491" s="59" t="s">
        <v>718</v>
      </c>
      <c r="F1491" s="10" t="s">
        <v>5190</v>
      </c>
      <c r="G1491" s="10" t="s">
        <v>5190</v>
      </c>
      <c r="H1491" s="10" t="s">
        <v>5190</v>
      </c>
      <c r="I1491" s="10" t="s">
        <v>5190</v>
      </c>
      <c r="J1491" s="10" t="s">
        <v>5190</v>
      </c>
      <c r="K1491" s="10" t="s">
        <v>5190</v>
      </c>
      <c r="L1491" s="10"/>
      <c r="M1491" s="10"/>
      <c r="N1491" s="10"/>
      <c r="O1491" s="10"/>
      <c r="P1491" s="10"/>
      <c r="Q1491" s="10"/>
      <c r="R1491" s="10" t="s">
        <v>5190</v>
      </c>
      <c r="S1491" s="10"/>
      <c r="T1491" s="10"/>
      <c r="U1491" s="10"/>
      <c r="V1491" s="10"/>
      <c r="W1491" s="10"/>
      <c r="X1491" s="10"/>
      <c r="Y1491" s="10"/>
      <c r="Z1491" s="10"/>
      <c r="AA1491" s="10"/>
      <c r="AB1491" s="50" t="s">
        <v>175</v>
      </c>
      <c r="AC1491" s="8" t="s">
        <v>2904</v>
      </c>
      <c r="AD1491" s="71" t="s">
        <v>4669</v>
      </c>
    </row>
    <row r="1492" spans="1:30" s="89" customFormat="1" ht="15.75" customHeight="1">
      <c r="A1492" s="8" t="s">
        <v>2663</v>
      </c>
      <c r="B1492" s="30" t="s">
        <v>176</v>
      </c>
      <c r="C1492" s="31" t="s">
        <v>3424</v>
      </c>
      <c r="D1492" s="25"/>
      <c r="E1492" s="59" t="s">
        <v>4992</v>
      </c>
      <c r="F1492" s="10" t="s">
        <v>5190</v>
      </c>
      <c r="G1492" s="10" t="s">
        <v>5190</v>
      </c>
      <c r="H1492" s="10" t="s">
        <v>5190</v>
      </c>
      <c r="I1492" s="10" t="s">
        <v>5190</v>
      </c>
      <c r="J1492" s="10" t="s">
        <v>5190</v>
      </c>
      <c r="K1492" s="10" t="s">
        <v>5190</v>
      </c>
      <c r="L1492" s="10"/>
      <c r="M1492" s="10"/>
      <c r="N1492" s="10"/>
      <c r="O1492" s="10"/>
      <c r="P1492" s="10"/>
      <c r="Q1492" s="10"/>
      <c r="R1492" s="10" t="s">
        <v>5190</v>
      </c>
      <c r="S1492" s="10"/>
      <c r="T1492" s="10"/>
      <c r="U1492" s="10"/>
      <c r="V1492" s="10"/>
      <c r="W1492" s="10"/>
      <c r="X1492" s="10"/>
      <c r="Y1492" s="10"/>
      <c r="Z1492" s="10"/>
      <c r="AA1492" s="10"/>
      <c r="AB1492" s="50" t="s">
        <v>175</v>
      </c>
      <c r="AC1492" s="8" t="s">
        <v>2904</v>
      </c>
      <c r="AD1492" s="71" t="s">
        <v>4669</v>
      </c>
    </row>
    <row r="1493" spans="1:30" s="89" customFormat="1" ht="15.75" customHeight="1">
      <c r="A1493" s="8" t="s">
        <v>2663</v>
      </c>
      <c r="B1493" s="30" t="s">
        <v>177</v>
      </c>
      <c r="C1493" s="31" t="s">
        <v>3425</v>
      </c>
      <c r="D1493" s="25"/>
      <c r="E1493" s="59" t="s">
        <v>4994</v>
      </c>
      <c r="F1493" s="10" t="s">
        <v>5190</v>
      </c>
      <c r="G1493" s="10" t="s">
        <v>5190</v>
      </c>
      <c r="H1493" s="10" t="s">
        <v>5190</v>
      </c>
      <c r="I1493" s="10" t="s">
        <v>5190</v>
      </c>
      <c r="J1493" s="10" t="s">
        <v>5190</v>
      </c>
      <c r="K1493" s="10" t="s">
        <v>5190</v>
      </c>
      <c r="L1493" s="10"/>
      <c r="M1493" s="10"/>
      <c r="N1493" s="10"/>
      <c r="O1493" s="10"/>
      <c r="P1493" s="10"/>
      <c r="Q1493" s="10"/>
      <c r="R1493" s="10" t="s">
        <v>5190</v>
      </c>
      <c r="S1493" s="10"/>
      <c r="T1493" s="10"/>
      <c r="U1493" s="10"/>
      <c r="V1493" s="10"/>
      <c r="W1493" s="10"/>
      <c r="X1493" s="10"/>
      <c r="Y1493" s="10"/>
      <c r="Z1493" s="10"/>
      <c r="AA1493" s="10"/>
      <c r="AB1493" s="50" t="s">
        <v>175</v>
      </c>
      <c r="AC1493" s="8" t="s">
        <v>2904</v>
      </c>
      <c r="AD1493" s="71" t="s">
        <v>4669</v>
      </c>
    </row>
    <row r="1494" spans="1:30" s="89" customFormat="1" ht="15.75" customHeight="1">
      <c r="A1494" s="8" t="s">
        <v>2663</v>
      </c>
      <c r="B1494" s="30" t="s">
        <v>178</v>
      </c>
      <c r="C1494" s="31" t="s">
        <v>3426</v>
      </c>
      <c r="D1494" s="25"/>
      <c r="E1494" s="59" t="s">
        <v>4995</v>
      </c>
      <c r="F1494" s="10" t="s">
        <v>5190</v>
      </c>
      <c r="G1494" s="10" t="s">
        <v>5190</v>
      </c>
      <c r="H1494" s="10" t="s">
        <v>5190</v>
      </c>
      <c r="I1494" s="10" t="s">
        <v>5190</v>
      </c>
      <c r="J1494" s="10" t="s">
        <v>5190</v>
      </c>
      <c r="K1494" s="10" t="s">
        <v>5190</v>
      </c>
      <c r="L1494" s="10"/>
      <c r="M1494" s="10"/>
      <c r="N1494" s="10"/>
      <c r="O1494" s="10"/>
      <c r="P1494" s="10"/>
      <c r="Q1494" s="10"/>
      <c r="R1494" s="10" t="s">
        <v>5190</v>
      </c>
      <c r="S1494" s="10"/>
      <c r="T1494" s="10"/>
      <c r="U1494" s="10"/>
      <c r="V1494" s="10"/>
      <c r="W1494" s="10"/>
      <c r="X1494" s="10"/>
      <c r="Y1494" s="10"/>
      <c r="Z1494" s="10"/>
      <c r="AA1494" s="10"/>
      <c r="AB1494" s="50" t="s">
        <v>175</v>
      </c>
      <c r="AC1494" s="8" t="s">
        <v>2904</v>
      </c>
      <c r="AD1494" s="71" t="s">
        <v>4669</v>
      </c>
    </row>
    <row r="1495" spans="1:30" s="89" customFormat="1" ht="15.75" customHeight="1">
      <c r="A1495" s="8" t="s">
        <v>2663</v>
      </c>
      <c r="B1495" s="30" t="s">
        <v>184</v>
      </c>
      <c r="C1495" s="30" t="s">
        <v>3427</v>
      </c>
      <c r="D1495" s="12"/>
      <c r="E1495" s="59" t="s">
        <v>5007</v>
      </c>
      <c r="F1495" s="10" t="s">
        <v>5190</v>
      </c>
      <c r="G1495" s="10" t="s">
        <v>5190</v>
      </c>
      <c r="H1495" s="10" t="s">
        <v>5190</v>
      </c>
      <c r="I1495" s="10" t="s">
        <v>5190</v>
      </c>
      <c r="J1495" s="10" t="s">
        <v>5190</v>
      </c>
      <c r="K1495" s="10" t="s">
        <v>5190</v>
      </c>
      <c r="L1495" s="10" t="s">
        <v>5190</v>
      </c>
      <c r="M1495" s="10" t="s">
        <v>5190</v>
      </c>
      <c r="N1495" s="10" t="s">
        <v>5190</v>
      </c>
      <c r="O1495" s="10" t="s">
        <v>5190</v>
      </c>
      <c r="P1495" s="10" t="s">
        <v>5190</v>
      </c>
      <c r="Q1495" s="10" t="s">
        <v>5190</v>
      </c>
      <c r="R1495" s="10" t="s">
        <v>5190</v>
      </c>
      <c r="S1495" s="10" t="s">
        <v>5190</v>
      </c>
      <c r="T1495" s="10" t="s">
        <v>5190</v>
      </c>
      <c r="U1495" s="10" t="s">
        <v>5190</v>
      </c>
      <c r="V1495" s="10" t="s">
        <v>5190</v>
      </c>
      <c r="W1495" s="10" t="s">
        <v>5190</v>
      </c>
      <c r="X1495" s="10" t="s">
        <v>5190</v>
      </c>
      <c r="Y1495" s="10" t="s">
        <v>5190</v>
      </c>
      <c r="Z1495" s="10" t="s">
        <v>5190</v>
      </c>
      <c r="AA1495" s="10"/>
      <c r="AB1495" s="50" t="s">
        <v>185</v>
      </c>
      <c r="AC1495" s="8" t="s">
        <v>2904</v>
      </c>
      <c r="AD1495" s="71" t="s">
        <v>4669</v>
      </c>
    </row>
    <row r="1496" spans="1:30" s="89" customFormat="1" ht="15.75" customHeight="1">
      <c r="A1496" s="8" t="s">
        <v>2663</v>
      </c>
      <c r="B1496" s="30" t="s">
        <v>186</v>
      </c>
      <c r="C1496" s="31" t="s">
        <v>3428</v>
      </c>
      <c r="D1496" s="25"/>
      <c r="E1496" s="59" t="s">
        <v>4992</v>
      </c>
      <c r="F1496" s="10" t="s">
        <v>5190</v>
      </c>
      <c r="G1496" s="10" t="s">
        <v>5190</v>
      </c>
      <c r="H1496" s="10" t="s">
        <v>5190</v>
      </c>
      <c r="I1496" s="10" t="s">
        <v>5190</v>
      </c>
      <c r="J1496" s="10" t="s">
        <v>5190</v>
      </c>
      <c r="K1496" s="10" t="s">
        <v>5190</v>
      </c>
      <c r="L1496" s="10" t="s">
        <v>5190</v>
      </c>
      <c r="M1496" s="10" t="s">
        <v>5190</v>
      </c>
      <c r="N1496" s="10" t="s">
        <v>5190</v>
      </c>
      <c r="O1496" s="10" t="s">
        <v>5190</v>
      </c>
      <c r="P1496" s="10" t="s">
        <v>5190</v>
      </c>
      <c r="Q1496" s="10" t="s">
        <v>5190</v>
      </c>
      <c r="R1496" s="10" t="s">
        <v>5190</v>
      </c>
      <c r="S1496" s="10" t="s">
        <v>5190</v>
      </c>
      <c r="T1496" s="10" t="s">
        <v>5190</v>
      </c>
      <c r="U1496" s="10" t="s">
        <v>5190</v>
      </c>
      <c r="V1496" s="10" t="s">
        <v>5190</v>
      </c>
      <c r="W1496" s="10" t="s">
        <v>5190</v>
      </c>
      <c r="X1496" s="10" t="s">
        <v>5190</v>
      </c>
      <c r="Y1496" s="10" t="s">
        <v>5190</v>
      </c>
      <c r="Z1496" s="10" t="s">
        <v>5190</v>
      </c>
      <c r="AA1496" s="10"/>
      <c r="AB1496" s="50" t="s">
        <v>185</v>
      </c>
      <c r="AC1496" s="8" t="s">
        <v>2904</v>
      </c>
      <c r="AD1496" s="71" t="s">
        <v>4669</v>
      </c>
    </row>
    <row r="1497" spans="1:30" s="89" customFormat="1" ht="15.75" customHeight="1">
      <c r="A1497" s="8" t="s">
        <v>2663</v>
      </c>
      <c r="B1497" s="30" t="s">
        <v>187</v>
      </c>
      <c r="C1497" s="31" t="s">
        <v>3429</v>
      </c>
      <c r="D1497" s="25"/>
      <c r="E1497" s="59" t="s">
        <v>4994</v>
      </c>
      <c r="F1497" s="10" t="s">
        <v>5190</v>
      </c>
      <c r="G1497" s="10" t="s">
        <v>5190</v>
      </c>
      <c r="H1497" s="10" t="s">
        <v>5190</v>
      </c>
      <c r="I1497" s="10" t="s">
        <v>5190</v>
      </c>
      <c r="J1497" s="10" t="s">
        <v>5190</v>
      </c>
      <c r="K1497" s="10" t="s">
        <v>5190</v>
      </c>
      <c r="L1497" s="10" t="s">
        <v>5190</v>
      </c>
      <c r="M1497" s="10" t="s">
        <v>5190</v>
      </c>
      <c r="N1497" s="10" t="s">
        <v>5190</v>
      </c>
      <c r="O1497" s="10" t="s">
        <v>5190</v>
      </c>
      <c r="P1497" s="10" t="s">
        <v>5190</v>
      </c>
      <c r="Q1497" s="10" t="s">
        <v>5190</v>
      </c>
      <c r="R1497" s="10" t="s">
        <v>5190</v>
      </c>
      <c r="S1497" s="10" t="s">
        <v>5190</v>
      </c>
      <c r="T1497" s="10" t="s">
        <v>5190</v>
      </c>
      <c r="U1497" s="10" t="s">
        <v>5190</v>
      </c>
      <c r="V1497" s="10" t="s">
        <v>5190</v>
      </c>
      <c r="W1497" s="10" t="s">
        <v>5190</v>
      </c>
      <c r="X1497" s="10" t="s">
        <v>5190</v>
      </c>
      <c r="Y1497" s="10" t="s">
        <v>5190</v>
      </c>
      <c r="Z1497" s="10" t="s">
        <v>5190</v>
      </c>
      <c r="AA1497" s="10"/>
      <c r="AB1497" s="50" t="s">
        <v>185</v>
      </c>
      <c r="AC1497" s="8" t="s">
        <v>2904</v>
      </c>
      <c r="AD1497" s="71" t="s">
        <v>4669</v>
      </c>
    </row>
    <row r="1498" spans="1:30" s="89" customFormat="1" ht="15.75" customHeight="1">
      <c r="A1498" s="8" t="s">
        <v>2663</v>
      </c>
      <c r="B1498" s="30" t="s">
        <v>188</v>
      </c>
      <c r="C1498" s="31" t="s">
        <v>3430</v>
      </c>
      <c r="D1498" s="25"/>
      <c r="E1498" s="59" t="s">
        <v>4995</v>
      </c>
      <c r="F1498" s="10" t="s">
        <v>5190</v>
      </c>
      <c r="G1498" s="10" t="s">
        <v>5190</v>
      </c>
      <c r="H1498" s="10" t="s">
        <v>5190</v>
      </c>
      <c r="I1498" s="10" t="s">
        <v>5190</v>
      </c>
      <c r="J1498" s="10" t="s">
        <v>5190</v>
      </c>
      <c r="K1498" s="10" t="s">
        <v>5190</v>
      </c>
      <c r="L1498" s="10" t="s">
        <v>5190</v>
      </c>
      <c r="M1498" s="10" t="s">
        <v>5190</v>
      </c>
      <c r="N1498" s="10" t="s">
        <v>5190</v>
      </c>
      <c r="O1498" s="10" t="s">
        <v>5190</v>
      </c>
      <c r="P1498" s="10" t="s">
        <v>5190</v>
      </c>
      <c r="Q1498" s="10" t="s">
        <v>5190</v>
      </c>
      <c r="R1498" s="10" t="s">
        <v>5190</v>
      </c>
      <c r="S1498" s="10" t="s">
        <v>5190</v>
      </c>
      <c r="T1498" s="10" t="s">
        <v>5190</v>
      </c>
      <c r="U1498" s="10" t="s">
        <v>5190</v>
      </c>
      <c r="V1498" s="10" t="s">
        <v>5190</v>
      </c>
      <c r="W1498" s="10" t="s">
        <v>5190</v>
      </c>
      <c r="X1498" s="10" t="s">
        <v>5190</v>
      </c>
      <c r="Y1498" s="10" t="s">
        <v>5190</v>
      </c>
      <c r="Z1498" s="10" t="s">
        <v>5190</v>
      </c>
      <c r="AA1498" s="10"/>
      <c r="AB1498" s="50" t="s">
        <v>185</v>
      </c>
      <c r="AC1498" s="8" t="s">
        <v>2904</v>
      </c>
      <c r="AD1498" s="71" t="s">
        <v>4669</v>
      </c>
    </row>
    <row r="1499" spans="1:30" s="89" customFormat="1" ht="15.75" customHeight="1">
      <c r="A1499" s="8" t="s">
        <v>2663</v>
      </c>
      <c r="B1499" s="30" t="s">
        <v>189</v>
      </c>
      <c r="C1499" s="31" t="s">
        <v>3431</v>
      </c>
      <c r="D1499" s="25"/>
      <c r="E1499" s="59" t="s">
        <v>4996</v>
      </c>
      <c r="F1499" s="10" t="s">
        <v>5190</v>
      </c>
      <c r="G1499" s="10" t="s">
        <v>5190</v>
      </c>
      <c r="H1499" s="10" t="s">
        <v>5190</v>
      </c>
      <c r="I1499" s="10" t="s">
        <v>5190</v>
      </c>
      <c r="J1499" s="10" t="s">
        <v>5190</v>
      </c>
      <c r="K1499" s="10" t="s">
        <v>5190</v>
      </c>
      <c r="L1499" s="10" t="s">
        <v>5190</v>
      </c>
      <c r="M1499" s="10" t="s">
        <v>5190</v>
      </c>
      <c r="N1499" s="10" t="s">
        <v>5190</v>
      </c>
      <c r="O1499" s="10" t="s">
        <v>5190</v>
      </c>
      <c r="P1499" s="10" t="s">
        <v>5190</v>
      </c>
      <c r="Q1499" s="10" t="s">
        <v>5190</v>
      </c>
      <c r="R1499" s="10" t="s">
        <v>5190</v>
      </c>
      <c r="S1499" s="10" t="s">
        <v>5190</v>
      </c>
      <c r="T1499" s="10" t="s">
        <v>5190</v>
      </c>
      <c r="U1499" s="10" t="s">
        <v>5190</v>
      </c>
      <c r="V1499" s="10" t="s">
        <v>5190</v>
      </c>
      <c r="W1499" s="10" t="s">
        <v>5190</v>
      </c>
      <c r="X1499" s="10" t="s">
        <v>5190</v>
      </c>
      <c r="Y1499" s="10" t="s">
        <v>5190</v>
      </c>
      <c r="Z1499" s="10" t="s">
        <v>5190</v>
      </c>
      <c r="AA1499" s="10"/>
      <c r="AB1499" s="50" t="s">
        <v>185</v>
      </c>
      <c r="AC1499" s="8" t="s">
        <v>2904</v>
      </c>
      <c r="AD1499" s="71" t="s">
        <v>4669</v>
      </c>
    </row>
    <row r="1500" spans="1:30" s="89" customFormat="1" ht="15.75" customHeight="1">
      <c r="A1500" s="8" t="s">
        <v>2663</v>
      </c>
      <c r="B1500" s="30" t="s">
        <v>190</v>
      </c>
      <c r="C1500" s="31" t="s">
        <v>3432</v>
      </c>
      <c r="D1500" s="25"/>
      <c r="E1500" s="60" t="s">
        <v>4997</v>
      </c>
      <c r="F1500" s="10" t="s">
        <v>5190</v>
      </c>
      <c r="G1500" s="10" t="s">
        <v>5190</v>
      </c>
      <c r="H1500" s="10" t="s">
        <v>5190</v>
      </c>
      <c r="I1500" s="10" t="s">
        <v>5190</v>
      </c>
      <c r="J1500" s="10" t="s">
        <v>5190</v>
      </c>
      <c r="K1500" s="10" t="s">
        <v>5190</v>
      </c>
      <c r="L1500" s="10" t="s">
        <v>5190</v>
      </c>
      <c r="M1500" s="10" t="s">
        <v>5190</v>
      </c>
      <c r="N1500" s="10" t="s">
        <v>5190</v>
      </c>
      <c r="O1500" s="10" t="s">
        <v>5190</v>
      </c>
      <c r="P1500" s="10" t="s">
        <v>5190</v>
      </c>
      <c r="Q1500" s="10" t="s">
        <v>5190</v>
      </c>
      <c r="R1500" s="10" t="s">
        <v>5190</v>
      </c>
      <c r="S1500" s="10" t="s">
        <v>5190</v>
      </c>
      <c r="T1500" s="10" t="s">
        <v>5190</v>
      </c>
      <c r="U1500" s="10" t="s">
        <v>5190</v>
      </c>
      <c r="V1500" s="10" t="s">
        <v>5190</v>
      </c>
      <c r="W1500" s="10" t="s">
        <v>5190</v>
      </c>
      <c r="X1500" s="10" t="s">
        <v>5190</v>
      </c>
      <c r="Y1500" s="10" t="s">
        <v>5190</v>
      </c>
      <c r="Z1500" s="10" t="s">
        <v>5190</v>
      </c>
      <c r="AA1500" s="10"/>
      <c r="AB1500" s="50" t="s">
        <v>185</v>
      </c>
      <c r="AC1500" s="8" t="s">
        <v>2904</v>
      </c>
      <c r="AD1500" s="71" t="s">
        <v>4669</v>
      </c>
    </row>
    <row r="1501" spans="1:30" s="89" customFormat="1" ht="15.75" customHeight="1">
      <c r="A1501" s="8" t="s">
        <v>2663</v>
      </c>
      <c r="B1501" s="30" t="s">
        <v>191</v>
      </c>
      <c r="C1501" s="31" t="s">
        <v>3433</v>
      </c>
      <c r="D1501" s="25"/>
      <c r="E1501" s="59" t="s">
        <v>4998</v>
      </c>
      <c r="F1501" s="10" t="s">
        <v>5190</v>
      </c>
      <c r="G1501" s="10" t="s">
        <v>5190</v>
      </c>
      <c r="H1501" s="10" t="s">
        <v>5190</v>
      </c>
      <c r="I1501" s="10" t="s">
        <v>5190</v>
      </c>
      <c r="J1501" s="10" t="s">
        <v>5190</v>
      </c>
      <c r="K1501" s="10" t="s">
        <v>5190</v>
      </c>
      <c r="L1501" s="10" t="s">
        <v>5190</v>
      </c>
      <c r="M1501" s="10" t="s">
        <v>5190</v>
      </c>
      <c r="N1501" s="10" t="s">
        <v>5190</v>
      </c>
      <c r="O1501" s="10" t="s">
        <v>5190</v>
      </c>
      <c r="P1501" s="10" t="s">
        <v>5190</v>
      </c>
      <c r="Q1501" s="10" t="s">
        <v>5190</v>
      </c>
      <c r="R1501" s="10" t="s">
        <v>5190</v>
      </c>
      <c r="S1501" s="10" t="s">
        <v>5190</v>
      </c>
      <c r="T1501" s="10" t="s">
        <v>5190</v>
      </c>
      <c r="U1501" s="10" t="s">
        <v>5190</v>
      </c>
      <c r="V1501" s="10" t="s">
        <v>5190</v>
      </c>
      <c r="W1501" s="10" t="s">
        <v>5190</v>
      </c>
      <c r="X1501" s="10" t="s">
        <v>5190</v>
      </c>
      <c r="Y1501" s="10" t="s">
        <v>5190</v>
      </c>
      <c r="Z1501" s="10" t="s">
        <v>5190</v>
      </c>
      <c r="AA1501" s="10"/>
      <c r="AB1501" s="50" t="s">
        <v>185</v>
      </c>
      <c r="AC1501" s="8" t="s">
        <v>2904</v>
      </c>
      <c r="AD1501" s="71" t="s">
        <v>4669</v>
      </c>
    </row>
    <row r="1502" spans="1:30" s="89" customFormat="1" ht="15.75" customHeight="1">
      <c r="A1502" s="8" t="s">
        <v>2663</v>
      </c>
      <c r="B1502" s="30" t="s">
        <v>192</v>
      </c>
      <c r="C1502" s="31" t="s">
        <v>3434</v>
      </c>
      <c r="D1502" s="25"/>
      <c r="E1502" s="59" t="s">
        <v>99</v>
      </c>
      <c r="F1502" s="10" t="s">
        <v>5190</v>
      </c>
      <c r="G1502" s="10" t="s">
        <v>5190</v>
      </c>
      <c r="H1502" s="10" t="s">
        <v>5190</v>
      </c>
      <c r="I1502" s="10" t="s">
        <v>5190</v>
      </c>
      <c r="J1502" s="10" t="s">
        <v>5190</v>
      </c>
      <c r="K1502" s="10" t="s">
        <v>5190</v>
      </c>
      <c r="L1502" s="10" t="s">
        <v>5190</v>
      </c>
      <c r="M1502" s="10" t="s">
        <v>5190</v>
      </c>
      <c r="N1502" s="10" t="s">
        <v>5190</v>
      </c>
      <c r="O1502" s="10" t="s">
        <v>5190</v>
      </c>
      <c r="P1502" s="10" t="s">
        <v>5190</v>
      </c>
      <c r="Q1502" s="10" t="s">
        <v>5190</v>
      </c>
      <c r="R1502" s="10" t="s">
        <v>5190</v>
      </c>
      <c r="S1502" s="10" t="s">
        <v>5190</v>
      </c>
      <c r="T1502" s="10" t="s">
        <v>5190</v>
      </c>
      <c r="U1502" s="10" t="s">
        <v>5190</v>
      </c>
      <c r="V1502" s="10" t="s">
        <v>5190</v>
      </c>
      <c r="W1502" s="10" t="s">
        <v>5190</v>
      </c>
      <c r="X1502" s="10" t="s">
        <v>5190</v>
      </c>
      <c r="Y1502" s="10" t="s">
        <v>5190</v>
      </c>
      <c r="Z1502" s="10" t="s">
        <v>5190</v>
      </c>
      <c r="AA1502" s="10"/>
      <c r="AB1502" s="50" t="s">
        <v>185</v>
      </c>
      <c r="AC1502" s="8" t="s">
        <v>2904</v>
      </c>
      <c r="AD1502" s="71" t="s">
        <v>4669</v>
      </c>
    </row>
    <row r="1503" spans="1:30" s="89" customFormat="1" ht="15.75" customHeight="1">
      <c r="A1503" s="8" t="s">
        <v>2663</v>
      </c>
      <c r="B1503" s="30" t="s">
        <v>193</v>
      </c>
      <c r="C1503" s="31" t="s">
        <v>3435</v>
      </c>
      <c r="D1503" s="25"/>
      <c r="E1503" s="65" t="s">
        <v>5003</v>
      </c>
      <c r="F1503" s="10" t="s">
        <v>5190</v>
      </c>
      <c r="G1503" s="10" t="s">
        <v>5190</v>
      </c>
      <c r="H1503" s="10" t="s">
        <v>5190</v>
      </c>
      <c r="I1503" s="10" t="s">
        <v>5190</v>
      </c>
      <c r="J1503" s="10" t="s">
        <v>5190</v>
      </c>
      <c r="K1503" s="10" t="s">
        <v>5190</v>
      </c>
      <c r="L1503" s="10" t="s">
        <v>5190</v>
      </c>
      <c r="M1503" s="10" t="s">
        <v>5190</v>
      </c>
      <c r="N1503" s="10" t="s">
        <v>5190</v>
      </c>
      <c r="O1503" s="10" t="s">
        <v>5190</v>
      </c>
      <c r="P1503" s="10" t="s">
        <v>5190</v>
      </c>
      <c r="Q1503" s="10" t="s">
        <v>5190</v>
      </c>
      <c r="R1503" s="10" t="s">
        <v>5190</v>
      </c>
      <c r="S1503" s="10" t="s">
        <v>5190</v>
      </c>
      <c r="T1503" s="10" t="s">
        <v>5190</v>
      </c>
      <c r="U1503" s="10" t="s">
        <v>5190</v>
      </c>
      <c r="V1503" s="10" t="s">
        <v>5190</v>
      </c>
      <c r="W1503" s="10" t="s">
        <v>5190</v>
      </c>
      <c r="X1503" s="10" t="s">
        <v>5190</v>
      </c>
      <c r="Y1503" s="10" t="s">
        <v>5190</v>
      </c>
      <c r="Z1503" s="10" t="s">
        <v>5190</v>
      </c>
      <c r="AA1503" s="10"/>
      <c r="AB1503" s="50" t="s">
        <v>185</v>
      </c>
      <c r="AC1503" s="8" t="s">
        <v>2904</v>
      </c>
      <c r="AD1503" s="71" t="s">
        <v>4669</v>
      </c>
    </row>
    <row r="1504" spans="1:30" s="89" customFormat="1" ht="15.75" customHeight="1">
      <c r="A1504" s="8" t="s">
        <v>2663</v>
      </c>
      <c r="B1504" s="30" t="s">
        <v>159</v>
      </c>
      <c r="C1504" s="31" t="s">
        <v>3436</v>
      </c>
      <c r="D1504" s="25"/>
      <c r="E1504" s="59" t="s">
        <v>718</v>
      </c>
      <c r="F1504" s="10" t="s">
        <v>5190</v>
      </c>
      <c r="G1504" s="10" t="s">
        <v>5190</v>
      </c>
      <c r="H1504" s="10" t="s">
        <v>5190</v>
      </c>
      <c r="I1504" s="10" t="s">
        <v>5190</v>
      </c>
      <c r="J1504" s="10" t="s">
        <v>5190</v>
      </c>
      <c r="K1504" s="10" t="s">
        <v>5190</v>
      </c>
      <c r="L1504" s="10"/>
      <c r="M1504" s="10"/>
      <c r="N1504" s="10"/>
      <c r="O1504" s="10" t="s">
        <v>5190</v>
      </c>
      <c r="P1504" s="10"/>
      <c r="Q1504" s="10" t="s">
        <v>5190</v>
      </c>
      <c r="R1504" s="10" t="s">
        <v>5190</v>
      </c>
      <c r="S1504" s="10" t="s">
        <v>5190</v>
      </c>
      <c r="T1504" s="10" t="s">
        <v>5190</v>
      </c>
      <c r="U1504" s="10"/>
      <c r="V1504" s="10"/>
      <c r="W1504" s="10"/>
      <c r="X1504" s="10"/>
      <c r="Y1504" s="10"/>
      <c r="Z1504" s="10"/>
      <c r="AA1504" s="10"/>
      <c r="AB1504" s="50" t="s">
        <v>160</v>
      </c>
      <c r="AC1504" s="8" t="s">
        <v>2904</v>
      </c>
      <c r="AD1504" s="71" t="s">
        <v>4669</v>
      </c>
    </row>
    <row r="1505" spans="1:30" s="89" customFormat="1" ht="15.75" customHeight="1">
      <c r="A1505" s="8" t="s">
        <v>2663</v>
      </c>
      <c r="B1505" s="30" t="s">
        <v>161</v>
      </c>
      <c r="C1505" s="31" t="s">
        <v>3437</v>
      </c>
      <c r="D1505" s="25"/>
      <c r="E1505" s="59" t="s">
        <v>4992</v>
      </c>
      <c r="F1505" s="10" t="s">
        <v>5190</v>
      </c>
      <c r="G1505" s="10" t="s">
        <v>5190</v>
      </c>
      <c r="H1505" s="10" t="s">
        <v>5190</v>
      </c>
      <c r="I1505" s="10" t="s">
        <v>5190</v>
      </c>
      <c r="J1505" s="10" t="s">
        <v>5190</v>
      </c>
      <c r="K1505" s="10" t="s">
        <v>5190</v>
      </c>
      <c r="L1505" s="10"/>
      <c r="M1505" s="10"/>
      <c r="N1505" s="10"/>
      <c r="O1505" s="10" t="s">
        <v>5190</v>
      </c>
      <c r="P1505" s="10"/>
      <c r="Q1505" s="10" t="s">
        <v>5190</v>
      </c>
      <c r="R1505" s="10" t="s">
        <v>5190</v>
      </c>
      <c r="S1505" s="10" t="s">
        <v>5190</v>
      </c>
      <c r="T1505" s="10" t="s">
        <v>5190</v>
      </c>
      <c r="U1505" s="10"/>
      <c r="V1505" s="10"/>
      <c r="W1505" s="10"/>
      <c r="X1505" s="10"/>
      <c r="Y1505" s="10"/>
      <c r="Z1505" s="10"/>
      <c r="AA1505" s="10"/>
      <c r="AB1505" s="50" t="s">
        <v>160</v>
      </c>
      <c r="AC1505" s="8" t="s">
        <v>2904</v>
      </c>
      <c r="AD1505" s="71" t="s">
        <v>4669</v>
      </c>
    </row>
    <row r="1506" spans="1:30" s="89" customFormat="1" ht="15.75" customHeight="1">
      <c r="A1506" s="8" t="s">
        <v>2663</v>
      </c>
      <c r="B1506" s="30" t="s">
        <v>162</v>
      </c>
      <c r="C1506" s="31" t="s">
        <v>3438</v>
      </c>
      <c r="D1506" s="25"/>
      <c r="E1506" s="59" t="s">
        <v>4994</v>
      </c>
      <c r="F1506" s="10" t="s">
        <v>5190</v>
      </c>
      <c r="G1506" s="10" t="s">
        <v>5190</v>
      </c>
      <c r="H1506" s="10" t="s">
        <v>5190</v>
      </c>
      <c r="I1506" s="10" t="s">
        <v>5190</v>
      </c>
      <c r="J1506" s="10" t="s">
        <v>5190</v>
      </c>
      <c r="K1506" s="10" t="s">
        <v>5190</v>
      </c>
      <c r="L1506" s="10"/>
      <c r="M1506" s="10"/>
      <c r="N1506" s="10"/>
      <c r="O1506" s="10" t="s">
        <v>5190</v>
      </c>
      <c r="P1506" s="10"/>
      <c r="Q1506" s="10" t="s">
        <v>5190</v>
      </c>
      <c r="R1506" s="10" t="s">
        <v>5190</v>
      </c>
      <c r="S1506" s="10" t="s">
        <v>5190</v>
      </c>
      <c r="T1506" s="10" t="s">
        <v>5190</v>
      </c>
      <c r="U1506" s="10"/>
      <c r="V1506" s="10"/>
      <c r="W1506" s="10"/>
      <c r="X1506" s="10"/>
      <c r="Y1506" s="10"/>
      <c r="Z1506" s="10"/>
      <c r="AA1506" s="10"/>
      <c r="AB1506" s="50" t="s">
        <v>160</v>
      </c>
      <c r="AC1506" s="8" t="s">
        <v>2904</v>
      </c>
      <c r="AD1506" s="71" t="s">
        <v>4669</v>
      </c>
    </row>
    <row r="1507" spans="1:30" s="89" customFormat="1" ht="15.75" customHeight="1">
      <c r="A1507" s="8" t="s">
        <v>2663</v>
      </c>
      <c r="B1507" s="30" t="s">
        <v>163</v>
      </c>
      <c r="C1507" s="31" t="s">
        <v>3439</v>
      </c>
      <c r="D1507" s="25"/>
      <c r="E1507" s="59" t="s">
        <v>4995</v>
      </c>
      <c r="F1507" s="10" t="s">
        <v>5190</v>
      </c>
      <c r="G1507" s="10" t="s">
        <v>5190</v>
      </c>
      <c r="H1507" s="10" t="s">
        <v>5190</v>
      </c>
      <c r="I1507" s="10" t="s">
        <v>5190</v>
      </c>
      <c r="J1507" s="10" t="s">
        <v>5190</v>
      </c>
      <c r="K1507" s="10" t="s">
        <v>5190</v>
      </c>
      <c r="L1507" s="10"/>
      <c r="M1507" s="10"/>
      <c r="N1507" s="10"/>
      <c r="O1507" s="10" t="s">
        <v>5190</v>
      </c>
      <c r="P1507" s="10"/>
      <c r="Q1507" s="10" t="s">
        <v>5190</v>
      </c>
      <c r="R1507" s="10" t="s">
        <v>5190</v>
      </c>
      <c r="S1507" s="10" t="s">
        <v>5190</v>
      </c>
      <c r="T1507" s="10" t="s">
        <v>5190</v>
      </c>
      <c r="U1507" s="10"/>
      <c r="V1507" s="10"/>
      <c r="W1507" s="10"/>
      <c r="X1507" s="10"/>
      <c r="Y1507" s="10"/>
      <c r="Z1507" s="10"/>
      <c r="AA1507" s="10"/>
      <c r="AB1507" s="50" t="s">
        <v>160</v>
      </c>
      <c r="AC1507" s="8" t="s">
        <v>2904</v>
      </c>
      <c r="AD1507" s="71" t="s">
        <v>4669</v>
      </c>
    </row>
    <row r="1508" spans="1:30" s="89" customFormat="1" ht="15.75" customHeight="1">
      <c r="A1508" s="8" t="s">
        <v>2663</v>
      </c>
      <c r="B1508" s="30" t="s">
        <v>149</v>
      </c>
      <c r="C1508" s="31" t="s">
        <v>3440</v>
      </c>
      <c r="D1508" s="25"/>
      <c r="E1508" s="59" t="s">
        <v>150</v>
      </c>
      <c r="F1508" s="10" t="s">
        <v>5190</v>
      </c>
      <c r="G1508" s="10" t="s">
        <v>5190</v>
      </c>
      <c r="H1508" s="10" t="s">
        <v>5190</v>
      </c>
      <c r="I1508" s="10" t="s">
        <v>5190</v>
      </c>
      <c r="J1508" s="10" t="s">
        <v>5190</v>
      </c>
      <c r="K1508" s="10" t="s">
        <v>5190</v>
      </c>
      <c r="L1508" s="10" t="s">
        <v>5190</v>
      </c>
      <c r="M1508" s="10" t="s">
        <v>5190</v>
      </c>
      <c r="N1508" s="10" t="s">
        <v>5190</v>
      </c>
      <c r="O1508" s="10" t="s">
        <v>5190</v>
      </c>
      <c r="P1508" s="10" t="s">
        <v>5190</v>
      </c>
      <c r="Q1508" s="10" t="s">
        <v>5190</v>
      </c>
      <c r="R1508" s="10" t="s">
        <v>5190</v>
      </c>
      <c r="S1508" s="10" t="s">
        <v>5190</v>
      </c>
      <c r="T1508" s="10" t="s">
        <v>5190</v>
      </c>
      <c r="U1508" s="10" t="s">
        <v>5190</v>
      </c>
      <c r="V1508" s="10" t="s">
        <v>5190</v>
      </c>
      <c r="W1508" s="10" t="s">
        <v>5190</v>
      </c>
      <c r="X1508" s="10" t="s">
        <v>5190</v>
      </c>
      <c r="Y1508" s="10" t="s">
        <v>5190</v>
      </c>
      <c r="Z1508" s="10" t="s">
        <v>5190</v>
      </c>
      <c r="AA1508" s="10"/>
      <c r="AB1508" s="50" t="s">
        <v>151</v>
      </c>
      <c r="AC1508" s="8" t="s">
        <v>2904</v>
      </c>
      <c r="AD1508" s="71" t="s">
        <v>4669</v>
      </c>
    </row>
    <row r="1509" spans="1:30" s="89" customFormat="1" ht="15.75" customHeight="1">
      <c r="A1509" s="8" t="s">
        <v>2663</v>
      </c>
      <c r="B1509" s="30" t="s">
        <v>152</v>
      </c>
      <c r="C1509" s="31" t="s">
        <v>3441</v>
      </c>
      <c r="D1509" s="25"/>
      <c r="E1509" s="59" t="s">
        <v>5007</v>
      </c>
      <c r="F1509" s="10" t="s">
        <v>5190</v>
      </c>
      <c r="G1509" s="10" t="s">
        <v>5190</v>
      </c>
      <c r="H1509" s="10" t="s">
        <v>5190</v>
      </c>
      <c r="I1509" s="10" t="s">
        <v>5190</v>
      </c>
      <c r="J1509" s="10" t="s">
        <v>5190</v>
      </c>
      <c r="K1509" s="10" t="s">
        <v>5190</v>
      </c>
      <c r="L1509" s="10" t="s">
        <v>5190</v>
      </c>
      <c r="M1509" s="10" t="s">
        <v>5190</v>
      </c>
      <c r="N1509" s="10" t="s">
        <v>5190</v>
      </c>
      <c r="O1509" s="10" t="s">
        <v>5190</v>
      </c>
      <c r="P1509" s="10" t="s">
        <v>5190</v>
      </c>
      <c r="Q1509" s="10" t="s">
        <v>5190</v>
      </c>
      <c r="R1509" s="10" t="s">
        <v>5190</v>
      </c>
      <c r="S1509" s="10" t="s">
        <v>5190</v>
      </c>
      <c r="T1509" s="10" t="s">
        <v>5190</v>
      </c>
      <c r="U1509" s="10" t="s">
        <v>5190</v>
      </c>
      <c r="V1509" s="10" t="s">
        <v>5190</v>
      </c>
      <c r="W1509" s="10" t="s">
        <v>5190</v>
      </c>
      <c r="X1509" s="10" t="s">
        <v>5190</v>
      </c>
      <c r="Y1509" s="10" t="s">
        <v>5190</v>
      </c>
      <c r="Z1509" s="10" t="s">
        <v>5190</v>
      </c>
      <c r="AA1509" s="10"/>
      <c r="AB1509" s="50" t="s">
        <v>151</v>
      </c>
      <c r="AC1509" s="8" t="s">
        <v>2904</v>
      </c>
      <c r="AD1509" s="71" t="s">
        <v>4669</v>
      </c>
    </row>
    <row r="1510" spans="1:30" s="89" customFormat="1" ht="15.75" customHeight="1">
      <c r="A1510" s="8" t="s">
        <v>2663</v>
      </c>
      <c r="B1510" s="30" t="s">
        <v>153</v>
      </c>
      <c r="C1510" s="31" t="s">
        <v>3442</v>
      </c>
      <c r="D1510" s="25"/>
      <c r="E1510" s="59" t="s">
        <v>4992</v>
      </c>
      <c r="F1510" s="10" t="s">
        <v>5190</v>
      </c>
      <c r="G1510" s="10" t="s">
        <v>5190</v>
      </c>
      <c r="H1510" s="10" t="s">
        <v>5190</v>
      </c>
      <c r="I1510" s="10" t="s">
        <v>5190</v>
      </c>
      <c r="J1510" s="10" t="s">
        <v>5190</v>
      </c>
      <c r="K1510" s="10" t="s">
        <v>5190</v>
      </c>
      <c r="L1510" s="10" t="s">
        <v>5190</v>
      </c>
      <c r="M1510" s="10" t="s">
        <v>5190</v>
      </c>
      <c r="N1510" s="10" t="s">
        <v>5190</v>
      </c>
      <c r="O1510" s="10" t="s">
        <v>5190</v>
      </c>
      <c r="P1510" s="10" t="s">
        <v>5190</v>
      </c>
      <c r="Q1510" s="10" t="s">
        <v>5190</v>
      </c>
      <c r="R1510" s="10" t="s">
        <v>5190</v>
      </c>
      <c r="S1510" s="10" t="s">
        <v>5190</v>
      </c>
      <c r="T1510" s="10" t="s">
        <v>5190</v>
      </c>
      <c r="U1510" s="10" t="s">
        <v>5190</v>
      </c>
      <c r="V1510" s="10" t="s">
        <v>5190</v>
      </c>
      <c r="W1510" s="10" t="s">
        <v>5190</v>
      </c>
      <c r="X1510" s="10" t="s">
        <v>5190</v>
      </c>
      <c r="Y1510" s="10" t="s">
        <v>5190</v>
      </c>
      <c r="Z1510" s="10" t="s">
        <v>5190</v>
      </c>
      <c r="AA1510" s="10"/>
      <c r="AB1510" s="50" t="s">
        <v>151</v>
      </c>
      <c r="AC1510" s="8" t="s">
        <v>2904</v>
      </c>
      <c r="AD1510" s="71" t="s">
        <v>4669</v>
      </c>
    </row>
    <row r="1511" spans="1:30" s="89" customFormat="1" ht="15.75" customHeight="1">
      <c r="A1511" s="8" t="s">
        <v>2663</v>
      </c>
      <c r="B1511" s="30" t="s">
        <v>154</v>
      </c>
      <c r="C1511" s="31" t="s">
        <v>3443</v>
      </c>
      <c r="D1511" s="25"/>
      <c r="E1511" s="59" t="s">
        <v>4994</v>
      </c>
      <c r="F1511" s="10" t="s">
        <v>5190</v>
      </c>
      <c r="G1511" s="10" t="s">
        <v>5190</v>
      </c>
      <c r="H1511" s="10" t="s">
        <v>5190</v>
      </c>
      <c r="I1511" s="10" t="s">
        <v>5190</v>
      </c>
      <c r="J1511" s="10" t="s">
        <v>5190</v>
      </c>
      <c r="K1511" s="10" t="s">
        <v>5190</v>
      </c>
      <c r="L1511" s="10" t="s">
        <v>5190</v>
      </c>
      <c r="M1511" s="10" t="s">
        <v>5190</v>
      </c>
      <c r="N1511" s="10" t="s">
        <v>5190</v>
      </c>
      <c r="O1511" s="10" t="s">
        <v>5190</v>
      </c>
      <c r="P1511" s="10" t="s">
        <v>5190</v>
      </c>
      <c r="Q1511" s="10" t="s">
        <v>5190</v>
      </c>
      <c r="R1511" s="10" t="s">
        <v>5190</v>
      </c>
      <c r="S1511" s="10" t="s">
        <v>5190</v>
      </c>
      <c r="T1511" s="10" t="s">
        <v>5190</v>
      </c>
      <c r="U1511" s="10" t="s">
        <v>5190</v>
      </c>
      <c r="V1511" s="10" t="s">
        <v>5190</v>
      </c>
      <c r="W1511" s="10" t="s">
        <v>5190</v>
      </c>
      <c r="X1511" s="10" t="s">
        <v>5190</v>
      </c>
      <c r="Y1511" s="10" t="s">
        <v>5190</v>
      </c>
      <c r="Z1511" s="10" t="s">
        <v>5190</v>
      </c>
      <c r="AA1511" s="10"/>
      <c r="AB1511" s="50" t="s">
        <v>151</v>
      </c>
      <c r="AC1511" s="8" t="s">
        <v>2904</v>
      </c>
      <c r="AD1511" s="71" t="s">
        <v>4669</v>
      </c>
    </row>
    <row r="1512" spans="1:30" s="89" customFormat="1" ht="15.75" customHeight="1">
      <c r="A1512" s="8" t="s">
        <v>2663</v>
      </c>
      <c r="B1512" s="12" t="s">
        <v>155</v>
      </c>
      <c r="C1512" s="25" t="s">
        <v>3444</v>
      </c>
      <c r="D1512" s="25"/>
      <c r="E1512" s="59" t="s">
        <v>4995</v>
      </c>
      <c r="F1512" s="10" t="s">
        <v>5190</v>
      </c>
      <c r="G1512" s="10" t="s">
        <v>5190</v>
      </c>
      <c r="H1512" s="10" t="s">
        <v>5190</v>
      </c>
      <c r="I1512" s="10" t="s">
        <v>5190</v>
      </c>
      <c r="J1512" s="10" t="s">
        <v>5190</v>
      </c>
      <c r="K1512" s="10" t="s">
        <v>5190</v>
      </c>
      <c r="L1512" s="10" t="s">
        <v>5190</v>
      </c>
      <c r="M1512" s="10" t="s">
        <v>5190</v>
      </c>
      <c r="N1512" s="10" t="s">
        <v>5190</v>
      </c>
      <c r="O1512" s="10" t="s">
        <v>5190</v>
      </c>
      <c r="P1512" s="10" t="s">
        <v>5190</v>
      </c>
      <c r="Q1512" s="10" t="s">
        <v>5190</v>
      </c>
      <c r="R1512" s="10" t="s">
        <v>5190</v>
      </c>
      <c r="S1512" s="10" t="s">
        <v>5190</v>
      </c>
      <c r="T1512" s="10" t="s">
        <v>5190</v>
      </c>
      <c r="U1512" s="10" t="s">
        <v>5190</v>
      </c>
      <c r="V1512" s="10" t="s">
        <v>5190</v>
      </c>
      <c r="W1512" s="10" t="s">
        <v>5190</v>
      </c>
      <c r="X1512" s="10" t="s">
        <v>5190</v>
      </c>
      <c r="Y1512" s="10" t="s">
        <v>5190</v>
      </c>
      <c r="Z1512" s="10" t="s">
        <v>5190</v>
      </c>
      <c r="AA1512" s="10"/>
      <c r="AB1512" s="50" t="s">
        <v>151</v>
      </c>
      <c r="AC1512" s="8" t="s">
        <v>2904</v>
      </c>
      <c r="AD1512" s="71" t="s">
        <v>4669</v>
      </c>
    </row>
    <row r="1513" spans="1:30" s="89" customFormat="1" ht="15.75" customHeight="1">
      <c r="A1513" s="8" t="s">
        <v>2663</v>
      </c>
      <c r="B1513" s="12" t="s">
        <v>156</v>
      </c>
      <c r="C1513" s="25" t="s">
        <v>3445</v>
      </c>
      <c r="D1513" s="25"/>
      <c r="E1513" s="59" t="s">
        <v>967</v>
      </c>
      <c r="F1513" s="10" t="s">
        <v>5190</v>
      </c>
      <c r="G1513" s="10" t="s">
        <v>5190</v>
      </c>
      <c r="H1513" s="10" t="s">
        <v>5190</v>
      </c>
      <c r="I1513" s="10" t="s">
        <v>5190</v>
      </c>
      <c r="J1513" s="10" t="s">
        <v>5190</v>
      </c>
      <c r="K1513" s="10" t="s">
        <v>5190</v>
      </c>
      <c r="L1513" s="10" t="s">
        <v>5190</v>
      </c>
      <c r="M1513" s="10" t="s">
        <v>5190</v>
      </c>
      <c r="N1513" s="10" t="s">
        <v>5190</v>
      </c>
      <c r="O1513" s="10" t="s">
        <v>5190</v>
      </c>
      <c r="P1513" s="10" t="s">
        <v>5190</v>
      </c>
      <c r="Q1513" s="10" t="s">
        <v>5190</v>
      </c>
      <c r="R1513" s="10" t="s">
        <v>5190</v>
      </c>
      <c r="S1513" s="10" t="s">
        <v>5190</v>
      </c>
      <c r="T1513" s="10" t="s">
        <v>5190</v>
      </c>
      <c r="U1513" s="10" t="s">
        <v>5190</v>
      </c>
      <c r="V1513" s="10" t="s">
        <v>5190</v>
      </c>
      <c r="W1513" s="10" t="s">
        <v>5190</v>
      </c>
      <c r="X1513" s="10" t="s">
        <v>5190</v>
      </c>
      <c r="Y1513" s="10" t="s">
        <v>5190</v>
      </c>
      <c r="Z1513" s="10" t="s">
        <v>5190</v>
      </c>
      <c r="AA1513" s="10"/>
      <c r="AB1513" s="50" t="s">
        <v>151</v>
      </c>
      <c r="AC1513" s="8" t="s">
        <v>2904</v>
      </c>
      <c r="AD1513" s="71" t="s">
        <v>4669</v>
      </c>
    </row>
    <row r="1514" spans="1:30" s="89" customFormat="1" ht="15.75" customHeight="1">
      <c r="A1514" s="8" t="s">
        <v>2663</v>
      </c>
      <c r="B1514" s="12" t="s">
        <v>157</v>
      </c>
      <c r="C1514" s="25" t="s">
        <v>3446</v>
      </c>
      <c r="D1514" s="25"/>
      <c r="E1514" s="59" t="s">
        <v>99</v>
      </c>
      <c r="F1514" s="10" t="s">
        <v>5190</v>
      </c>
      <c r="G1514" s="10" t="s">
        <v>5190</v>
      </c>
      <c r="H1514" s="10" t="s">
        <v>5190</v>
      </c>
      <c r="I1514" s="10" t="s">
        <v>5190</v>
      </c>
      <c r="J1514" s="10" t="s">
        <v>5190</v>
      </c>
      <c r="K1514" s="10" t="s">
        <v>5190</v>
      </c>
      <c r="L1514" s="10" t="s">
        <v>5190</v>
      </c>
      <c r="M1514" s="10" t="s">
        <v>5190</v>
      </c>
      <c r="N1514" s="10" t="s">
        <v>5190</v>
      </c>
      <c r="O1514" s="10" t="s">
        <v>5190</v>
      </c>
      <c r="P1514" s="10" t="s">
        <v>5190</v>
      </c>
      <c r="Q1514" s="10" t="s">
        <v>5190</v>
      </c>
      <c r="R1514" s="10" t="s">
        <v>5190</v>
      </c>
      <c r="S1514" s="10" t="s">
        <v>5190</v>
      </c>
      <c r="T1514" s="10" t="s">
        <v>5190</v>
      </c>
      <c r="U1514" s="10" t="s">
        <v>5190</v>
      </c>
      <c r="V1514" s="10" t="s">
        <v>5190</v>
      </c>
      <c r="W1514" s="10" t="s">
        <v>5190</v>
      </c>
      <c r="X1514" s="10" t="s">
        <v>5190</v>
      </c>
      <c r="Y1514" s="10" t="s">
        <v>5190</v>
      </c>
      <c r="Z1514" s="10" t="s">
        <v>5190</v>
      </c>
      <c r="AA1514" s="10"/>
      <c r="AB1514" s="50" t="s">
        <v>151</v>
      </c>
      <c r="AC1514" s="8" t="s">
        <v>2904</v>
      </c>
      <c r="AD1514" s="71" t="s">
        <v>4669</v>
      </c>
    </row>
    <row r="1515" spans="1:30" s="89" customFormat="1" ht="15.75" customHeight="1">
      <c r="A1515" s="8" t="s">
        <v>2663</v>
      </c>
      <c r="B1515" s="12" t="s">
        <v>158</v>
      </c>
      <c r="C1515" s="25" t="s">
        <v>3447</v>
      </c>
      <c r="D1515" s="25"/>
      <c r="E1515" s="59" t="s">
        <v>1724</v>
      </c>
      <c r="F1515" s="10" t="s">
        <v>5190</v>
      </c>
      <c r="G1515" s="10" t="s">
        <v>5190</v>
      </c>
      <c r="H1515" s="10" t="s">
        <v>5190</v>
      </c>
      <c r="I1515" s="10" t="s">
        <v>5190</v>
      </c>
      <c r="J1515" s="10" t="s">
        <v>5190</v>
      </c>
      <c r="K1515" s="10" t="s">
        <v>5190</v>
      </c>
      <c r="L1515" s="10" t="s">
        <v>5190</v>
      </c>
      <c r="M1515" s="10" t="s">
        <v>5190</v>
      </c>
      <c r="N1515" s="10" t="s">
        <v>5190</v>
      </c>
      <c r="O1515" s="10" t="s">
        <v>5190</v>
      </c>
      <c r="P1515" s="10" t="s">
        <v>5190</v>
      </c>
      <c r="Q1515" s="10" t="s">
        <v>5190</v>
      </c>
      <c r="R1515" s="10" t="s">
        <v>5190</v>
      </c>
      <c r="S1515" s="10" t="s">
        <v>5190</v>
      </c>
      <c r="T1515" s="10" t="s">
        <v>5190</v>
      </c>
      <c r="U1515" s="10" t="s">
        <v>5190</v>
      </c>
      <c r="V1515" s="10" t="s">
        <v>5190</v>
      </c>
      <c r="W1515" s="10" t="s">
        <v>5190</v>
      </c>
      <c r="X1515" s="10" t="s">
        <v>5190</v>
      </c>
      <c r="Y1515" s="10" t="s">
        <v>5190</v>
      </c>
      <c r="Z1515" s="10" t="s">
        <v>5190</v>
      </c>
      <c r="AA1515" s="10"/>
      <c r="AB1515" s="50" t="s">
        <v>151</v>
      </c>
      <c r="AC1515" s="8" t="s">
        <v>2904</v>
      </c>
      <c r="AD1515" s="71" t="s">
        <v>4669</v>
      </c>
    </row>
    <row r="1516" spans="1:30" s="89" customFormat="1" ht="15.75" customHeight="1">
      <c r="A1516" s="8" t="s">
        <v>2663</v>
      </c>
      <c r="B1516" s="12" t="s">
        <v>135</v>
      </c>
      <c r="C1516" s="25" t="s">
        <v>3448</v>
      </c>
      <c r="D1516" s="25"/>
      <c r="E1516" s="59" t="s">
        <v>718</v>
      </c>
      <c r="F1516" s="10" t="s">
        <v>5190</v>
      </c>
      <c r="G1516" s="10" t="s">
        <v>5190</v>
      </c>
      <c r="H1516" s="10" t="s">
        <v>5190</v>
      </c>
      <c r="I1516" s="10" t="s">
        <v>5190</v>
      </c>
      <c r="J1516" s="10" t="s">
        <v>5190</v>
      </c>
      <c r="K1516" s="10" t="s">
        <v>5190</v>
      </c>
      <c r="L1516" s="10" t="s">
        <v>5190</v>
      </c>
      <c r="M1516" s="10" t="s">
        <v>5190</v>
      </c>
      <c r="N1516" s="10" t="s">
        <v>5190</v>
      </c>
      <c r="O1516" s="10" t="s">
        <v>5190</v>
      </c>
      <c r="P1516" s="10"/>
      <c r="Q1516" s="10" t="s">
        <v>5190</v>
      </c>
      <c r="R1516" s="10" t="s">
        <v>5190</v>
      </c>
      <c r="S1516" s="10" t="s">
        <v>5190</v>
      </c>
      <c r="T1516" s="10" t="s">
        <v>5190</v>
      </c>
      <c r="U1516" s="10"/>
      <c r="V1516" s="10"/>
      <c r="W1516" s="10"/>
      <c r="X1516" s="10"/>
      <c r="Y1516" s="10"/>
      <c r="Z1516" s="10"/>
      <c r="AA1516" s="10"/>
      <c r="AB1516" s="50" t="s">
        <v>136</v>
      </c>
      <c r="AC1516" s="8" t="s">
        <v>2904</v>
      </c>
      <c r="AD1516" s="71" t="s">
        <v>4669</v>
      </c>
    </row>
    <row r="1517" spans="1:30" s="89" customFormat="1" ht="15.75" customHeight="1">
      <c r="A1517" s="8" t="s">
        <v>2663</v>
      </c>
      <c r="B1517" s="12" t="s">
        <v>137</v>
      </c>
      <c r="C1517" s="25" t="s">
        <v>3449</v>
      </c>
      <c r="D1517" s="25"/>
      <c r="E1517" s="59" t="s">
        <v>4992</v>
      </c>
      <c r="F1517" s="10" t="s">
        <v>5190</v>
      </c>
      <c r="G1517" s="10" t="s">
        <v>5190</v>
      </c>
      <c r="H1517" s="10" t="s">
        <v>5190</v>
      </c>
      <c r="I1517" s="10" t="s">
        <v>5190</v>
      </c>
      <c r="J1517" s="10" t="s">
        <v>5190</v>
      </c>
      <c r="K1517" s="10" t="s">
        <v>5190</v>
      </c>
      <c r="L1517" s="10" t="s">
        <v>5190</v>
      </c>
      <c r="M1517" s="10" t="s">
        <v>5190</v>
      </c>
      <c r="N1517" s="10" t="s">
        <v>5190</v>
      </c>
      <c r="O1517" s="10" t="s">
        <v>5190</v>
      </c>
      <c r="P1517" s="10"/>
      <c r="Q1517" s="10" t="s">
        <v>5190</v>
      </c>
      <c r="R1517" s="10" t="s">
        <v>5190</v>
      </c>
      <c r="S1517" s="10" t="s">
        <v>5190</v>
      </c>
      <c r="T1517" s="10" t="s">
        <v>5190</v>
      </c>
      <c r="U1517" s="10"/>
      <c r="V1517" s="10"/>
      <c r="W1517" s="10"/>
      <c r="X1517" s="10"/>
      <c r="Y1517" s="10"/>
      <c r="Z1517" s="10"/>
      <c r="AA1517" s="10"/>
      <c r="AB1517" s="50" t="s">
        <v>136</v>
      </c>
      <c r="AC1517" s="8" t="s">
        <v>2904</v>
      </c>
      <c r="AD1517" s="71" t="s">
        <v>4669</v>
      </c>
    </row>
    <row r="1518" spans="1:30" s="89" customFormat="1" ht="15.75" customHeight="1">
      <c r="A1518" s="8" t="s">
        <v>2663</v>
      </c>
      <c r="B1518" s="12" t="s">
        <v>138</v>
      </c>
      <c r="C1518" s="25" t="s">
        <v>3450</v>
      </c>
      <c r="D1518" s="25"/>
      <c r="E1518" s="59" t="s">
        <v>4994</v>
      </c>
      <c r="F1518" s="10" t="s">
        <v>5190</v>
      </c>
      <c r="G1518" s="10" t="s">
        <v>5190</v>
      </c>
      <c r="H1518" s="10" t="s">
        <v>5190</v>
      </c>
      <c r="I1518" s="10" t="s">
        <v>5190</v>
      </c>
      <c r="J1518" s="10" t="s">
        <v>5190</v>
      </c>
      <c r="K1518" s="10" t="s">
        <v>5190</v>
      </c>
      <c r="L1518" s="10" t="s">
        <v>5190</v>
      </c>
      <c r="M1518" s="10" t="s">
        <v>5190</v>
      </c>
      <c r="N1518" s="10" t="s">
        <v>5190</v>
      </c>
      <c r="O1518" s="10" t="s">
        <v>5190</v>
      </c>
      <c r="P1518" s="10"/>
      <c r="Q1518" s="10" t="s">
        <v>5190</v>
      </c>
      <c r="R1518" s="10" t="s">
        <v>5190</v>
      </c>
      <c r="S1518" s="10" t="s">
        <v>5190</v>
      </c>
      <c r="T1518" s="10" t="s">
        <v>5190</v>
      </c>
      <c r="U1518" s="10"/>
      <c r="V1518" s="10"/>
      <c r="W1518" s="10"/>
      <c r="X1518" s="10"/>
      <c r="Y1518" s="10"/>
      <c r="Z1518" s="10"/>
      <c r="AA1518" s="10"/>
      <c r="AB1518" s="50" t="s">
        <v>136</v>
      </c>
      <c r="AC1518" s="8" t="s">
        <v>2904</v>
      </c>
      <c r="AD1518" s="71" t="s">
        <v>4669</v>
      </c>
    </row>
    <row r="1519" spans="1:30" s="89" customFormat="1" ht="15.75" customHeight="1">
      <c r="A1519" s="8" t="s">
        <v>2663</v>
      </c>
      <c r="B1519" s="12" t="s">
        <v>139</v>
      </c>
      <c r="C1519" s="25" t="s">
        <v>3451</v>
      </c>
      <c r="D1519" s="25"/>
      <c r="E1519" s="59" t="s">
        <v>4995</v>
      </c>
      <c r="F1519" s="10" t="s">
        <v>5190</v>
      </c>
      <c r="G1519" s="10" t="s">
        <v>5190</v>
      </c>
      <c r="H1519" s="10" t="s">
        <v>5190</v>
      </c>
      <c r="I1519" s="10" t="s">
        <v>5190</v>
      </c>
      <c r="J1519" s="10" t="s">
        <v>5190</v>
      </c>
      <c r="K1519" s="10" t="s">
        <v>5190</v>
      </c>
      <c r="L1519" s="10" t="s">
        <v>5190</v>
      </c>
      <c r="M1519" s="10" t="s">
        <v>5190</v>
      </c>
      <c r="N1519" s="10" t="s">
        <v>5190</v>
      </c>
      <c r="O1519" s="10" t="s">
        <v>5190</v>
      </c>
      <c r="P1519" s="10"/>
      <c r="Q1519" s="10" t="s">
        <v>5190</v>
      </c>
      <c r="R1519" s="10" t="s">
        <v>5190</v>
      </c>
      <c r="S1519" s="10" t="s">
        <v>5190</v>
      </c>
      <c r="T1519" s="10" t="s">
        <v>5190</v>
      </c>
      <c r="U1519" s="10"/>
      <c r="V1519" s="10"/>
      <c r="W1519" s="10"/>
      <c r="X1519" s="10"/>
      <c r="Y1519" s="10"/>
      <c r="Z1519" s="10"/>
      <c r="AA1519" s="10"/>
      <c r="AB1519" s="50" t="s">
        <v>136</v>
      </c>
      <c r="AC1519" s="8" t="s">
        <v>2904</v>
      </c>
      <c r="AD1519" s="71" t="s">
        <v>4669</v>
      </c>
    </row>
    <row r="1520" spans="1:30" s="89" customFormat="1" ht="15.75" customHeight="1">
      <c r="A1520" s="8" t="s">
        <v>2663</v>
      </c>
      <c r="B1520" s="12" t="s">
        <v>140</v>
      </c>
      <c r="C1520" s="25" t="s">
        <v>3452</v>
      </c>
      <c r="D1520" s="25"/>
      <c r="E1520" s="59" t="s">
        <v>4996</v>
      </c>
      <c r="F1520" s="10" t="s">
        <v>5190</v>
      </c>
      <c r="G1520" s="10" t="s">
        <v>5190</v>
      </c>
      <c r="H1520" s="10" t="s">
        <v>5190</v>
      </c>
      <c r="I1520" s="10" t="s">
        <v>5190</v>
      </c>
      <c r="J1520" s="10" t="s">
        <v>5190</v>
      </c>
      <c r="K1520" s="10" t="s">
        <v>5190</v>
      </c>
      <c r="L1520" s="10" t="s">
        <v>5190</v>
      </c>
      <c r="M1520" s="10" t="s">
        <v>5190</v>
      </c>
      <c r="N1520" s="10" t="s">
        <v>5190</v>
      </c>
      <c r="O1520" s="10" t="s">
        <v>5190</v>
      </c>
      <c r="P1520" s="10"/>
      <c r="Q1520" s="10" t="s">
        <v>5190</v>
      </c>
      <c r="R1520" s="10" t="s">
        <v>5190</v>
      </c>
      <c r="S1520" s="10" t="s">
        <v>5190</v>
      </c>
      <c r="T1520" s="10" t="s">
        <v>5190</v>
      </c>
      <c r="U1520" s="10"/>
      <c r="V1520" s="10"/>
      <c r="W1520" s="10"/>
      <c r="X1520" s="10"/>
      <c r="Y1520" s="10"/>
      <c r="Z1520" s="10"/>
      <c r="AA1520" s="10"/>
      <c r="AB1520" s="50" t="s">
        <v>136</v>
      </c>
      <c r="AC1520" s="8" t="s">
        <v>2904</v>
      </c>
      <c r="AD1520" s="71" t="s">
        <v>4669</v>
      </c>
    </row>
    <row r="1521" spans="1:30" s="89" customFormat="1" ht="15.75" customHeight="1">
      <c r="A1521" s="8" t="s">
        <v>2663</v>
      </c>
      <c r="B1521" s="12" t="s">
        <v>141</v>
      </c>
      <c r="C1521" s="25" t="s">
        <v>3453</v>
      </c>
      <c r="D1521" s="25"/>
      <c r="E1521" s="60" t="s">
        <v>4997</v>
      </c>
      <c r="F1521" s="10" t="s">
        <v>5190</v>
      </c>
      <c r="G1521" s="10" t="s">
        <v>5190</v>
      </c>
      <c r="H1521" s="10" t="s">
        <v>5190</v>
      </c>
      <c r="I1521" s="10" t="s">
        <v>5190</v>
      </c>
      <c r="J1521" s="10" t="s">
        <v>5190</v>
      </c>
      <c r="K1521" s="10" t="s">
        <v>5190</v>
      </c>
      <c r="L1521" s="10" t="s">
        <v>5190</v>
      </c>
      <c r="M1521" s="10" t="s">
        <v>5190</v>
      </c>
      <c r="N1521" s="10" t="s">
        <v>5190</v>
      </c>
      <c r="O1521" s="10" t="s">
        <v>5190</v>
      </c>
      <c r="P1521" s="10"/>
      <c r="Q1521" s="10" t="s">
        <v>5190</v>
      </c>
      <c r="R1521" s="10" t="s">
        <v>5190</v>
      </c>
      <c r="S1521" s="10" t="s">
        <v>5190</v>
      </c>
      <c r="T1521" s="10" t="s">
        <v>5190</v>
      </c>
      <c r="U1521" s="10"/>
      <c r="V1521" s="10"/>
      <c r="W1521" s="10"/>
      <c r="X1521" s="10"/>
      <c r="Y1521" s="10"/>
      <c r="Z1521" s="10"/>
      <c r="AA1521" s="10"/>
      <c r="AB1521" s="50" t="s">
        <v>136</v>
      </c>
      <c r="AC1521" s="8" t="s">
        <v>2904</v>
      </c>
      <c r="AD1521" s="71" t="s">
        <v>4669</v>
      </c>
    </row>
    <row r="1522" spans="1:30" s="89" customFormat="1" ht="15.75" customHeight="1">
      <c r="A1522" s="8" t="s">
        <v>2663</v>
      </c>
      <c r="B1522" s="12" t="s">
        <v>125</v>
      </c>
      <c r="C1522" s="12" t="s">
        <v>3454</v>
      </c>
      <c r="D1522" s="12"/>
      <c r="E1522" s="59" t="s">
        <v>718</v>
      </c>
      <c r="F1522" s="10" t="s">
        <v>5190</v>
      </c>
      <c r="G1522" s="10" t="s">
        <v>5190</v>
      </c>
      <c r="H1522" s="10" t="s">
        <v>5190</v>
      </c>
      <c r="I1522" s="10" t="s">
        <v>5190</v>
      </c>
      <c r="J1522" s="10" t="s">
        <v>5190</v>
      </c>
      <c r="K1522" s="10" t="s">
        <v>5190</v>
      </c>
      <c r="L1522" s="10" t="s">
        <v>5190</v>
      </c>
      <c r="M1522" s="10"/>
      <c r="N1522" s="10"/>
      <c r="O1522" s="10" t="s">
        <v>5190</v>
      </c>
      <c r="P1522" s="10"/>
      <c r="Q1522" s="10" t="s">
        <v>5190</v>
      </c>
      <c r="R1522" s="10" t="s">
        <v>5190</v>
      </c>
      <c r="S1522" s="10" t="s">
        <v>5190</v>
      </c>
      <c r="T1522" s="10" t="s">
        <v>5190</v>
      </c>
      <c r="U1522" s="10"/>
      <c r="V1522" s="10"/>
      <c r="W1522" s="10"/>
      <c r="X1522" s="10"/>
      <c r="Y1522" s="10"/>
      <c r="Z1522" s="10"/>
      <c r="AA1522" s="10"/>
      <c r="AB1522" s="50" t="s">
        <v>126</v>
      </c>
      <c r="AC1522" s="8" t="s">
        <v>2904</v>
      </c>
      <c r="AD1522" s="71" t="s">
        <v>4669</v>
      </c>
    </row>
    <row r="1523" spans="1:30" s="89" customFormat="1" ht="15.75" customHeight="1">
      <c r="A1523" s="8" t="s">
        <v>2663</v>
      </c>
      <c r="B1523" s="12" t="s">
        <v>127</v>
      </c>
      <c r="C1523" s="12" t="s">
        <v>3455</v>
      </c>
      <c r="D1523" s="12"/>
      <c r="E1523" s="59" t="s">
        <v>4992</v>
      </c>
      <c r="F1523" s="10" t="s">
        <v>5190</v>
      </c>
      <c r="G1523" s="10" t="s">
        <v>5190</v>
      </c>
      <c r="H1523" s="10" t="s">
        <v>5190</v>
      </c>
      <c r="I1523" s="10" t="s">
        <v>5190</v>
      </c>
      <c r="J1523" s="10" t="s">
        <v>5190</v>
      </c>
      <c r="K1523" s="10" t="s">
        <v>5190</v>
      </c>
      <c r="L1523" s="10" t="s">
        <v>5190</v>
      </c>
      <c r="M1523" s="10"/>
      <c r="N1523" s="10"/>
      <c r="O1523" s="10" t="s">
        <v>5190</v>
      </c>
      <c r="P1523" s="10"/>
      <c r="Q1523" s="10" t="s">
        <v>5190</v>
      </c>
      <c r="R1523" s="10" t="s">
        <v>5190</v>
      </c>
      <c r="S1523" s="10" t="s">
        <v>5190</v>
      </c>
      <c r="T1523" s="10" t="s">
        <v>5190</v>
      </c>
      <c r="U1523" s="10"/>
      <c r="V1523" s="10"/>
      <c r="W1523" s="10"/>
      <c r="X1523" s="10"/>
      <c r="Y1523" s="10"/>
      <c r="Z1523" s="10"/>
      <c r="AA1523" s="10"/>
      <c r="AB1523" s="50" t="s">
        <v>126</v>
      </c>
      <c r="AC1523" s="8" t="s">
        <v>2904</v>
      </c>
      <c r="AD1523" s="71" t="s">
        <v>4669</v>
      </c>
    </row>
    <row r="1524" spans="1:30" s="89" customFormat="1" ht="15.75" customHeight="1">
      <c r="A1524" s="8" t="s">
        <v>2663</v>
      </c>
      <c r="B1524" s="12" t="s">
        <v>128</v>
      </c>
      <c r="C1524" s="12" t="s">
        <v>3456</v>
      </c>
      <c r="D1524" s="12"/>
      <c r="E1524" s="59" t="s">
        <v>4994</v>
      </c>
      <c r="F1524" s="10" t="s">
        <v>5190</v>
      </c>
      <c r="G1524" s="10" t="s">
        <v>5190</v>
      </c>
      <c r="H1524" s="10" t="s">
        <v>5190</v>
      </c>
      <c r="I1524" s="10" t="s">
        <v>5190</v>
      </c>
      <c r="J1524" s="10" t="s">
        <v>5190</v>
      </c>
      <c r="K1524" s="10" t="s">
        <v>5190</v>
      </c>
      <c r="L1524" s="10" t="s">
        <v>5190</v>
      </c>
      <c r="M1524" s="10"/>
      <c r="N1524" s="10"/>
      <c r="O1524" s="10" t="s">
        <v>5190</v>
      </c>
      <c r="P1524" s="10"/>
      <c r="Q1524" s="10" t="s">
        <v>5190</v>
      </c>
      <c r="R1524" s="10" t="s">
        <v>5190</v>
      </c>
      <c r="S1524" s="10" t="s">
        <v>5190</v>
      </c>
      <c r="T1524" s="10" t="s">
        <v>5190</v>
      </c>
      <c r="U1524" s="10"/>
      <c r="V1524" s="10"/>
      <c r="W1524" s="10"/>
      <c r="X1524" s="10"/>
      <c r="Y1524" s="10"/>
      <c r="Z1524" s="10"/>
      <c r="AA1524" s="10"/>
      <c r="AB1524" s="50" t="s">
        <v>126</v>
      </c>
      <c r="AC1524" s="8" t="s">
        <v>2904</v>
      </c>
      <c r="AD1524" s="71" t="s">
        <v>4669</v>
      </c>
    </row>
    <row r="1525" spans="1:30" s="89" customFormat="1" ht="15.75" customHeight="1">
      <c r="A1525" s="8" t="s">
        <v>2663</v>
      </c>
      <c r="B1525" s="12" t="s">
        <v>129</v>
      </c>
      <c r="C1525" s="12" t="s">
        <v>3457</v>
      </c>
      <c r="D1525" s="12"/>
      <c r="E1525" s="59" t="s">
        <v>4995</v>
      </c>
      <c r="F1525" s="10" t="s">
        <v>5190</v>
      </c>
      <c r="G1525" s="10" t="s">
        <v>5190</v>
      </c>
      <c r="H1525" s="10" t="s">
        <v>5190</v>
      </c>
      <c r="I1525" s="10" t="s">
        <v>5190</v>
      </c>
      <c r="J1525" s="10" t="s">
        <v>5190</v>
      </c>
      <c r="K1525" s="10" t="s">
        <v>5190</v>
      </c>
      <c r="L1525" s="10" t="s">
        <v>5190</v>
      </c>
      <c r="M1525" s="10"/>
      <c r="N1525" s="10"/>
      <c r="O1525" s="10" t="s">
        <v>5190</v>
      </c>
      <c r="P1525" s="10"/>
      <c r="Q1525" s="10" t="s">
        <v>5190</v>
      </c>
      <c r="R1525" s="10" t="s">
        <v>5190</v>
      </c>
      <c r="S1525" s="10" t="s">
        <v>5190</v>
      </c>
      <c r="T1525" s="10" t="s">
        <v>5190</v>
      </c>
      <c r="U1525" s="10"/>
      <c r="V1525" s="10"/>
      <c r="W1525" s="10"/>
      <c r="X1525" s="10"/>
      <c r="Y1525" s="10"/>
      <c r="Z1525" s="10"/>
      <c r="AA1525" s="10"/>
      <c r="AB1525" s="50" t="s">
        <v>1878</v>
      </c>
      <c r="AC1525" s="8" t="s">
        <v>2904</v>
      </c>
      <c r="AD1525" s="71" t="s">
        <v>4669</v>
      </c>
    </row>
    <row r="1526" spans="1:30" s="89" customFormat="1" ht="15.75" customHeight="1">
      <c r="A1526" s="8" t="s">
        <v>2663</v>
      </c>
      <c r="B1526" s="12" t="s">
        <v>243</v>
      </c>
      <c r="C1526" s="17" t="s">
        <v>1940</v>
      </c>
      <c r="D1526" s="17"/>
      <c r="E1526" s="59" t="s">
        <v>718</v>
      </c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 t="s">
        <v>5190</v>
      </c>
      <c r="AB1526" s="50" t="s">
        <v>244</v>
      </c>
      <c r="AC1526" s="8" t="s">
        <v>2904</v>
      </c>
      <c r="AD1526" s="71" t="s">
        <v>4647</v>
      </c>
    </row>
    <row r="1527" spans="1:30" s="89" customFormat="1" ht="15.75" customHeight="1">
      <c r="A1527" s="8" t="s">
        <v>2663</v>
      </c>
      <c r="B1527" s="12" t="s">
        <v>245</v>
      </c>
      <c r="C1527" s="17" t="s">
        <v>4341</v>
      </c>
      <c r="D1527" s="17"/>
      <c r="E1527" s="59" t="s">
        <v>4992</v>
      </c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 t="s">
        <v>5190</v>
      </c>
      <c r="AB1527" s="50" t="s">
        <v>244</v>
      </c>
      <c r="AC1527" s="8" t="s">
        <v>2904</v>
      </c>
      <c r="AD1527" s="71" t="s">
        <v>4647</v>
      </c>
    </row>
    <row r="1528" spans="1:30" s="89" customFormat="1" ht="15.75" customHeight="1">
      <c r="A1528" s="8" t="s">
        <v>2663</v>
      </c>
      <c r="B1528" s="12" t="s">
        <v>246</v>
      </c>
      <c r="C1528" s="17" t="s">
        <v>4342</v>
      </c>
      <c r="D1528" s="17"/>
      <c r="E1528" s="59" t="s">
        <v>4994</v>
      </c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 t="s">
        <v>5190</v>
      </c>
      <c r="AB1528" s="50" t="s">
        <v>244</v>
      </c>
      <c r="AC1528" s="8" t="s">
        <v>2904</v>
      </c>
      <c r="AD1528" s="71" t="s">
        <v>4647</v>
      </c>
    </row>
    <row r="1529" spans="1:30" s="89" customFormat="1" ht="15.75" customHeight="1">
      <c r="A1529" s="8" t="s">
        <v>2663</v>
      </c>
      <c r="B1529" s="12" t="s">
        <v>247</v>
      </c>
      <c r="C1529" s="17" t="s">
        <v>4343</v>
      </c>
      <c r="D1529" s="17"/>
      <c r="E1529" s="59" t="s">
        <v>4995</v>
      </c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 t="s">
        <v>5190</v>
      </c>
      <c r="AB1529" s="50" t="s">
        <v>244</v>
      </c>
      <c r="AC1529" s="8" t="s">
        <v>2904</v>
      </c>
      <c r="AD1529" s="71" t="s">
        <v>4647</v>
      </c>
    </row>
    <row r="1530" spans="1:30" s="89" customFormat="1" ht="15.75" customHeight="1">
      <c r="A1530" s="8" t="s">
        <v>2663</v>
      </c>
      <c r="B1530" s="12" t="s">
        <v>248</v>
      </c>
      <c r="C1530" s="17" t="s">
        <v>1961</v>
      </c>
      <c r="D1530" s="17"/>
      <c r="E1530" s="59" t="s">
        <v>4996</v>
      </c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 t="s">
        <v>5190</v>
      </c>
      <c r="AB1530" s="50" t="s">
        <v>244</v>
      </c>
      <c r="AC1530" s="8" t="s">
        <v>2904</v>
      </c>
      <c r="AD1530" s="71" t="s">
        <v>4647</v>
      </c>
    </row>
    <row r="1531" spans="1:30" s="89" customFormat="1" ht="15.75" customHeight="1">
      <c r="A1531" s="8" t="s">
        <v>2663</v>
      </c>
      <c r="B1531" s="12" t="s">
        <v>249</v>
      </c>
      <c r="C1531" s="17" t="s">
        <v>1962</v>
      </c>
      <c r="D1531" s="17"/>
      <c r="E1531" s="60" t="s">
        <v>4997</v>
      </c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 t="s">
        <v>5190</v>
      </c>
      <c r="AB1531" s="50" t="s">
        <v>244</v>
      </c>
      <c r="AC1531" s="8" t="s">
        <v>2904</v>
      </c>
      <c r="AD1531" s="71" t="s">
        <v>4647</v>
      </c>
    </row>
    <row r="1532" spans="1:30" s="89" customFormat="1" ht="15.75" customHeight="1">
      <c r="A1532" s="8" t="s">
        <v>2663</v>
      </c>
      <c r="B1532" s="12" t="s">
        <v>236</v>
      </c>
      <c r="C1532" s="18" t="s">
        <v>1941</v>
      </c>
      <c r="D1532" s="18"/>
      <c r="E1532" s="59" t="s">
        <v>718</v>
      </c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 t="s">
        <v>5190</v>
      </c>
      <c r="AB1532" s="50" t="s">
        <v>237</v>
      </c>
      <c r="AC1532" s="8" t="s">
        <v>2904</v>
      </c>
      <c r="AD1532" s="71" t="s">
        <v>4647</v>
      </c>
    </row>
    <row r="1533" spans="1:30" s="89" customFormat="1" ht="15.75" customHeight="1">
      <c r="A1533" s="8" t="s">
        <v>2663</v>
      </c>
      <c r="B1533" s="12" t="s">
        <v>238</v>
      </c>
      <c r="C1533" s="18" t="s">
        <v>4344</v>
      </c>
      <c r="D1533" s="18"/>
      <c r="E1533" s="59" t="s">
        <v>4992</v>
      </c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 t="s">
        <v>5190</v>
      </c>
      <c r="AB1533" s="50" t="s">
        <v>237</v>
      </c>
      <c r="AC1533" s="8" t="s">
        <v>2904</v>
      </c>
      <c r="AD1533" s="71" t="s">
        <v>4647</v>
      </c>
    </row>
    <row r="1534" spans="1:30" s="89" customFormat="1" ht="15.75" customHeight="1">
      <c r="A1534" s="8" t="s">
        <v>2663</v>
      </c>
      <c r="B1534" s="12" t="s">
        <v>239</v>
      </c>
      <c r="C1534" s="18" t="s">
        <v>4345</v>
      </c>
      <c r="D1534" s="18"/>
      <c r="E1534" s="59" t="s">
        <v>4994</v>
      </c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 t="s">
        <v>5190</v>
      </c>
      <c r="AB1534" s="50" t="s">
        <v>237</v>
      </c>
      <c r="AC1534" s="8" t="s">
        <v>2904</v>
      </c>
      <c r="AD1534" s="71" t="s">
        <v>4647</v>
      </c>
    </row>
    <row r="1535" spans="1:30" s="89" customFormat="1" ht="15.75" customHeight="1">
      <c r="A1535" s="8" t="s">
        <v>2663</v>
      </c>
      <c r="B1535" s="12" t="s">
        <v>240</v>
      </c>
      <c r="C1535" s="18" t="s">
        <v>4346</v>
      </c>
      <c r="D1535" s="18"/>
      <c r="E1535" s="59" t="s">
        <v>4995</v>
      </c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 t="s">
        <v>5190</v>
      </c>
      <c r="AB1535" s="50" t="s">
        <v>237</v>
      </c>
      <c r="AC1535" s="8" t="s">
        <v>2904</v>
      </c>
      <c r="AD1535" s="71" t="s">
        <v>4647</v>
      </c>
    </row>
    <row r="1536" spans="1:30" s="89" customFormat="1" ht="15.75" customHeight="1">
      <c r="A1536" s="8" t="s">
        <v>2663</v>
      </c>
      <c r="B1536" s="12" t="s">
        <v>241</v>
      </c>
      <c r="C1536" s="18" t="s">
        <v>1959</v>
      </c>
      <c r="D1536" s="18"/>
      <c r="E1536" s="59" t="s">
        <v>4996</v>
      </c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 t="s">
        <v>5190</v>
      </c>
      <c r="AB1536" s="50" t="s">
        <v>237</v>
      </c>
      <c r="AC1536" s="8" t="s">
        <v>2904</v>
      </c>
      <c r="AD1536" s="71" t="s">
        <v>4647</v>
      </c>
    </row>
    <row r="1537" spans="1:30" s="89" customFormat="1" ht="15.75" customHeight="1">
      <c r="A1537" s="8" t="s">
        <v>2663</v>
      </c>
      <c r="B1537" s="12" t="s">
        <v>242</v>
      </c>
      <c r="C1537" s="18" t="s">
        <v>1960</v>
      </c>
      <c r="D1537" s="18"/>
      <c r="E1537" s="60" t="s">
        <v>4997</v>
      </c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 t="s">
        <v>5190</v>
      </c>
      <c r="AB1537" s="50" t="s">
        <v>237</v>
      </c>
      <c r="AC1537" s="8" t="s">
        <v>2904</v>
      </c>
      <c r="AD1537" s="71" t="s">
        <v>4647</v>
      </c>
    </row>
    <row r="1538" spans="1:30" s="89" customFormat="1" ht="15.75" customHeight="1">
      <c r="A1538" s="8" t="s">
        <v>2663</v>
      </c>
      <c r="B1538" s="12" t="s">
        <v>223</v>
      </c>
      <c r="C1538" s="18" t="s">
        <v>4347</v>
      </c>
      <c r="D1538" s="18"/>
      <c r="E1538" s="59" t="s">
        <v>718</v>
      </c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 t="s">
        <v>5190</v>
      </c>
      <c r="AB1538" s="50" t="s">
        <v>224</v>
      </c>
      <c r="AC1538" s="8" t="s">
        <v>2904</v>
      </c>
      <c r="AD1538" s="71" t="s">
        <v>4754</v>
      </c>
    </row>
    <row r="1539" spans="1:30" s="89" customFormat="1" ht="15.75" customHeight="1">
      <c r="A1539" s="8" t="s">
        <v>2663</v>
      </c>
      <c r="B1539" s="12" t="s">
        <v>225</v>
      </c>
      <c r="C1539" s="18" t="s">
        <v>4348</v>
      </c>
      <c r="D1539" s="18"/>
      <c r="E1539" s="59" t="s">
        <v>4992</v>
      </c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 t="s">
        <v>5190</v>
      </c>
      <c r="AB1539" s="50" t="s">
        <v>224</v>
      </c>
      <c r="AC1539" s="8" t="s">
        <v>2904</v>
      </c>
      <c r="AD1539" s="71" t="s">
        <v>4685</v>
      </c>
    </row>
    <row r="1540" spans="1:30" s="89" customFormat="1" ht="15.75" customHeight="1">
      <c r="A1540" s="8" t="s">
        <v>2663</v>
      </c>
      <c r="B1540" s="12" t="s">
        <v>226</v>
      </c>
      <c r="C1540" s="18" t="s">
        <v>4349</v>
      </c>
      <c r="D1540" s="18"/>
      <c r="E1540" s="59" t="s">
        <v>4994</v>
      </c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 t="s">
        <v>5190</v>
      </c>
      <c r="AB1540" s="50" t="s">
        <v>224</v>
      </c>
      <c r="AC1540" s="8" t="s">
        <v>2904</v>
      </c>
      <c r="AD1540" s="71" t="s">
        <v>4685</v>
      </c>
    </row>
    <row r="1541" spans="1:30" s="89" customFormat="1" ht="15.75" customHeight="1">
      <c r="A1541" s="8" t="s">
        <v>2663</v>
      </c>
      <c r="B1541" s="12" t="s">
        <v>227</v>
      </c>
      <c r="C1541" s="18" t="s">
        <v>4350</v>
      </c>
      <c r="D1541" s="18"/>
      <c r="E1541" s="59" t="s">
        <v>4995</v>
      </c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 t="s">
        <v>5190</v>
      </c>
      <c r="AB1541" s="50" t="s">
        <v>224</v>
      </c>
      <c r="AC1541" s="8" t="s">
        <v>2904</v>
      </c>
      <c r="AD1541" s="71" t="s">
        <v>4685</v>
      </c>
    </row>
    <row r="1542" spans="1:30" s="89" customFormat="1" ht="15.75" customHeight="1">
      <c r="A1542" s="8" t="s">
        <v>2663</v>
      </c>
      <c r="B1542" s="18" t="s">
        <v>5012</v>
      </c>
      <c r="C1542" s="18" t="s">
        <v>4351</v>
      </c>
      <c r="D1542" s="18"/>
      <c r="E1542" s="59" t="s">
        <v>4992</v>
      </c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 t="s">
        <v>5190</v>
      </c>
      <c r="AB1542" s="50" t="s">
        <v>206</v>
      </c>
      <c r="AC1542" s="8" t="s">
        <v>2904</v>
      </c>
      <c r="AD1542" s="71" t="s">
        <v>4755</v>
      </c>
    </row>
    <row r="1543" spans="1:30" s="89" customFormat="1" ht="15.75" customHeight="1">
      <c r="A1543" s="8" t="s">
        <v>2663</v>
      </c>
      <c r="B1543" s="12" t="s">
        <v>5012</v>
      </c>
      <c r="C1543" s="12" t="s">
        <v>4351</v>
      </c>
      <c r="D1543" s="12"/>
      <c r="E1543" s="59" t="s">
        <v>5004</v>
      </c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 t="s">
        <v>5190</v>
      </c>
      <c r="AB1543" s="50" t="s">
        <v>206</v>
      </c>
      <c r="AC1543" s="8" t="s">
        <v>2904</v>
      </c>
      <c r="AD1543" s="71" t="s">
        <v>4755</v>
      </c>
    </row>
    <row r="1544" spans="1:30" s="89" customFormat="1" ht="15.75" customHeight="1">
      <c r="A1544" s="8" t="s">
        <v>2663</v>
      </c>
      <c r="B1544" s="18" t="s">
        <v>5013</v>
      </c>
      <c r="C1544" s="18" t="s">
        <v>4352</v>
      </c>
      <c r="D1544" s="18"/>
      <c r="E1544" s="59" t="s">
        <v>4994</v>
      </c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 t="s">
        <v>5190</v>
      </c>
      <c r="AB1544" s="50" t="s">
        <v>206</v>
      </c>
      <c r="AC1544" s="8" t="s">
        <v>2904</v>
      </c>
      <c r="AD1544" s="71" t="s">
        <v>4755</v>
      </c>
    </row>
    <row r="1545" spans="1:30" s="89" customFormat="1" ht="15.75" customHeight="1">
      <c r="A1545" s="8" t="s">
        <v>2663</v>
      </c>
      <c r="B1545" s="18" t="s">
        <v>5014</v>
      </c>
      <c r="C1545" s="18" t="s">
        <v>4353</v>
      </c>
      <c r="D1545" s="18"/>
      <c r="E1545" s="59" t="s">
        <v>4995</v>
      </c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 t="s">
        <v>5190</v>
      </c>
      <c r="AB1545" s="50" t="s">
        <v>206</v>
      </c>
      <c r="AC1545" s="8" t="s">
        <v>2904</v>
      </c>
      <c r="AD1545" s="71" t="s">
        <v>4755</v>
      </c>
    </row>
    <row r="1546" spans="1:30" s="89" customFormat="1" ht="15.75" customHeight="1">
      <c r="A1546" s="8" t="s">
        <v>2663</v>
      </c>
      <c r="B1546" s="18" t="s">
        <v>5015</v>
      </c>
      <c r="C1546" s="18" t="s">
        <v>4354</v>
      </c>
      <c r="D1546" s="18"/>
      <c r="E1546" s="59" t="s">
        <v>4996</v>
      </c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 t="s">
        <v>5190</v>
      </c>
      <c r="AB1546" s="50" t="s">
        <v>206</v>
      </c>
      <c r="AC1546" s="8" t="s">
        <v>2904</v>
      </c>
      <c r="AD1546" s="71" t="s">
        <v>4755</v>
      </c>
    </row>
    <row r="1547" spans="1:30" s="89" customFormat="1" ht="15.75" customHeight="1">
      <c r="A1547" s="8" t="s">
        <v>2663</v>
      </c>
      <c r="B1547" s="18" t="s">
        <v>5016</v>
      </c>
      <c r="C1547" s="18" t="s">
        <v>4355</v>
      </c>
      <c r="D1547" s="18"/>
      <c r="E1547" s="60" t="s">
        <v>4997</v>
      </c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 t="s">
        <v>5190</v>
      </c>
      <c r="AB1547" s="50" t="s">
        <v>206</v>
      </c>
      <c r="AC1547" s="8" t="s">
        <v>2904</v>
      </c>
      <c r="AD1547" s="71" t="s">
        <v>4755</v>
      </c>
    </row>
    <row r="1548" spans="1:30" s="89" customFormat="1" ht="15.75" customHeight="1">
      <c r="A1548" s="8" t="s">
        <v>2663</v>
      </c>
      <c r="B1548" s="18" t="s">
        <v>5017</v>
      </c>
      <c r="C1548" s="18" t="s">
        <v>4356</v>
      </c>
      <c r="D1548" s="18"/>
      <c r="E1548" s="59" t="s">
        <v>5000</v>
      </c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 t="s">
        <v>5190</v>
      </c>
      <c r="AB1548" s="50" t="s">
        <v>206</v>
      </c>
      <c r="AC1548" s="8" t="s">
        <v>2904</v>
      </c>
      <c r="AD1548" s="71" t="s">
        <v>4755</v>
      </c>
    </row>
    <row r="1549" spans="1:30" s="89" customFormat="1" ht="15.75" customHeight="1">
      <c r="A1549" s="8" t="s">
        <v>2663</v>
      </c>
      <c r="B1549" s="12" t="s">
        <v>5018</v>
      </c>
      <c r="C1549" s="12" t="s">
        <v>4357</v>
      </c>
      <c r="D1549" s="12"/>
      <c r="E1549" s="60" t="s">
        <v>718</v>
      </c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 t="s">
        <v>5190</v>
      </c>
      <c r="AB1549" s="50" t="s">
        <v>206</v>
      </c>
      <c r="AC1549" s="8" t="s">
        <v>2904</v>
      </c>
      <c r="AD1549" s="75" t="s">
        <v>4666</v>
      </c>
    </row>
    <row r="1550" spans="1:30" s="89" customFormat="1" ht="15.75" customHeight="1">
      <c r="A1550" s="8" t="s">
        <v>2663</v>
      </c>
      <c r="B1550" s="12" t="s">
        <v>213</v>
      </c>
      <c r="C1550" s="12" t="s">
        <v>4358</v>
      </c>
      <c r="D1550" s="12"/>
      <c r="E1550" s="59" t="s">
        <v>150</v>
      </c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 t="s">
        <v>5190</v>
      </c>
      <c r="AB1550" s="50" t="s">
        <v>214</v>
      </c>
      <c r="AC1550" s="8" t="s">
        <v>2904</v>
      </c>
      <c r="AD1550" s="71" t="s">
        <v>4669</v>
      </c>
    </row>
    <row r="1551" spans="1:30" s="89" customFormat="1" ht="15.75" customHeight="1">
      <c r="A1551" s="8" t="s">
        <v>2663</v>
      </c>
      <c r="B1551" s="12" t="s">
        <v>215</v>
      </c>
      <c r="C1551" s="18" t="s">
        <v>1964</v>
      </c>
      <c r="D1551" s="18"/>
      <c r="E1551" s="59" t="s">
        <v>5007</v>
      </c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 t="s">
        <v>5190</v>
      </c>
      <c r="AB1551" s="50" t="s">
        <v>216</v>
      </c>
      <c r="AC1551" s="8" t="s">
        <v>2904</v>
      </c>
      <c r="AD1551" s="71" t="s">
        <v>4669</v>
      </c>
    </row>
    <row r="1552" spans="1:30" s="89" customFormat="1" ht="15.75" customHeight="1">
      <c r="A1552" s="8" t="s">
        <v>2663</v>
      </c>
      <c r="B1552" s="12" t="s">
        <v>217</v>
      </c>
      <c r="C1552" s="18" t="s">
        <v>1965</v>
      </c>
      <c r="D1552" s="18"/>
      <c r="E1552" s="59" t="s">
        <v>4992</v>
      </c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 t="s">
        <v>5190</v>
      </c>
      <c r="AB1552" s="50" t="s">
        <v>214</v>
      </c>
      <c r="AC1552" s="8" t="s">
        <v>2904</v>
      </c>
      <c r="AD1552" s="71" t="s">
        <v>4669</v>
      </c>
    </row>
    <row r="1553" spans="1:30" s="89" customFormat="1" ht="15.75" customHeight="1">
      <c r="A1553" s="8" t="s">
        <v>2663</v>
      </c>
      <c r="B1553" s="12" t="s">
        <v>218</v>
      </c>
      <c r="C1553" s="18" t="s">
        <v>1966</v>
      </c>
      <c r="D1553" s="18"/>
      <c r="E1553" s="59" t="s">
        <v>4994</v>
      </c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 t="s">
        <v>5190</v>
      </c>
      <c r="AB1553" s="50" t="s">
        <v>214</v>
      </c>
      <c r="AC1553" s="8" t="s">
        <v>2904</v>
      </c>
      <c r="AD1553" s="71" t="s">
        <v>4669</v>
      </c>
    </row>
    <row r="1554" spans="1:30" s="89" customFormat="1" ht="15.75" customHeight="1">
      <c r="A1554" s="8" t="s">
        <v>2663</v>
      </c>
      <c r="B1554" s="12" t="s">
        <v>219</v>
      </c>
      <c r="C1554" s="18" t="s">
        <v>4359</v>
      </c>
      <c r="D1554" s="18"/>
      <c r="E1554" s="59" t="s">
        <v>4995</v>
      </c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 t="s">
        <v>5190</v>
      </c>
      <c r="AB1554" s="50" t="s">
        <v>214</v>
      </c>
      <c r="AC1554" s="8" t="s">
        <v>2904</v>
      </c>
      <c r="AD1554" s="71" t="s">
        <v>4669</v>
      </c>
    </row>
    <row r="1555" spans="1:30" s="89" customFormat="1" ht="15.75" customHeight="1">
      <c r="A1555" s="8" t="s">
        <v>2663</v>
      </c>
      <c r="B1555" s="12" t="s">
        <v>220</v>
      </c>
      <c r="C1555" s="12" t="s">
        <v>4360</v>
      </c>
      <c r="D1555" s="12"/>
      <c r="E1555" s="59" t="s">
        <v>967</v>
      </c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 t="s">
        <v>5190</v>
      </c>
      <c r="AB1555" s="50" t="s">
        <v>214</v>
      </c>
      <c r="AC1555" s="8" t="s">
        <v>2904</v>
      </c>
      <c r="AD1555" s="71" t="s">
        <v>4669</v>
      </c>
    </row>
    <row r="1556" spans="1:30" s="89" customFormat="1" ht="15.75" customHeight="1">
      <c r="A1556" s="8" t="s">
        <v>2663</v>
      </c>
      <c r="B1556" s="12" t="s">
        <v>221</v>
      </c>
      <c r="C1556" s="18" t="s">
        <v>1950</v>
      </c>
      <c r="D1556" s="18"/>
      <c r="E1556" s="59" t="s">
        <v>99</v>
      </c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 t="s">
        <v>5190</v>
      </c>
      <c r="AB1556" s="50" t="s">
        <v>216</v>
      </c>
      <c r="AC1556" s="8" t="s">
        <v>2904</v>
      </c>
      <c r="AD1556" s="71" t="s">
        <v>4669</v>
      </c>
    </row>
    <row r="1557" spans="1:30" s="89" customFormat="1" ht="15.75" customHeight="1">
      <c r="A1557" s="8" t="s">
        <v>2663</v>
      </c>
      <c r="B1557" s="12" t="s">
        <v>222</v>
      </c>
      <c r="C1557" s="18" t="s">
        <v>4361</v>
      </c>
      <c r="D1557" s="18"/>
      <c r="E1557" s="59" t="s">
        <v>1724</v>
      </c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 t="s">
        <v>5190</v>
      </c>
      <c r="AB1557" s="50" t="s">
        <v>214</v>
      </c>
      <c r="AC1557" s="8" t="s">
        <v>2904</v>
      </c>
      <c r="AD1557" s="71" t="s">
        <v>4669</v>
      </c>
    </row>
    <row r="1558" spans="1:30" s="89" customFormat="1" ht="15.75" customHeight="1">
      <c r="A1558" s="8" t="s">
        <v>2663</v>
      </c>
      <c r="B1558" s="12" t="s">
        <v>199</v>
      </c>
      <c r="C1558" s="18" t="s">
        <v>1947</v>
      </c>
      <c r="D1558" s="18"/>
      <c r="E1558" s="59" t="s">
        <v>718</v>
      </c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 t="s">
        <v>5190</v>
      </c>
      <c r="AB1558" s="50" t="s">
        <v>200</v>
      </c>
      <c r="AC1558" s="8" t="s">
        <v>2904</v>
      </c>
      <c r="AD1558" s="71" t="s">
        <v>4755</v>
      </c>
    </row>
    <row r="1559" spans="1:30" s="89" customFormat="1" ht="15.75" customHeight="1">
      <c r="A1559" s="8" t="s">
        <v>2663</v>
      </c>
      <c r="B1559" s="12" t="s">
        <v>201</v>
      </c>
      <c r="C1559" s="18" t="s">
        <v>1963</v>
      </c>
      <c r="D1559" s="18"/>
      <c r="E1559" s="59" t="s">
        <v>4992</v>
      </c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 t="s">
        <v>5190</v>
      </c>
      <c r="AB1559" s="50" t="s">
        <v>200</v>
      </c>
      <c r="AC1559" s="8" t="s">
        <v>2904</v>
      </c>
      <c r="AD1559" s="71" t="s">
        <v>4755</v>
      </c>
    </row>
    <row r="1560" spans="1:30" s="89" customFormat="1" ht="15.75" customHeight="1">
      <c r="A1560" s="8" t="s">
        <v>2663</v>
      </c>
      <c r="B1560" s="12" t="s">
        <v>202</v>
      </c>
      <c r="C1560" s="18" t="s">
        <v>1931</v>
      </c>
      <c r="D1560" s="18"/>
      <c r="E1560" s="59" t="s">
        <v>4994</v>
      </c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 t="s">
        <v>5190</v>
      </c>
      <c r="AB1560" s="50" t="s">
        <v>200</v>
      </c>
      <c r="AC1560" s="8" t="s">
        <v>2904</v>
      </c>
      <c r="AD1560" s="71" t="s">
        <v>4755</v>
      </c>
    </row>
    <row r="1561" spans="1:30" s="89" customFormat="1" ht="15.75" customHeight="1">
      <c r="A1561" s="8" t="s">
        <v>2663</v>
      </c>
      <c r="B1561" s="12" t="s">
        <v>203</v>
      </c>
      <c r="C1561" s="18" t="s">
        <v>1793</v>
      </c>
      <c r="D1561" s="18"/>
      <c r="E1561" s="59" t="s">
        <v>4995</v>
      </c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 t="s">
        <v>5190</v>
      </c>
      <c r="AB1561" s="50" t="s">
        <v>200</v>
      </c>
      <c r="AC1561" s="8" t="s">
        <v>2904</v>
      </c>
      <c r="AD1561" s="71" t="s">
        <v>4755</v>
      </c>
    </row>
    <row r="1562" spans="1:30" s="89" customFormat="1" ht="15.75" customHeight="1">
      <c r="A1562" s="8" t="s">
        <v>2663</v>
      </c>
      <c r="B1562" s="12" t="s">
        <v>204</v>
      </c>
      <c r="C1562" s="18" t="s">
        <v>4362</v>
      </c>
      <c r="D1562" s="18"/>
      <c r="E1562" s="59" t="s">
        <v>4996</v>
      </c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 t="s">
        <v>5190</v>
      </c>
      <c r="AB1562" s="50" t="s">
        <v>200</v>
      </c>
      <c r="AC1562" s="8" t="s">
        <v>2904</v>
      </c>
      <c r="AD1562" s="71" t="s">
        <v>4755</v>
      </c>
    </row>
    <row r="1563" spans="1:30" s="89" customFormat="1" ht="15.75" customHeight="1">
      <c r="A1563" s="8" t="s">
        <v>2663</v>
      </c>
      <c r="B1563" s="12" t="s">
        <v>205</v>
      </c>
      <c r="C1563" s="18" t="s">
        <v>2862</v>
      </c>
      <c r="D1563" s="18"/>
      <c r="E1563" s="60" t="s">
        <v>4997</v>
      </c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 t="s">
        <v>5190</v>
      </c>
      <c r="AB1563" s="50" t="s">
        <v>200</v>
      </c>
      <c r="AC1563" s="8" t="s">
        <v>2904</v>
      </c>
      <c r="AD1563" s="71" t="s">
        <v>4755</v>
      </c>
    </row>
    <row r="1564" spans="1:30" s="89" customFormat="1" ht="15.75" customHeight="1">
      <c r="A1564" s="8" t="s">
        <v>2663</v>
      </c>
      <c r="B1564" s="12" t="s">
        <v>207</v>
      </c>
      <c r="C1564" s="12" t="s">
        <v>1951</v>
      </c>
      <c r="D1564" s="12"/>
      <c r="E1564" s="59" t="s">
        <v>718</v>
      </c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 t="s">
        <v>5190</v>
      </c>
      <c r="AB1564" s="50" t="s">
        <v>208</v>
      </c>
      <c r="AC1564" s="8" t="s">
        <v>2904</v>
      </c>
      <c r="AD1564" s="71" t="s">
        <v>4755</v>
      </c>
    </row>
    <row r="1565" spans="1:30" s="89" customFormat="1" ht="15.75" customHeight="1">
      <c r="A1565" s="8" t="s">
        <v>2663</v>
      </c>
      <c r="B1565" s="12" t="s">
        <v>209</v>
      </c>
      <c r="C1565" s="18" t="s">
        <v>4363</v>
      </c>
      <c r="D1565" s="18"/>
      <c r="E1565" s="59" t="s">
        <v>4992</v>
      </c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 t="s">
        <v>5190</v>
      </c>
      <c r="AB1565" s="50" t="s">
        <v>210</v>
      </c>
      <c r="AC1565" s="8" t="s">
        <v>2904</v>
      </c>
      <c r="AD1565" s="71" t="s">
        <v>4755</v>
      </c>
    </row>
    <row r="1566" spans="1:30" s="89" customFormat="1" ht="15.75" customHeight="1">
      <c r="A1566" s="8" t="s">
        <v>2663</v>
      </c>
      <c r="B1566" s="12" t="s">
        <v>211</v>
      </c>
      <c r="C1566" s="18" t="s">
        <v>4364</v>
      </c>
      <c r="D1566" s="18"/>
      <c r="E1566" s="59" t="s">
        <v>4994</v>
      </c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 t="s">
        <v>5190</v>
      </c>
      <c r="AB1566" s="50" t="s">
        <v>210</v>
      </c>
      <c r="AC1566" s="8" t="s">
        <v>2904</v>
      </c>
      <c r="AD1566" s="71" t="s">
        <v>4755</v>
      </c>
    </row>
    <row r="1567" spans="1:30" s="89" customFormat="1" ht="15.75" customHeight="1">
      <c r="A1567" s="8" t="s">
        <v>2663</v>
      </c>
      <c r="B1567" s="12" t="s">
        <v>212</v>
      </c>
      <c r="C1567" s="18" t="s">
        <v>4365</v>
      </c>
      <c r="D1567" s="18"/>
      <c r="E1567" s="59" t="s">
        <v>4995</v>
      </c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 t="s">
        <v>5190</v>
      </c>
      <c r="AB1567" s="50" t="s">
        <v>210</v>
      </c>
      <c r="AC1567" s="8" t="s">
        <v>2904</v>
      </c>
      <c r="AD1567" s="71" t="s">
        <v>4755</v>
      </c>
    </row>
    <row r="1568" spans="1:30" s="89" customFormat="1" ht="15.75" customHeight="1">
      <c r="A1568" s="8" t="s">
        <v>2663</v>
      </c>
      <c r="B1568" s="12" t="s">
        <v>179</v>
      </c>
      <c r="C1568" s="12" t="s">
        <v>3458</v>
      </c>
      <c r="D1568" s="12"/>
      <c r="E1568" s="59" t="s">
        <v>718</v>
      </c>
      <c r="F1568" s="10"/>
      <c r="G1568" s="10"/>
      <c r="H1568" s="10"/>
      <c r="I1568" s="10"/>
      <c r="J1568" s="10"/>
      <c r="K1568" s="10"/>
      <c r="L1568" s="10"/>
      <c r="M1568" s="10" t="s">
        <v>5190</v>
      </c>
      <c r="N1568" s="10" t="s">
        <v>5190</v>
      </c>
      <c r="O1568" s="10" t="s">
        <v>5190</v>
      </c>
      <c r="P1568" s="10" t="s">
        <v>5190</v>
      </c>
      <c r="Q1568" s="10" t="s">
        <v>5190</v>
      </c>
      <c r="R1568" s="10" t="s">
        <v>5190</v>
      </c>
      <c r="S1568" s="10" t="s">
        <v>5190</v>
      </c>
      <c r="T1568" s="10"/>
      <c r="U1568" s="10" t="s">
        <v>5190</v>
      </c>
      <c r="V1568" s="10" t="s">
        <v>5190</v>
      </c>
      <c r="W1568" s="10" t="s">
        <v>5190</v>
      </c>
      <c r="X1568" s="10" t="s">
        <v>5190</v>
      </c>
      <c r="Y1568" s="10" t="s">
        <v>5190</v>
      </c>
      <c r="Z1568" s="10" t="s">
        <v>5190</v>
      </c>
      <c r="AA1568" s="10"/>
      <c r="AB1568" s="50" t="s">
        <v>180</v>
      </c>
      <c r="AC1568" s="8" t="s">
        <v>2904</v>
      </c>
      <c r="AD1568" s="71" t="s">
        <v>4685</v>
      </c>
    </row>
    <row r="1569" spans="1:30" s="89" customFormat="1" ht="15.75" customHeight="1">
      <c r="A1569" s="8" t="s">
        <v>2663</v>
      </c>
      <c r="B1569" s="12" t="s">
        <v>181</v>
      </c>
      <c r="C1569" s="12" t="s">
        <v>3459</v>
      </c>
      <c r="D1569" s="12"/>
      <c r="E1569" s="59" t="s">
        <v>4992</v>
      </c>
      <c r="F1569" s="10"/>
      <c r="G1569" s="10"/>
      <c r="H1569" s="10"/>
      <c r="I1569" s="10"/>
      <c r="J1569" s="10"/>
      <c r="K1569" s="10"/>
      <c r="L1569" s="10"/>
      <c r="M1569" s="10" t="s">
        <v>5190</v>
      </c>
      <c r="N1569" s="10" t="s">
        <v>5190</v>
      </c>
      <c r="O1569" s="10" t="s">
        <v>5190</v>
      </c>
      <c r="P1569" s="10" t="s">
        <v>5190</v>
      </c>
      <c r="Q1569" s="10" t="s">
        <v>5190</v>
      </c>
      <c r="R1569" s="10" t="s">
        <v>5190</v>
      </c>
      <c r="S1569" s="10" t="s">
        <v>5190</v>
      </c>
      <c r="T1569" s="10"/>
      <c r="U1569" s="10" t="s">
        <v>5190</v>
      </c>
      <c r="V1569" s="10" t="s">
        <v>5190</v>
      </c>
      <c r="W1569" s="10" t="s">
        <v>5190</v>
      </c>
      <c r="X1569" s="10" t="s">
        <v>5190</v>
      </c>
      <c r="Y1569" s="10" t="s">
        <v>5190</v>
      </c>
      <c r="Z1569" s="10" t="s">
        <v>5190</v>
      </c>
      <c r="AA1569" s="10"/>
      <c r="AB1569" s="50" t="s">
        <v>180</v>
      </c>
      <c r="AC1569" s="8" t="s">
        <v>2904</v>
      </c>
      <c r="AD1569" s="71" t="s">
        <v>4685</v>
      </c>
    </row>
    <row r="1570" spans="1:30" s="89" customFormat="1" ht="15.75" customHeight="1">
      <c r="A1570" s="8" t="s">
        <v>2663</v>
      </c>
      <c r="B1570" s="12" t="s">
        <v>182</v>
      </c>
      <c r="C1570" s="12" t="s">
        <v>3460</v>
      </c>
      <c r="D1570" s="12"/>
      <c r="E1570" s="59" t="s">
        <v>4994</v>
      </c>
      <c r="F1570" s="10"/>
      <c r="G1570" s="10"/>
      <c r="H1570" s="10"/>
      <c r="I1570" s="10"/>
      <c r="J1570" s="10"/>
      <c r="K1570" s="10"/>
      <c r="L1570" s="10"/>
      <c r="M1570" s="10" t="s">
        <v>5190</v>
      </c>
      <c r="N1570" s="10" t="s">
        <v>5190</v>
      </c>
      <c r="O1570" s="10" t="s">
        <v>5190</v>
      </c>
      <c r="P1570" s="10" t="s">
        <v>5190</v>
      </c>
      <c r="Q1570" s="10" t="s">
        <v>5190</v>
      </c>
      <c r="R1570" s="10" t="s">
        <v>5190</v>
      </c>
      <c r="S1570" s="10" t="s">
        <v>5190</v>
      </c>
      <c r="T1570" s="10"/>
      <c r="U1570" s="10" t="s">
        <v>5190</v>
      </c>
      <c r="V1570" s="10" t="s">
        <v>5190</v>
      </c>
      <c r="W1570" s="10" t="s">
        <v>5190</v>
      </c>
      <c r="X1570" s="10" t="s">
        <v>5190</v>
      </c>
      <c r="Y1570" s="10" t="s">
        <v>5190</v>
      </c>
      <c r="Z1570" s="10" t="s">
        <v>5190</v>
      </c>
      <c r="AA1570" s="10"/>
      <c r="AB1570" s="50" t="s">
        <v>180</v>
      </c>
      <c r="AC1570" s="8" t="s">
        <v>2904</v>
      </c>
      <c r="AD1570" s="71" t="s">
        <v>4685</v>
      </c>
    </row>
    <row r="1571" spans="1:30" s="89" customFormat="1" ht="15.75" customHeight="1">
      <c r="A1571" s="8" t="s">
        <v>2663</v>
      </c>
      <c r="B1571" s="12" t="s">
        <v>183</v>
      </c>
      <c r="C1571" s="12" t="s">
        <v>3461</v>
      </c>
      <c r="D1571" s="12"/>
      <c r="E1571" s="59" t="s">
        <v>4995</v>
      </c>
      <c r="F1571" s="10"/>
      <c r="G1571" s="10"/>
      <c r="H1571" s="10"/>
      <c r="I1571" s="10"/>
      <c r="J1571" s="10"/>
      <c r="K1571" s="10"/>
      <c r="L1571" s="10"/>
      <c r="M1571" s="10" t="s">
        <v>5190</v>
      </c>
      <c r="N1571" s="10" t="s">
        <v>5190</v>
      </c>
      <c r="O1571" s="10" t="s">
        <v>5190</v>
      </c>
      <c r="P1571" s="10" t="s">
        <v>5190</v>
      </c>
      <c r="Q1571" s="10" t="s">
        <v>5190</v>
      </c>
      <c r="R1571" s="10" t="s">
        <v>5190</v>
      </c>
      <c r="S1571" s="10" t="s">
        <v>5190</v>
      </c>
      <c r="T1571" s="10"/>
      <c r="U1571" s="10" t="s">
        <v>5190</v>
      </c>
      <c r="V1571" s="10" t="s">
        <v>5190</v>
      </c>
      <c r="W1571" s="10" t="s">
        <v>5190</v>
      </c>
      <c r="X1571" s="10" t="s">
        <v>5190</v>
      </c>
      <c r="Y1571" s="10" t="s">
        <v>5190</v>
      </c>
      <c r="Z1571" s="10" t="s">
        <v>5190</v>
      </c>
      <c r="AA1571" s="10"/>
      <c r="AB1571" s="50" t="s">
        <v>180</v>
      </c>
      <c r="AC1571" s="8" t="s">
        <v>2904</v>
      </c>
      <c r="AD1571" s="71" t="s">
        <v>4685</v>
      </c>
    </row>
    <row r="1572" spans="1:30" s="89" customFormat="1" ht="15.75" customHeight="1">
      <c r="A1572" s="8" t="s">
        <v>2663</v>
      </c>
      <c r="B1572" s="12" t="s">
        <v>164</v>
      </c>
      <c r="C1572" s="25" t="s">
        <v>3462</v>
      </c>
      <c r="D1572" s="25"/>
      <c r="E1572" s="59" t="s">
        <v>718</v>
      </c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 t="s">
        <v>5190</v>
      </c>
      <c r="Q1572" s="10"/>
      <c r="R1572" s="10"/>
      <c r="S1572" s="10"/>
      <c r="T1572" s="10"/>
      <c r="U1572" s="10" t="s">
        <v>5190</v>
      </c>
      <c r="V1572" s="10" t="s">
        <v>5190</v>
      </c>
      <c r="W1572" s="10" t="s">
        <v>5190</v>
      </c>
      <c r="X1572" s="10" t="s">
        <v>5190</v>
      </c>
      <c r="Y1572" s="10" t="s">
        <v>5190</v>
      </c>
      <c r="Z1572" s="10" t="s">
        <v>5190</v>
      </c>
      <c r="AA1572" s="10"/>
      <c r="AB1572" s="50" t="s">
        <v>165</v>
      </c>
      <c r="AC1572" s="8" t="s">
        <v>2904</v>
      </c>
      <c r="AD1572" s="71" t="s">
        <v>4685</v>
      </c>
    </row>
    <row r="1573" spans="1:30" s="89" customFormat="1" ht="15.75" customHeight="1">
      <c r="A1573" s="8" t="s">
        <v>2663</v>
      </c>
      <c r="B1573" s="12" t="s">
        <v>166</v>
      </c>
      <c r="C1573" s="25" t="s">
        <v>3463</v>
      </c>
      <c r="D1573" s="25"/>
      <c r="E1573" s="59" t="s">
        <v>4992</v>
      </c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 t="s">
        <v>5190</v>
      </c>
      <c r="Q1573" s="10"/>
      <c r="R1573" s="10"/>
      <c r="S1573" s="10"/>
      <c r="T1573" s="10"/>
      <c r="U1573" s="10" t="s">
        <v>5190</v>
      </c>
      <c r="V1573" s="10" t="s">
        <v>5190</v>
      </c>
      <c r="W1573" s="10" t="s">
        <v>5190</v>
      </c>
      <c r="X1573" s="10" t="s">
        <v>5190</v>
      </c>
      <c r="Y1573" s="10" t="s">
        <v>5190</v>
      </c>
      <c r="Z1573" s="10" t="s">
        <v>5190</v>
      </c>
      <c r="AA1573" s="10"/>
      <c r="AB1573" s="50" t="s">
        <v>165</v>
      </c>
      <c r="AC1573" s="8" t="s">
        <v>2904</v>
      </c>
      <c r="AD1573" s="71" t="s">
        <v>4685</v>
      </c>
    </row>
    <row r="1574" spans="1:30" s="89" customFormat="1" ht="15.75" customHeight="1">
      <c r="A1574" s="8" t="s">
        <v>2663</v>
      </c>
      <c r="B1574" s="12" t="s">
        <v>167</v>
      </c>
      <c r="C1574" s="25" t="s">
        <v>3464</v>
      </c>
      <c r="D1574" s="25"/>
      <c r="E1574" s="59" t="s">
        <v>4994</v>
      </c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 t="s">
        <v>5190</v>
      </c>
      <c r="Q1574" s="10"/>
      <c r="R1574" s="10"/>
      <c r="S1574" s="10"/>
      <c r="T1574" s="10"/>
      <c r="U1574" s="10" t="s">
        <v>5190</v>
      </c>
      <c r="V1574" s="10" t="s">
        <v>5190</v>
      </c>
      <c r="W1574" s="10" t="s">
        <v>5190</v>
      </c>
      <c r="X1574" s="10" t="s">
        <v>5190</v>
      </c>
      <c r="Y1574" s="10" t="s">
        <v>5190</v>
      </c>
      <c r="Z1574" s="10" t="s">
        <v>5190</v>
      </c>
      <c r="AA1574" s="10"/>
      <c r="AB1574" s="50" t="s">
        <v>165</v>
      </c>
      <c r="AC1574" s="8" t="s">
        <v>2904</v>
      </c>
      <c r="AD1574" s="71" t="s">
        <v>4685</v>
      </c>
    </row>
    <row r="1575" spans="1:30" s="89" customFormat="1" ht="15.75" customHeight="1">
      <c r="A1575" s="8" t="s">
        <v>2663</v>
      </c>
      <c r="B1575" s="12" t="s">
        <v>168</v>
      </c>
      <c r="C1575" s="25" t="s">
        <v>3465</v>
      </c>
      <c r="D1575" s="25"/>
      <c r="E1575" s="59" t="s">
        <v>4995</v>
      </c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 t="s">
        <v>5190</v>
      </c>
      <c r="Q1575" s="10"/>
      <c r="R1575" s="10"/>
      <c r="S1575" s="10"/>
      <c r="T1575" s="10"/>
      <c r="U1575" s="10" t="s">
        <v>5190</v>
      </c>
      <c r="V1575" s="10" t="s">
        <v>5190</v>
      </c>
      <c r="W1575" s="10" t="s">
        <v>5190</v>
      </c>
      <c r="X1575" s="10" t="s">
        <v>5190</v>
      </c>
      <c r="Y1575" s="10" t="s">
        <v>5190</v>
      </c>
      <c r="Z1575" s="10" t="s">
        <v>5190</v>
      </c>
      <c r="AA1575" s="10"/>
      <c r="AB1575" s="50" t="s">
        <v>165</v>
      </c>
      <c r="AC1575" s="8" t="s">
        <v>2904</v>
      </c>
      <c r="AD1575" s="71" t="s">
        <v>4685</v>
      </c>
    </row>
    <row r="1576" spans="1:30" s="89" customFormat="1" ht="15.75" customHeight="1">
      <c r="A1576" s="8" t="s">
        <v>2663</v>
      </c>
      <c r="B1576" s="12" t="s">
        <v>142</v>
      </c>
      <c r="C1576" s="25" t="s">
        <v>3466</v>
      </c>
      <c r="D1576" s="25"/>
      <c r="E1576" s="59" t="s">
        <v>718</v>
      </c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 t="s">
        <v>5190</v>
      </c>
      <c r="Q1576" s="10"/>
      <c r="R1576" s="10"/>
      <c r="S1576" s="10"/>
      <c r="T1576" s="10"/>
      <c r="U1576" s="10" t="s">
        <v>5190</v>
      </c>
      <c r="V1576" s="10" t="s">
        <v>5190</v>
      </c>
      <c r="W1576" s="10" t="s">
        <v>5190</v>
      </c>
      <c r="X1576" s="10" t="s">
        <v>5190</v>
      </c>
      <c r="Y1576" s="10" t="s">
        <v>5190</v>
      </c>
      <c r="Z1576" s="10" t="s">
        <v>5190</v>
      </c>
      <c r="AA1576" s="10"/>
      <c r="AB1576" s="50" t="s">
        <v>143</v>
      </c>
      <c r="AC1576" s="8" t="s">
        <v>2904</v>
      </c>
      <c r="AD1576" s="71" t="s">
        <v>4669</v>
      </c>
    </row>
    <row r="1577" spans="1:30" s="89" customFormat="1" ht="15.75" customHeight="1">
      <c r="A1577" s="8" t="s">
        <v>2663</v>
      </c>
      <c r="B1577" s="12" t="s">
        <v>144</v>
      </c>
      <c r="C1577" s="25" t="s">
        <v>3467</v>
      </c>
      <c r="D1577" s="25"/>
      <c r="E1577" s="59" t="s">
        <v>4992</v>
      </c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 t="s">
        <v>5190</v>
      </c>
      <c r="Q1577" s="10"/>
      <c r="R1577" s="10"/>
      <c r="S1577" s="10"/>
      <c r="T1577" s="10"/>
      <c r="U1577" s="10" t="s">
        <v>5190</v>
      </c>
      <c r="V1577" s="10" t="s">
        <v>5190</v>
      </c>
      <c r="W1577" s="10" t="s">
        <v>5190</v>
      </c>
      <c r="X1577" s="10" t="s">
        <v>5190</v>
      </c>
      <c r="Y1577" s="10" t="s">
        <v>5190</v>
      </c>
      <c r="Z1577" s="10" t="s">
        <v>5190</v>
      </c>
      <c r="AA1577" s="10"/>
      <c r="AB1577" s="50" t="s">
        <v>143</v>
      </c>
      <c r="AC1577" s="8" t="s">
        <v>2904</v>
      </c>
      <c r="AD1577" s="71" t="s">
        <v>4669</v>
      </c>
    </row>
    <row r="1578" spans="1:30" s="89" customFormat="1" ht="15.75" customHeight="1">
      <c r="A1578" s="8" t="s">
        <v>2663</v>
      </c>
      <c r="B1578" s="12" t="s">
        <v>145</v>
      </c>
      <c r="C1578" s="25" t="s">
        <v>3468</v>
      </c>
      <c r="D1578" s="25"/>
      <c r="E1578" s="59" t="s">
        <v>4994</v>
      </c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 t="s">
        <v>5190</v>
      </c>
      <c r="Q1578" s="10"/>
      <c r="R1578" s="10"/>
      <c r="S1578" s="10"/>
      <c r="T1578" s="10"/>
      <c r="U1578" s="10" t="s">
        <v>5190</v>
      </c>
      <c r="V1578" s="10" t="s">
        <v>5190</v>
      </c>
      <c r="W1578" s="10" t="s">
        <v>5190</v>
      </c>
      <c r="X1578" s="10" t="s">
        <v>5190</v>
      </c>
      <c r="Y1578" s="10" t="s">
        <v>5190</v>
      </c>
      <c r="Z1578" s="10" t="s">
        <v>5190</v>
      </c>
      <c r="AA1578" s="10"/>
      <c r="AB1578" s="50" t="s">
        <v>143</v>
      </c>
      <c r="AC1578" s="8" t="s">
        <v>2904</v>
      </c>
      <c r="AD1578" s="71" t="s">
        <v>4669</v>
      </c>
    </row>
    <row r="1579" spans="1:30" s="89" customFormat="1" ht="15.75" customHeight="1">
      <c r="A1579" s="8" t="s">
        <v>2663</v>
      </c>
      <c r="B1579" s="12" t="s">
        <v>146</v>
      </c>
      <c r="C1579" s="25" t="s">
        <v>3469</v>
      </c>
      <c r="D1579" s="25"/>
      <c r="E1579" s="59" t="s">
        <v>4995</v>
      </c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 t="s">
        <v>5190</v>
      </c>
      <c r="Q1579" s="10"/>
      <c r="R1579" s="10"/>
      <c r="S1579" s="10"/>
      <c r="T1579" s="10"/>
      <c r="U1579" s="10" t="s">
        <v>5190</v>
      </c>
      <c r="V1579" s="10" t="s">
        <v>5190</v>
      </c>
      <c r="W1579" s="10" t="s">
        <v>5190</v>
      </c>
      <c r="X1579" s="10" t="s">
        <v>5190</v>
      </c>
      <c r="Y1579" s="10" t="s">
        <v>5190</v>
      </c>
      <c r="Z1579" s="10" t="s">
        <v>5190</v>
      </c>
      <c r="AA1579" s="10"/>
      <c r="AB1579" s="50" t="s">
        <v>143</v>
      </c>
      <c r="AC1579" s="8" t="s">
        <v>2904</v>
      </c>
      <c r="AD1579" s="71" t="s">
        <v>4669</v>
      </c>
    </row>
    <row r="1580" spans="1:30" s="89" customFormat="1" ht="15.75" customHeight="1">
      <c r="A1580" s="8" t="s">
        <v>2663</v>
      </c>
      <c r="B1580" s="12" t="s">
        <v>147</v>
      </c>
      <c r="C1580" s="25" t="s">
        <v>3470</v>
      </c>
      <c r="D1580" s="25"/>
      <c r="E1580" s="59" t="s">
        <v>4996</v>
      </c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 t="s">
        <v>5190</v>
      </c>
      <c r="Q1580" s="10"/>
      <c r="R1580" s="10"/>
      <c r="S1580" s="10"/>
      <c r="T1580" s="10"/>
      <c r="U1580" s="10" t="s">
        <v>5190</v>
      </c>
      <c r="V1580" s="10" t="s">
        <v>5190</v>
      </c>
      <c r="W1580" s="10" t="s">
        <v>5190</v>
      </c>
      <c r="X1580" s="10" t="s">
        <v>5190</v>
      </c>
      <c r="Y1580" s="10" t="s">
        <v>5190</v>
      </c>
      <c r="Z1580" s="10" t="s">
        <v>5190</v>
      </c>
      <c r="AA1580" s="10"/>
      <c r="AB1580" s="50" t="s">
        <v>143</v>
      </c>
      <c r="AC1580" s="8" t="s">
        <v>2904</v>
      </c>
      <c r="AD1580" s="71" t="s">
        <v>4669</v>
      </c>
    </row>
    <row r="1581" spans="1:30" s="89" customFormat="1" ht="15.75" customHeight="1">
      <c r="A1581" s="8" t="s">
        <v>2663</v>
      </c>
      <c r="B1581" s="12" t="s">
        <v>148</v>
      </c>
      <c r="C1581" s="25" t="s">
        <v>3471</v>
      </c>
      <c r="D1581" s="25"/>
      <c r="E1581" s="60" t="s">
        <v>4997</v>
      </c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 t="s">
        <v>5190</v>
      </c>
      <c r="Q1581" s="10"/>
      <c r="R1581" s="10"/>
      <c r="S1581" s="10"/>
      <c r="T1581" s="10"/>
      <c r="U1581" s="10" t="s">
        <v>5190</v>
      </c>
      <c r="V1581" s="10" t="s">
        <v>5190</v>
      </c>
      <c r="W1581" s="10" t="s">
        <v>5190</v>
      </c>
      <c r="X1581" s="10" t="s">
        <v>5190</v>
      </c>
      <c r="Y1581" s="10" t="s">
        <v>5190</v>
      </c>
      <c r="Z1581" s="10" t="s">
        <v>5190</v>
      </c>
      <c r="AA1581" s="10"/>
      <c r="AB1581" s="50" t="s">
        <v>143</v>
      </c>
      <c r="AC1581" s="8" t="s">
        <v>2904</v>
      </c>
      <c r="AD1581" s="71" t="s">
        <v>4669</v>
      </c>
    </row>
    <row r="1582" spans="1:30" s="89" customFormat="1" ht="15.75" customHeight="1">
      <c r="A1582" s="8" t="s">
        <v>2663</v>
      </c>
      <c r="B1582" s="12" t="s">
        <v>130</v>
      </c>
      <c r="C1582" s="25" t="s">
        <v>3472</v>
      </c>
      <c r="D1582" s="25"/>
      <c r="E1582" s="59" t="s">
        <v>718</v>
      </c>
      <c r="F1582" s="10"/>
      <c r="G1582" s="10"/>
      <c r="H1582" s="10"/>
      <c r="I1582" s="10"/>
      <c r="J1582" s="10"/>
      <c r="K1582" s="10"/>
      <c r="L1582" s="10"/>
      <c r="M1582" s="10" t="s">
        <v>5190</v>
      </c>
      <c r="N1582" s="10" t="s">
        <v>5190</v>
      </c>
      <c r="O1582" s="10" t="s">
        <v>5190</v>
      </c>
      <c r="P1582" s="10" t="s">
        <v>5190</v>
      </c>
      <c r="Q1582" s="10" t="s">
        <v>5190</v>
      </c>
      <c r="R1582" s="10" t="s">
        <v>5190</v>
      </c>
      <c r="S1582" s="10" t="s">
        <v>5190</v>
      </c>
      <c r="T1582" s="10"/>
      <c r="U1582" s="10" t="s">
        <v>5190</v>
      </c>
      <c r="V1582" s="10" t="s">
        <v>5190</v>
      </c>
      <c r="W1582" s="10" t="s">
        <v>5190</v>
      </c>
      <c r="X1582" s="10" t="s">
        <v>5190</v>
      </c>
      <c r="Y1582" s="10" t="s">
        <v>5190</v>
      </c>
      <c r="Z1582" s="10" t="s">
        <v>5190</v>
      </c>
      <c r="AA1582" s="10"/>
      <c r="AB1582" s="50" t="s">
        <v>1879</v>
      </c>
      <c r="AC1582" s="8" t="s">
        <v>2904</v>
      </c>
      <c r="AD1582" s="71" t="s">
        <v>4669</v>
      </c>
    </row>
    <row r="1583" spans="1:30" s="89" customFormat="1" ht="15.75" customHeight="1">
      <c r="A1583" s="8" t="s">
        <v>2663</v>
      </c>
      <c r="B1583" s="12" t="s">
        <v>132</v>
      </c>
      <c r="C1583" s="25" t="s">
        <v>3473</v>
      </c>
      <c r="D1583" s="25"/>
      <c r="E1583" s="59" t="s">
        <v>4992</v>
      </c>
      <c r="F1583" s="10"/>
      <c r="G1583" s="10"/>
      <c r="H1583" s="10"/>
      <c r="I1583" s="10"/>
      <c r="J1583" s="10"/>
      <c r="K1583" s="10"/>
      <c r="L1583" s="10"/>
      <c r="M1583" s="10" t="s">
        <v>5190</v>
      </c>
      <c r="N1583" s="10" t="s">
        <v>5190</v>
      </c>
      <c r="O1583" s="10" t="s">
        <v>5190</v>
      </c>
      <c r="P1583" s="10" t="s">
        <v>5190</v>
      </c>
      <c r="Q1583" s="10" t="s">
        <v>5190</v>
      </c>
      <c r="R1583" s="10" t="s">
        <v>5190</v>
      </c>
      <c r="S1583" s="10" t="s">
        <v>5190</v>
      </c>
      <c r="T1583" s="10"/>
      <c r="U1583" s="10" t="s">
        <v>5190</v>
      </c>
      <c r="V1583" s="10" t="s">
        <v>5190</v>
      </c>
      <c r="W1583" s="10" t="s">
        <v>5190</v>
      </c>
      <c r="X1583" s="10" t="s">
        <v>5190</v>
      </c>
      <c r="Y1583" s="10" t="s">
        <v>5190</v>
      </c>
      <c r="Z1583" s="10" t="s">
        <v>5190</v>
      </c>
      <c r="AA1583" s="10"/>
      <c r="AB1583" s="50" t="s">
        <v>1879</v>
      </c>
      <c r="AC1583" s="8" t="s">
        <v>2904</v>
      </c>
      <c r="AD1583" s="71" t="s">
        <v>4685</v>
      </c>
    </row>
    <row r="1584" spans="1:30" s="89" customFormat="1" ht="15.75" customHeight="1">
      <c r="A1584" s="8" t="s">
        <v>2663</v>
      </c>
      <c r="B1584" s="12" t="s">
        <v>133</v>
      </c>
      <c r="C1584" s="12" t="s">
        <v>3474</v>
      </c>
      <c r="D1584" s="12"/>
      <c r="E1584" s="59" t="s">
        <v>4994</v>
      </c>
      <c r="F1584" s="10"/>
      <c r="G1584" s="10"/>
      <c r="H1584" s="10"/>
      <c r="I1584" s="10"/>
      <c r="J1584" s="10"/>
      <c r="K1584" s="10"/>
      <c r="L1584" s="10"/>
      <c r="M1584" s="10" t="s">
        <v>5190</v>
      </c>
      <c r="N1584" s="10" t="s">
        <v>5190</v>
      </c>
      <c r="O1584" s="10" t="s">
        <v>5190</v>
      </c>
      <c r="P1584" s="10" t="s">
        <v>5190</v>
      </c>
      <c r="Q1584" s="10" t="s">
        <v>5190</v>
      </c>
      <c r="R1584" s="10" t="s">
        <v>5190</v>
      </c>
      <c r="S1584" s="10" t="s">
        <v>5190</v>
      </c>
      <c r="T1584" s="10"/>
      <c r="U1584" s="10" t="s">
        <v>5190</v>
      </c>
      <c r="V1584" s="10" t="s">
        <v>5190</v>
      </c>
      <c r="W1584" s="10" t="s">
        <v>5190</v>
      </c>
      <c r="X1584" s="10" t="s">
        <v>5190</v>
      </c>
      <c r="Y1584" s="10" t="s">
        <v>5190</v>
      </c>
      <c r="Z1584" s="10" t="s">
        <v>5190</v>
      </c>
      <c r="AA1584" s="10"/>
      <c r="AB1584" s="50" t="s">
        <v>131</v>
      </c>
      <c r="AC1584" s="8" t="s">
        <v>2904</v>
      </c>
      <c r="AD1584" s="71" t="s">
        <v>4685</v>
      </c>
    </row>
    <row r="1585" spans="1:30" s="89" customFormat="1" ht="15.75" customHeight="1">
      <c r="A1585" s="8" t="s">
        <v>2663</v>
      </c>
      <c r="B1585" s="12" t="s">
        <v>134</v>
      </c>
      <c r="C1585" s="25" t="s">
        <v>3475</v>
      </c>
      <c r="D1585" s="25"/>
      <c r="E1585" s="59" t="s">
        <v>4995</v>
      </c>
      <c r="F1585" s="10"/>
      <c r="G1585" s="10"/>
      <c r="H1585" s="10"/>
      <c r="I1585" s="10"/>
      <c r="J1585" s="10"/>
      <c r="K1585" s="10"/>
      <c r="L1585" s="10"/>
      <c r="M1585" s="10" t="s">
        <v>5190</v>
      </c>
      <c r="N1585" s="10" t="s">
        <v>5190</v>
      </c>
      <c r="O1585" s="10" t="s">
        <v>5190</v>
      </c>
      <c r="P1585" s="10" t="s">
        <v>5190</v>
      </c>
      <c r="Q1585" s="10" t="s">
        <v>5190</v>
      </c>
      <c r="R1585" s="10" t="s">
        <v>5190</v>
      </c>
      <c r="S1585" s="10" t="s">
        <v>5190</v>
      </c>
      <c r="T1585" s="10"/>
      <c r="U1585" s="10" t="s">
        <v>5190</v>
      </c>
      <c r="V1585" s="10" t="s">
        <v>5190</v>
      </c>
      <c r="W1585" s="10" t="s">
        <v>5190</v>
      </c>
      <c r="X1585" s="10" t="s">
        <v>5190</v>
      </c>
      <c r="Y1585" s="10" t="s">
        <v>5190</v>
      </c>
      <c r="Z1585" s="10" t="s">
        <v>5190</v>
      </c>
      <c r="AA1585" s="10"/>
      <c r="AB1585" s="50" t="s">
        <v>131</v>
      </c>
      <c r="AC1585" s="8" t="s">
        <v>2904</v>
      </c>
      <c r="AD1585" s="71" t="s">
        <v>4685</v>
      </c>
    </row>
    <row r="1586" spans="1:30" s="89" customFormat="1" ht="15.75" customHeight="1">
      <c r="A1586" s="8" t="s">
        <v>2663</v>
      </c>
      <c r="B1586" s="12" t="s">
        <v>194</v>
      </c>
      <c r="C1586" s="12" t="s">
        <v>3476</v>
      </c>
      <c r="D1586" s="12"/>
      <c r="E1586" s="59" t="s">
        <v>718</v>
      </c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 t="s">
        <v>5190</v>
      </c>
      <c r="V1586" s="10"/>
      <c r="W1586" s="10"/>
      <c r="X1586" s="10"/>
      <c r="Y1586" s="10"/>
      <c r="Z1586" s="10"/>
      <c r="AA1586" s="10"/>
      <c r="AB1586" s="50" t="s">
        <v>195</v>
      </c>
      <c r="AC1586" s="8" t="s">
        <v>2904</v>
      </c>
      <c r="AD1586" s="71" t="s">
        <v>4669</v>
      </c>
    </row>
    <row r="1587" spans="1:30" s="89" customFormat="1" ht="15.75" customHeight="1">
      <c r="A1587" s="8" t="s">
        <v>2663</v>
      </c>
      <c r="B1587" s="12" t="s">
        <v>196</v>
      </c>
      <c r="C1587" s="12" t="s">
        <v>3477</v>
      </c>
      <c r="D1587" s="12"/>
      <c r="E1587" s="59" t="s">
        <v>4992</v>
      </c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 t="s">
        <v>5190</v>
      </c>
      <c r="V1587" s="10"/>
      <c r="W1587" s="10"/>
      <c r="X1587" s="10"/>
      <c r="Y1587" s="10"/>
      <c r="Z1587" s="10"/>
      <c r="AA1587" s="10"/>
      <c r="AB1587" s="50" t="s">
        <v>195</v>
      </c>
      <c r="AC1587" s="8" t="s">
        <v>2904</v>
      </c>
      <c r="AD1587" s="71" t="s">
        <v>4669</v>
      </c>
    </row>
    <row r="1588" spans="1:30" s="89" customFormat="1" ht="15.75" customHeight="1">
      <c r="A1588" s="8" t="s">
        <v>2663</v>
      </c>
      <c r="B1588" s="12" t="s">
        <v>197</v>
      </c>
      <c r="C1588" s="12" t="s">
        <v>3478</v>
      </c>
      <c r="D1588" s="12"/>
      <c r="E1588" s="59" t="s">
        <v>4994</v>
      </c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 t="s">
        <v>5190</v>
      </c>
      <c r="V1588" s="10"/>
      <c r="W1588" s="10"/>
      <c r="X1588" s="10"/>
      <c r="Y1588" s="10"/>
      <c r="Z1588" s="10"/>
      <c r="AA1588" s="10"/>
      <c r="AB1588" s="50" t="s">
        <v>195</v>
      </c>
      <c r="AC1588" s="8" t="s">
        <v>2904</v>
      </c>
      <c r="AD1588" s="71" t="s">
        <v>4669</v>
      </c>
    </row>
    <row r="1589" spans="1:30" s="89" customFormat="1" ht="15.75" customHeight="1">
      <c r="A1589" s="8" t="s">
        <v>2663</v>
      </c>
      <c r="B1589" s="12" t="s">
        <v>198</v>
      </c>
      <c r="C1589" s="12" t="s">
        <v>3479</v>
      </c>
      <c r="D1589" s="12"/>
      <c r="E1589" s="59" t="s">
        <v>4995</v>
      </c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 t="s">
        <v>5190</v>
      </c>
      <c r="V1589" s="10"/>
      <c r="W1589" s="10"/>
      <c r="X1589" s="10"/>
      <c r="Y1589" s="10"/>
      <c r="Z1589" s="10"/>
      <c r="AA1589" s="10"/>
      <c r="AB1589" s="50" t="s">
        <v>195</v>
      </c>
      <c r="AC1589" s="8" t="s">
        <v>2904</v>
      </c>
      <c r="AD1589" s="71" t="s">
        <v>4669</v>
      </c>
    </row>
    <row r="1590" spans="1:30" s="89" customFormat="1" ht="15.75" customHeight="1">
      <c r="A1590" s="8" t="s">
        <v>2663</v>
      </c>
      <c r="B1590" s="12" t="s">
        <v>79</v>
      </c>
      <c r="C1590" s="25" t="s">
        <v>4366</v>
      </c>
      <c r="D1590" s="25"/>
      <c r="E1590" s="59" t="s">
        <v>718</v>
      </c>
      <c r="F1590" s="10" t="s">
        <v>5190</v>
      </c>
      <c r="G1590" s="10" t="s">
        <v>5190</v>
      </c>
      <c r="H1590" s="10" t="s">
        <v>5190</v>
      </c>
      <c r="I1590" s="10" t="s">
        <v>5190</v>
      </c>
      <c r="J1590" s="10" t="s">
        <v>5190</v>
      </c>
      <c r="K1590" s="10" t="s">
        <v>5190</v>
      </c>
      <c r="L1590" s="10" t="s">
        <v>5190</v>
      </c>
      <c r="M1590" s="10" t="s">
        <v>5190</v>
      </c>
      <c r="N1590" s="10" t="s">
        <v>5190</v>
      </c>
      <c r="O1590" s="10" t="s">
        <v>5190</v>
      </c>
      <c r="P1590" s="10" t="s">
        <v>5190</v>
      </c>
      <c r="Q1590" s="10" t="s">
        <v>5190</v>
      </c>
      <c r="R1590" s="10" t="s">
        <v>5190</v>
      </c>
      <c r="S1590" s="10" t="s">
        <v>5190</v>
      </c>
      <c r="T1590" s="10"/>
      <c r="U1590" s="10" t="s">
        <v>5190</v>
      </c>
      <c r="V1590" s="10" t="s">
        <v>5190</v>
      </c>
      <c r="W1590" s="10" t="s">
        <v>5190</v>
      </c>
      <c r="X1590" s="10"/>
      <c r="Y1590" s="10"/>
      <c r="Z1590" s="10" t="s">
        <v>5190</v>
      </c>
      <c r="AA1590" s="10"/>
      <c r="AB1590" s="50" t="s">
        <v>5344</v>
      </c>
      <c r="AC1590" s="8" t="s">
        <v>2904</v>
      </c>
      <c r="AD1590" s="71" t="s">
        <v>4757</v>
      </c>
    </row>
    <row r="1591" spans="1:30" s="89" customFormat="1" ht="15.75" customHeight="1">
      <c r="A1591" s="8" t="s">
        <v>2663</v>
      </c>
      <c r="B1591" s="12" t="s">
        <v>80</v>
      </c>
      <c r="C1591" s="25" t="s">
        <v>4367</v>
      </c>
      <c r="D1591" s="25"/>
      <c r="E1591" s="59" t="s">
        <v>4992</v>
      </c>
      <c r="F1591" s="10" t="s">
        <v>5190</v>
      </c>
      <c r="G1591" s="10" t="s">
        <v>5190</v>
      </c>
      <c r="H1591" s="10" t="s">
        <v>5190</v>
      </c>
      <c r="I1591" s="10" t="s">
        <v>5190</v>
      </c>
      <c r="J1591" s="10" t="s">
        <v>5190</v>
      </c>
      <c r="K1591" s="10" t="s">
        <v>5190</v>
      </c>
      <c r="L1591" s="10" t="s">
        <v>5190</v>
      </c>
      <c r="M1591" s="10" t="s">
        <v>5190</v>
      </c>
      <c r="N1591" s="10" t="s">
        <v>5190</v>
      </c>
      <c r="O1591" s="10" t="s">
        <v>5190</v>
      </c>
      <c r="P1591" s="10" t="s">
        <v>5190</v>
      </c>
      <c r="Q1591" s="10" t="s">
        <v>5190</v>
      </c>
      <c r="R1591" s="10" t="s">
        <v>5190</v>
      </c>
      <c r="S1591" s="10" t="s">
        <v>5190</v>
      </c>
      <c r="T1591" s="10"/>
      <c r="U1591" s="10" t="s">
        <v>5190</v>
      </c>
      <c r="V1591" s="10" t="s">
        <v>5190</v>
      </c>
      <c r="W1591" s="10" t="s">
        <v>5190</v>
      </c>
      <c r="X1591" s="10"/>
      <c r="Y1591" s="10"/>
      <c r="Z1591" s="10" t="s">
        <v>5190</v>
      </c>
      <c r="AA1591" s="10"/>
      <c r="AB1591" s="50" t="s">
        <v>5345</v>
      </c>
      <c r="AC1591" s="8" t="s">
        <v>2904</v>
      </c>
      <c r="AD1591" s="71" t="s">
        <v>4756</v>
      </c>
    </row>
    <row r="1592" spans="1:30" s="89" customFormat="1" ht="15.75" customHeight="1">
      <c r="A1592" s="8" t="s">
        <v>2663</v>
      </c>
      <c r="B1592" s="12" t="s">
        <v>81</v>
      </c>
      <c r="C1592" s="25" t="s">
        <v>4368</v>
      </c>
      <c r="D1592" s="25"/>
      <c r="E1592" s="59" t="s">
        <v>4994</v>
      </c>
      <c r="F1592" s="10" t="s">
        <v>5190</v>
      </c>
      <c r="G1592" s="10" t="s">
        <v>5190</v>
      </c>
      <c r="H1592" s="10" t="s">
        <v>5190</v>
      </c>
      <c r="I1592" s="10" t="s">
        <v>5190</v>
      </c>
      <c r="J1592" s="10" t="s">
        <v>5190</v>
      </c>
      <c r="K1592" s="10" t="s">
        <v>5190</v>
      </c>
      <c r="L1592" s="10" t="s">
        <v>5190</v>
      </c>
      <c r="M1592" s="10" t="s">
        <v>5190</v>
      </c>
      <c r="N1592" s="10" t="s">
        <v>5190</v>
      </c>
      <c r="O1592" s="10" t="s">
        <v>5190</v>
      </c>
      <c r="P1592" s="10" t="s">
        <v>5190</v>
      </c>
      <c r="Q1592" s="10" t="s">
        <v>5190</v>
      </c>
      <c r="R1592" s="10" t="s">
        <v>5190</v>
      </c>
      <c r="S1592" s="10" t="s">
        <v>5190</v>
      </c>
      <c r="T1592" s="10"/>
      <c r="U1592" s="10" t="s">
        <v>5190</v>
      </c>
      <c r="V1592" s="10" t="s">
        <v>5190</v>
      </c>
      <c r="W1592" s="10" t="s">
        <v>5190</v>
      </c>
      <c r="X1592" s="10"/>
      <c r="Y1592" s="10"/>
      <c r="Z1592" s="10" t="s">
        <v>5190</v>
      </c>
      <c r="AA1592" s="10"/>
      <c r="AB1592" s="50" t="s">
        <v>5345</v>
      </c>
      <c r="AC1592" s="8" t="s">
        <v>2904</v>
      </c>
      <c r="AD1592" s="71" t="s">
        <v>4756</v>
      </c>
    </row>
    <row r="1593" spans="1:30" s="89" customFormat="1" ht="15.75" customHeight="1">
      <c r="A1593" s="8" t="s">
        <v>2663</v>
      </c>
      <c r="B1593" s="12" t="s">
        <v>82</v>
      </c>
      <c r="C1593" s="25" t="s">
        <v>4369</v>
      </c>
      <c r="D1593" s="25"/>
      <c r="E1593" s="59" t="s">
        <v>4995</v>
      </c>
      <c r="F1593" s="10" t="s">
        <v>5190</v>
      </c>
      <c r="G1593" s="10" t="s">
        <v>5190</v>
      </c>
      <c r="H1593" s="10" t="s">
        <v>5190</v>
      </c>
      <c r="I1593" s="10" t="s">
        <v>5190</v>
      </c>
      <c r="J1593" s="10" t="s">
        <v>5190</v>
      </c>
      <c r="K1593" s="10" t="s">
        <v>5190</v>
      </c>
      <c r="L1593" s="10" t="s">
        <v>5190</v>
      </c>
      <c r="M1593" s="10" t="s">
        <v>5190</v>
      </c>
      <c r="N1593" s="10" t="s">
        <v>5190</v>
      </c>
      <c r="O1593" s="10" t="s">
        <v>5190</v>
      </c>
      <c r="P1593" s="10" t="s">
        <v>5190</v>
      </c>
      <c r="Q1593" s="10" t="s">
        <v>5190</v>
      </c>
      <c r="R1593" s="10" t="s">
        <v>5190</v>
      </c>
      <c r="S1593" s="10" t="s">
        <v>5190</v>
      </c>
      <c r="T1593" s="10"/>
      <c r="U1593" s="10" t="s">
        <v>5190</v>
      </c>
      <c r="V1593" s="10" t="s">
        <v>5190</v>
      </c>
      <c r="W1593" s="10" t="s">
        <v>5190</v>
      </c>
      <c r="X1593" s="10"/>
      <c r="Y1593" s="10"/>
      <c r="Z1593" s="10" t="s">
        <v>5190</v>
      </c>
      <c r="AA1593" s="10"/>
      <c r="AB1593" s="50" t="s">
        <v>5345</v>
      </c>
      <c r="AC1593" s="8" t="s">
        <v>2904</v>
      </c>
      <c r="AD1593" s="71" t="s">
        <v>4756</v>
      </c>
    </row>
    <row r="1594" spans="1:30" s="89" customFormat="1" ht="15.75" customHeight="1">
      <c r="A1594" s="8" t="s">
        <v>2663</v>
      </c>
      <c r="B1594" s="12" t="s">
        <v>100</v>
      </c>
      <c r="C1594" s="25" t="s">
        <v>4370</v>
      </c>
      <c r="D1594" s="25"/>
      <c r="E1594" s="59" t="s">
        <v>4992</v>
      </c>
      <c r="F1594" s="10" t="s">
        <v>5190</v>
      </c>
      <c r="G1594" s="10" t="s">
        <v>5190</v>
      </c>
      <c r="H1594" s="10" t="s">
        <v>5190</v>
      </c>
      <c r="I1594" s="10" t="s">
        <v>5190</v>
      </c>
      <c r="J1594" s="10" t="s">
        <v>5190</v>
      </c>
      <c r="K1594" s="10" t="s">
        <v>5190</v>
      </c>
      <c r="L1594" s="10" t="s">
        <v>5190</v>
      </c>
      <c r="M1594" s="10" t="s">
        <v>5190</v>
      </c>
      <c r="N1594" s="10" t="s">
        <v>5190</v>
      </c>
      <c r="O1594" s="10" t="s">
        <v>5190</v>
      </c>
      <c r="P1594" s="10" t="s">
        <v>5190</v>
      </c>
      <c r="Q1594" s="10" t="s">
        <v>5190</v>
      </c>
      <c r="R1594" s="10" t="s">
        <v>5190</v>
      </c>
      <c r="S1594" s="10" t="s">
        <v>5190</v>
      </c>
      <c r="T1594" s="10"/>
      <c r="U1594" s="10" t="s">
        <v>5190</v>
      </c>
      <c r="V1594" s="10" t="s">
        <v>5190</v>
      </c>
      <c r="W1594" s="10" t="s">
        <v>5190</v>
      </c>
      <c r="X1594" s="10"/>
      <c r="Y1594" s="10"/>
      <c r="Z1594" s="10" t="s">
        <v>5190</v>
      </c>
      <c r="AA1594" s="10"/>
      <c r="AB1594" s="50" t="s">
        <v>101</v>
      </c>
      <c r="AC1594" s="8" t="s">
        <v>2904</v>
      </c>
      <c r="AD1594" s="71" t="s">
        <v>4756</v>
      </c>
    </row>
    <row r="1595" spans="1:30" s="89" customFormat="1" ht="15.75" customHeight="1">
      <c r="A1595" s="8" t="s">
        <v>2663</v>
      </c>
      <c r="B1595" s="12" t="s">
        <v>102</v>
      </c>
      <c r="C1595" s="25" t="s">
        <v>4371</v>
      </c>
      <c r="D1595" s="25"/>
      <c r="E1595" s="59" t="s">
        <v>4994</v>
      </c>
      <c r="F1595" s="10" t="s">
        <v>5190</v>
      </c>
      <c r="G1595" s="10" t="s">
        <v>5190</v>
      </c>
      <c r="H1595" s="10" t="s">
        <v>5190</v>
      </c>
      <c r="I1595" s="10" t="s">
        <v>5190</v>
      </c>
      <c r="J1595" s="10" t="s">
        <v>5190</v>
      </c>
      <c r="K1595" s="10" t="s">
        <v>5190</v>
      </c>
      <c r="L1595" s="10" t="s">
        <v>5190</v>
      </c>
      <c r="M1595" s="10" t="s">
        <v>5190</v>
      </c>
      <c r="N1595" s="10" t="s">
        <v>5190</v>
      </c>
      <c r="O1595" s="10" t="s">
        <v>5190</v>
      </c>
      <c r="P1595" s="10" t="s">
        <v>5190</v>
      </c>
      <c r="Q1595" s="10" t="s">
        <v>5190</v>
      </c>
      <c r="R1595" s="10" t="s">
        <v>5190</v>
      </c>
      <c r="S1595" s="10" t="s">
        <v>5190</v>
      </c>
      <c r="T1595" s="10"/>
      <c r="U1595" s="10" t="s">
        <v>5190</v>
      </c>
      <c r="V1595" s="10" t="s">
        <v>5190</v>
      </c>
      <c r="W1595" s="10" t="s">
        <v>5190</v>
      </c>
      <c r="X1595" s="10"/>
      <c r="Y1595" s="10"/>
      <c r="Z1595" s="10" t="s">
        <v>5190</v>
      </c>
      <c r="AA1595" s="10"/>
      <c r="AB1595" s="50" t="s">
        <v>101</v>
      </c>
      <c r="AC1595" s="8" t="s">
        <v>2904</v>
      </c>
      <c r="AD1595" s="71" t="s">
        <v>4756</v>
      </c>
    </row>
    <row r="1596" spans="1:30" s="89" customFormat="1" ht="15.75" customHeight="1">
      <c r="A1596" s="8" t="s">
        <v>2663</v>
      </c>
      <c r="B1596" s="12" t="s">
        <v>103</v>
      </c>
      <c r="C1596" s="25" t="s">
        <v>4372</v>
      </c>
      <c r="D1596" s="25"/>
      <c r="E1596" s="59" t="s">
        <v>4995</v>
      </c>
      <c r="F1596" s="10" t="s">
        <v>5190</v>
      </c>
      <c r="G1596" s="10" t="s">
        <v>5190</v>
      </c>
      <c r="H1596" s="10" t="s">
        <v>5190</v>
      </c>
      <c r="I1596" s="10" t="s">
        <v>5190</v>
      </c>
      <c r="J1596" s="10" t="s">
        <v>5190</v>
      </c>
      <c r="K1596" s="10" t="s">
        <v>5190</v>
      </c>
      <c r="L1596" s="10" t="s">
        <v>5190</v>
      </c>
      <c r="M1596" s="10" t="s">
        <v>5190</v>
      </c>
      <c r="N1596" s="10" t="s">
        <v>5190</v>
      </c>
      <c r="O1596" s="10" t="s">
        <v>5190</v>
      </c>
      <c r="P1596" s="10" t="s">
        <v>5190</v>
      </c>
      <c r="Q1596" s="10" t="s">
        <v>5190</v>
      </c>
      <c r="R1596" s="10" t="s">
        <v>5190</v>
      </c>
      <c r="S1596" s="10" t="s">
        <v>5190</v>
      </c>
      <c r="T1596" s="10"/>
      <c r="U1596" s="10" t="s">
        <v>5190</v>
      </c>
      <c r="V1596" s="10" t="s">
        <v>5190</v>
      </c>
      <c r="W1596" s="10" t="s">
        <v>5190</v>
      </c>
      <c r="X1596" s="10"/>
      <c r="Y1596" s="10"/>
      <c r="Z1596" s="10" t="s">
        <v>5190</v>
      </c>
      <c r="AA1596" s="10"/>
      <c r="AB1596" s="50" t="s">
        <v>101</v>
      </c>
      <c r="AC1596" s="8" t="s">
        <v>2904</v>
      </c>
      <c r="AD1596" s="71" t="s">
        <v>4756</v>
      </c>
    </row>
    <row r="1597" spans="1:30" s="89" customFormat="1" ht="15.75" customHeight="1">
      <c r="A1597" s="8" t="s">
        <v>2663</v>
      </c>
      <c r="B1597" s="12" t="s">
        <v>90</v>
      </c>
      <c r="C1597" s="25" t="s">
        <v>4373</v>
      </c>
      <c r="D1597" s="25"/>
      <c r="E1597" s="59" t="s">
        <v>718</v>
      </c>
      <c r="F1597" s="10" t="s">
        <v>5190</v>
      </c>
      <c r="G1597" s="10" t="s">
        <v>5190</v>
      </c>
      <c r="H1597" s="10" t="s">
        <v>5190</v>
      </c>
      <c r="I1597" s="10" t="s">
        <v>5190</v>
      </c>
      <c r="J1597" s="10" t="s">
        <v>5190</v>
      </c>
      <c r="K1597" s="10" t="s">
        <v>5190</v>
      </c>
      <c r="L1597" s="10" t="s">
        <v>5190</v>
      </c>
      <c r="M1597" s="10" t="s">
        <v>5190</v>
      </c>
      <c r="N1597" s="10" t="s">
        <v>5190</v>
      </c>
      <c r="O1597" s="10" t="s">
        <v>5190</v>
      </c>
      <c r="P1597" s="10" t="s">
        <v>5190</v>
      </c>
      <c r="Q1597" s="10"/>
      <c r="R1597" s="10" t="s">
        <v>5190</v>
      </c>
      <c r="S1597" s="10" t="s">
        <v>5190</v>
      </c>
      <c r="T1597" s="10"/>
      <c r="U1597" s="10" t="s">
        <v>5190</v>
      </c>
      <c r="V1597" s="10" t="s">
        <v>5190</v>
      </c>
      <c r="W1597" s="10" t="s">
        <v>5190</v>
      </c>
      <c r="X1597" s="10"/>
      <c r="Y1597" s="10"/>
      <c r="Z1597" s="10" t="s">
        <v>5190</v>
      </c>
      <c r="AA1597" s="10"/>
      <c r="AB1597" s="50" t="s">
        <v>91</v>
      </c>
      <c r="AC1597" s="8" t="s">
        <v>2904</v>
      </c>
      <c r="AD1597" s="71" t="s">
        <v>4756</v>
      </c>
    </row>
    <row r="1598" spans="1:30" s="89" customFormat="1" ht="15.75" customHeight="1">
      <c r="A1598" s="8" t="s">
        <v>2663</v>
      </c>
      <c r="B1598" s="12" t="s">
        <v>92</v>
      </c>
      <c r="C1598" s="25" t="s">
        <v>4374</v>
      </c>
      <c r="D1598" s="25"/>
      <c r="E1598" s="59" t="s">
        <v>4992</v>
      </c>
      <c r="F1598" s="10" t="s">
        <v>5190</v>
      </c>
      <c r="G1598" s="10" t="s">
        <v>5190</v>
      </c>
      <c r="H1598" s="10" t="s">
        <v>5190</v>
      </c>
      <c r="I1598" s="10" t="s">
        <v>5190</v>
      </c>
      <c r="J1598" s="10" t="s">
        <v>5190</v>
      </c>
      <c r="K1598" s="10" t="s">
        <v>5190</v>
      </c>
      <c r="L1598" s="10" t="s">
        <v>5190</v>
      </c>
      <c r="M1598" s="10" t="s">
        <v>5190</v>
      </c>
      <c r="N1598" s="10" t="s">
        <v>5190</v>
      </c>
      <c r="O1598" s="10" t="s">
        <v>5190</v>
      </c>
      <c r="P1598" s="10" t="s">
        <v>5190</v>
      </c>
      <c r="Q1598" s="10"/>
      <c r="R1598" s="10" t="s">
        <v>5190</v>
      </c>
      <c r="S1598" s="10" t="s">
        <v>5190</v>
      </c>
      <c r="T1598" s="10"/>
      <c r="U1598" s="10" t="s">
        <v>5190</v>
      </c>
      <c r="V1598" s="10" t="s">
        <v>5190</v>
      </c>
      <c r="W1598" s="10" t="s">
        <v>5190</v>
      </c>
      <c r="X1598" s="10"/>
      <c r="Y1598" s="10"/>
      <c r="Z1598" s="10" t="s">
        <v>5190</v>
      </c>
      <c r="AA1598" s="10"/>
      <c r="AB1598" s="50" t="s">
        <v>91</v>
      </c>
      <c r="AC1598" s="8" t="s">
        <v>2904</v>
      </c>
      <c r="AD1598" s="71" t="s">
        <v>4756</v>
      </c>
    </row>
    <row r="1599" spans="1:30" s="89" customFormat="1" ht="15.75" customHeight="1">
      <c r="A1599" s="8" t="s">
        <v>2663</v>
      </c>
      <c r="B1599" s="12" t="s">
        <v>93</v>
      </c>
      <c r="C1599" s="25" t="s">
        <v>4375</v>
      </c>
      <c r="D1599" s="25"/>
      <c r="E1599" s="59" t="s">
        <v>4994</v>
      </c>
      <c r="F1599" s="10" t="s">
        <v>5190</v>
      </c>
      <c r="G1599" s="10" t="s">
        <v>5190</v>
      </c>
      <c r="H1599" s="10" t="s">
        <v>5190</v>
      </c>
      <c r="I1599" s="10" t="s">
        <v>5190</v>
      </c>
      <c r="J1599" s="10" t="s">
        <v>5190</v>
      </c>
      <c r="K1599" s="10" t="s">
        <v>5190</v>
      </c>
      <c r="L1599" s="10" t="s">
        <v>5190</v>
      </c>
      <c r="M1599" s="10" t="s">
        <v>5190</v>
      </c>
      <c r="N1599" s="10" t="s">
        <v>5190</v>
      </c>
      <c r="O1599" s="10" t="s">
        <v>5190</v>
      </c>
      <c r="P1599" s="10" t="s">
        <v>5190</v>
      </c>
      <c r="Q1599" s="10"/>
      <c r="R1599" s="10" t="s">
        <v>5190</v>
      </c>
      <c r="S1599" s="10" t="s">
        <v>5190</v>
      </c>
      <c r="T1599" s="10"/>
      <c r="U1599" s="10" t="s">
        <v>5190</v>
      </c>
      <c r="V1599" s="10" t="s">
        <v>5190</v>
      </c>
      <c r="W1599" s="10" t="s">
        <v>5190</v>
      </c>
      <c r="X1599" s="10"/>
      <c r="Y1599" s="10"/>
      <c r="Z1599" s="10" t="s">
        <v>5190</v>
      </c>
      <c r="AA1599" s="10"/>
      <c r="AB1599" s="50" t="s">
        <v>91</v>
      </c>
      <c r="AC1599" s="8" t="s">
        <v>2904</v>
      </c>
      <c r="AD1599" s="71" t="s">
        <v>4756</v>
      </c>
    </row>
    <row r="1600" spans="1:30" s="89" customFormat="1" ht="15.75" customHeight="1">
      <c r="A1600" s="8" t="s">
        <v>2663</v>
      </c>
      <c r="B1600" s="12" t="s">
        <v>94</v>
      </c>
      <c r="C1600" s="25" t="s">
        <v>4376</v>
      </c>
      <c r="D1600" s="25"/>
      <c r="E1600" s="59" t="s">
        <v>4995</v>
      </c>
      <c r="F1600" s="10" t="s">
        <v>5190</v>
      </c>
      <c r="G1600" s="10" t="s">
        <v>5190</v>
      </c>
      <c r="H1600" s="10" t="s">
        <v>5190</v>
      </c>
      <c r="I1600" s="10" t="s">
        <v>5190</v>
      </c>
      <c r="J1600" s="10" t="s">
        <v>5190</v>
      </c>
      <c r="K1600" s="10" t="s">
        <v>5190</v>
      </c>
      <c r="L1600" s="10" t="s">
        <v>5190</v>
      </c>
      <c r="M1600" s="10" t="s">
        <v>5190</v>
      </c>
      <c r="N1600" s="10" t="s">
        <v>5190</v>
      </c>
      <c r="O1600" s="10" t="s">
        <v>5190</v>
      </c>
      <c r="P1600" s="10" t="s">
        <v>5190</v>
      </c>
      <c r="Q1600" s="10"/>
      <c r="R1600" s="10" t="s">
        <v>5190</v>
      </c>
      <c r="S1600" s="10" t="s">
        <v>5190</v>
      </c>
      <c r="T1600" s="10"/>
      <c r="U1600" s="10" t="s">
        <v>5190</v>
      </c>
      <c r="V1600" s="10" t="s">
        <v>5190</v>
      </c>
      <c r="W1600" s="10" t="s">
        <v>5190</v>
      </c>
      <c r="X1600" s="10"/>
      <c r="Y1600" s="10"/>
      <c r="Z1600" s="10" t="s">
        <v>5190</v>
      </c>
      <c r="AA1600" s="10"/>
      <c r="AB1600" s="50" t="s">
        <v>91</v>
      </c>
      <c r="AC1600" s="8" t="s">
        <v>2904</v>
      </c>
      <c r="AD1600" s="71" t="s">
        <v>4756</v>
      </c>
    </row>
    <row r="1601" spans="1:30" s="89" customFormat="1" ht="15.75" customHeight="1">
      <c r="A1601" s="8" t="s">
        <v>2663</v>
      </c>
      <c r="B1601" s="12" t="s">
        <v>95</v>
      </c>
      <c r="C1601" s="25" t="s">
        <v>4377</v>
      </c>
      <c r="D1601" s="25"/>
      <c r="E1601" s="59" t="s">
        <v>4996</v>
      </c>
      <c r="F1601" s="10" t="s">
        <v>5190</v>
      </c>
      <c r="G1601" s="10" t="s">
        <v>5190</v>
      </c>
      <c r="H1601" s="10" t="s">
        <v>5190</v>
      </c>
      <c r="I1601" s="10" t="s">
        <v>5190</v>
      </c>
      <c r="J1601" s="10" t="s">
        <v>5190</v>
      </c>
      <c r="K1601" s="10" t="s">
        <v>5190</v>
      </c>
      <c r="L1601" s="10" t="s">
        <v>5190</v>
      </c>
      <c r="M1601" s="10" t="s">
        <v>5190</v>
      </c>
      <c r="N1601" s="10" t="s">
        <v>5190</v>
      </c>
      <c r="O1601" s="10" t="s">
        <v>5190</v>
      </c>
      <c r="P1601" s="10" t="s">
        <v>5190</v>
      </c>
      <c r="Q1601" s="10"/>
      <c r="R1601" s="10" t="s">
        <v>5190</v>
      </c>
      <c r="S1601" s="10" t="s">
        <v>5190</v>
      </c>
      <c r="T1601" s="10"/>
      <c r="U1601" s="10" t="s">
        <v>5190</v>
      </c>
      <c r="V1601" s="10" t="s">
        <v>5190</v>
      </c>
      <c r="W1601" s="10" t="s">
        <v>5190</v>
      </c>
      <c r="X1601" s="10"/>
      <c r="Y1601" s="10"/>
      <c r="Z1601" s="10" t="s">
        <v>5190</v>
      </c>
      <c r="AA1601" s="10"/>
      <c r="AB1601" s="50" t="s">
        <v>91</v>
      </c>
      <c r="AC1601" s="8" t="s">
        <v>2904</v>
      </c>
      <c r="AD1601" s="71" t="s">
        <v>4756</v>
      </c>
    </row>
    <row r="1602" spans="1:30" s="89" customFormat="1" ht="15.75" customHeight="1">
      <c r="A1602" s="8" t="s">
        <v>2663</v>
      </c>
      <c r="B1602" s="12" t="s">
        <v>96</v>
      </c>
      <c r="C1602" s="25" t="s">
        <v>4378</v>
      </c>
      <c r="D1602" s="25"/>
      <c r="E1602" s="60" t="s">
        <v>4997</v>
      </c>
      <c r="F1602" s="10" t="s">
        <v>5190</v>
      </c>
      <c r="G1602" s="10" t="s">
        <v>5190</v>
      </c>
      <c r="H1602" s="10" t="s">
        <v>5190</v>
      </c>
      <c r="I1602" s="10" t="s">
        <v>5190</v>
      </c>
      <c r="J1602" s="10" t="s">
        <v>5190</v>
      </c>
      <c r="K1602" s="10" t="s">
        <v>5190</v>
      </c>
      <c r="L1602" s="10" t="s">
        <v>5190</v>
      </c>
      <c r="M1602" s="10" t="s">
        <v>5190</v>
      </c>
      <c r="N1602" s="10" t="s">
        <v>5190</v>
      </c>
      <c r="O1602" s="10" t="s">
        <v>5190</v>
      </c>
      <c r="P1602" s="10" t="s">
        <v>5190</v>
      </c>
      <c r="Q1602" s="10"/>
      <c r="R1602" s="10" t="s">
        <v>5190</v>
      </c>
      <c r="S1602" s="10" t="s">
        <v>5190</v>
      </c>
      <c r="T1602" s="10"/>
      <c r="U1602" s="10" t="s">
        <v>5190</v>
      </c>
      <c r="V1602" s="10" t="s">
        <v>5190</v>
      </c>
      <c r="W1602" s="10" t="s">
        <v>5190</v>
      </c>
      <c r="X1602" s="10"/>
      <c r="Y1602" s="10"/>
      <c r="Z1602" s="10" t="s">
        <v>5190</v>
      </c>
      <c r="AA1602" s="10"/>
      <c r="AB1602" s="50" t="s">
        <v>91</v>
      </c>
      <c r="AC1602" s="8" t="s">
        <v>2904</v>
      </c>
      <c r="AD1602" s="71" t="s">
        <v>4756</v>
      </c>
    </row>
    <row r="1603" spans="1:30" s="89" customFormat="1" ht="15.75" customHeight="1">
      <c r="A1603" s="8" t="s">
        <v>2663</v>
      </c>
      <c r="B1603" s="12" t="s">
        <v>97</v>
      </c>
      <c r="C1603" s="25" t="s">
        <v>4379</v>
      </c>
      <c r="D1603" s="25"/>
      <c r="E1603" s="59" t="s">
        <v>4998</v>
      </c>
      <c r="F1603" s="10" t="s">
        <v>5190</v>
      </c>
      <c r="G1603" s="10" t="s">
        <v>5190</v>
      </c>
      <c r="H1603" s="10" t="s">
        <v>5190</v>
      </c>
      <c r="I1603" s="10" t="s">
        <v>5190</v>
      </c>
      <c r="J1603" s="10" t="s">
        <v>5190</v>
      </c>
      <c r="K1603" s="10" t="s">
        <v>5190</v>
      </c>
      <c r="L1603" s="10" t="s">
        <v>5190</v>
      </c>
      <c r="M1603" s="10" t="s">
        <v>5190</v>
      </c>
      <c r="N1603" s="10" t="s">
        <v>5190</v>
      </c>
      <c r="O1603" s="10" t="s">
        <v>5190</v>
      </c>
      <c r="P1603" s="10" t="s">
        <v>5190</v>
      </c>
      <c r="Q1603" s="10"/>
      <c r="R1603" s="10" t="s">
        <v>5190</v>
      </c>
      <c r="S1603" s="10" t="s">
        <v>5190</v>
      </c>
      <c r="T1603" s="10"/>
      <c r="U1603" s="10" t="s">
        <v>5190</v>
      </c>
      <c r="V1603" s="10" t="s">
        <v>5190</v>
      </c>
      <c r="W1603" s="10" t="s">
        <v>5190</v>
      </c>
      <c r="X1603" s="10"/>
      <c r="Y1603" s="10"/>
      <c r="Z1603" s="10" t="s">
        <v>5190</v>
      </c>
      <c r="AA1603" s="10"/>
      <c r="AB1603" s="50" t="s">
        <v>91</v>
      </c>
      <c r="AC1603" s="8" t="s">
        <v>2904</v>
      </c>
      <c r="AD1603" s="71" t="s">
        <v>4756</v>
      </c>
    </row>
    <row r="1604" spans="1:30" s="89" customFormat="1" ht="15.75" customHeight="1">
      <c r="A1604" s="8" t="s">
        <v>2663</v>
      </c>
      <c r="B1604" s="12" t="s">
        <v>98</v>
      </c>
      <c r="C1604" s="25" t="s">
        <v>4380</v>
      </c>
      <c r="D1604" s="25"/>
      <c r="E1604" s="59" t="s">
        <v>99</v>
      </c>
      <c r="F1604" s="10" t="s">
        <v>5190</v>
      </c>
      <c r="G1604" s="10" t="s">
        <v>5190</v>
      </c>
      <c r="H1604" s="10" t="s">
        <v>5190</v>
      </c>
      <c r="I1604" s="10" t="s">
        <v>5190</v>
      </c>
      <c r="J1604" s="10" t="s">
        <v>5190</v>
      </c>
      <c r="K1604" s="10" t="s">
        <v>5190</v>
      </c>
      <c r="L1604" s="10" t="s">
        <v>5190</v>
      </c>
      <c r="M1604" s="10" t="s">
        <v>5190</v>
      </c>
      <c r="N1604" s="10" t="s">
        <v>5190</v>
      </c>
      <c r="O1604" s="10" t="s">
        <v>5190</v>
      </c>
      <c r="P1604" s="10" t="s">
        <v>5190</v>
      </c>
      <c r="Q1604" s="10"/>
      <c r="R1604" s="10" t="s">
        <v>5190</v>
      </c>
      <c r="S1604" s="10" t="s">
        <v>5190</v>
      </c>
      <c r="T1604" s="10"/>
      <c r="U1604" s="10" t="s">
        <v>5190</v>
      </c>
      <c r="V1604" s="10" t="s">
        <v>5190</v>
      </c>
      <c r="W1604" s="10" t="s">
        <v>5190</v>
      </c>
      <c r="X1604" s="10"/>
      <c r="Y1604" s="10"/>
      <c r="Z1604" s="10" t="s">
        <v>5190</v>
      </c>
      <c r="AA1604" s="10"/>
      <c r="AB1604" s="50" t="s">
        <v>91</v>
      </c>
      <c r="AC1604" s="8" t="s">
        <v>2904</v>
      </c>
      <c r="AD1604" s="71" t="s">
        <v>4756</v>
      </c>
    </row>
    <row r="1605" spans="1:30" s="89" customFormat="1" ht="15.75" customHeight="1">
      <c r="A1605" s="8" t="s">
        <v>2663</v>
      </c>
      <c r="B1605" s="12" t="s">
        <v>83</v>
      </c>
      <c r="C1605" s="25" t="s">
        <v>4381</v>
      </c>
      <c r="D1605" s="25"/>
      <c r="E1605" s="59" t="s">
        <v>718</v>
      </c>
      <c r="F1605" s="10" t="s">
        <v>5190</v>
      </c>
      <c r="G1605" s="10" t="s">
        <v>5190</v>
      </c>
      <c r="H1605" s="10" t="s">
        <v>5190</v>
      </c>
      <c r="I1605" s="10" t="s">
        <v>5190</v>
      </c>
      <c r="J1605" s="10" t="s">
        <v>5190</v>
      </c>
      <c r="K1605" s="10" t="s">
        <v>5190</v>
      </c>
      <c r="L1605" s="10" t="s">
        <v>5190</v>
      </c>
      <c r="M1605" s="10"/>
      <c r="N1605" s="10"/>
      <c r="O1605" s="10"/>
      <c r="P1605" s="10"/>
      <c r="Q1605" s="10" t="s">
        <v>5190</v>
      </c>
      <c r="R1605" s="10" t="s">
        <v>5190</v>
      </c>
      <c r="S1605" s="10" t="s">
        <v>5190</v>
      </c>
      <c r="T1605" s="10"/>
      <c r="U1605" s="10" t="s">
        <v>5190</v>
      </c>
      <c r="V1605" s="10"/>
      <c r="W1605" s="10" t="s">
        <v>5190</v>
      </c>
      <c r="X1605" s="10"/>
      <c r="Y1605" s="10"/>
      <c r="Z1605" s="10"/>
      <c r="AA1605" s="10"/>
      <c r="AB1605" s="50" t="s">
        <v>84</v>
      </c>
      <c r="AC1605" s="8" t="s">
        <v>2904</v>
      </c>
      <c r="AD1605" s="71" t="s">
        <v>4756</v>
      </c>
    </row>
    <row r="1606" spans="1:30" s="89" customFormat="1" ht="15.75" customHeight="1">
      <c r="A1606" s="8" t="s">
        <v>2663</v>
      </c>
      <c r="B1606" s="12" t="s">
        <v>85</v>
      </c>
      <c r="C1606" s="25" t="s">
        <v>4382</v>
      </c>
      <c r="D1606" s="25"/>
      <c r="E1606" s="59" t="s">
        <v>4992</v>
      </c>
      <c r="F1606" s="10" t="s">
        <v>5190</v>
      </c>
      <c r="G1606" s="10" t="s">
        <v>5190</v>
      </c>
      <c r="H1606" s="10" t="s">
        <v>5190</v>
      </c>
      <c r="I1606" s="10" t="s">
        <v>5190</v>
      </c>
      <c r="J1606" s="10" t="s">
        <v>5190</v>
      </c>
      <c r="K1606" s="10" t="s">
        <v>5190</v>
      </c>
      <c r="L1606" s="10" t="s">
        <v>5190</v>
      </c>
      <c r="M1606" s="10"/>
      <c r="N1606" s="10"/>
      <c r="O1606" s="10"/>
      <c r="P1606" s="10"/>
      <c r="Q1606" s="10" t="s">
        <v>5190</v>
      </c>
      <c r="R1606" s="10" t="s">
        <v>5190</v>
      </c>
      <c r="S1606" s="10" t="s">
        <v>5190</v>
      </c>
      <c r="T1606" s="10"/>
      <c r="U1606" s="10" t="s">
        <v>5190</v>
      </c>
      <c r="V1606" s="10"/>
      <c r="W1606" s="10" t="s">
        <v>5190</v>
      </c>
      <c r="X1606" s="10"/>
      <c r="Y1606" s="10"/>
      <c r="Z1606" s="10"/>
      <c r="AA1606" s="10"/>
      <c r="AB1606" s="50" t="s">
        <v>84</v>
      </c>
      <c r="AC1606" s="8" t="s">
        <v>2904</v>
      </c>
      <c r="AD1606" s="71" t="s">
        <v>4756</v>
      </c>
    </row>
    <row r="1607" spans="1:30" s="89" customFormat="1" ht="15.75" customHeight="1">
      <c r="A1607" s="8" t="s">
        <v>2663</v>
      </c>
      <c r="B1607" s="12" t="s">
        <v>86</v>
      </c>
      <c r="C1607" s="25" t="s">
        <v>4383</v>
      </c>
      <c r="D1607" s="25"/>
      <c r="E1607" s="59" t="s">
        <v>4994</v>
      </c>
      <c r="F1607" s="10" t="s">
        <v>5190</v>
      </c>
      <c r="G1607" s="10" t="s">
        <v>5190</v>
      </c>
      <c r="H1607" s="10" t="s">
        <v>5190</v>
      </c>
      <c r="I1607" s="10" t="s">
        <v>5190</v>
      </c>
      <c r="J1607" s="10" t="s">
        <v>5190</v>
      </c>
      <c r="K1607" s="10" t="s">
        <v>5190</v>
      </c>
      <c r="L1607" s="10" t="s">
        <v>5190</v>
      </c>
      <c r="M1607" s="10"/>
      <c r="N1607" s="10"/>
      <c r="O1607" s="10"/>
      <c r="P1607" s="10"/>
      <c r="Q1607" s="10" t="s">
        <v>5190</v>
      </c>
      <c r="R1607" s="10" t="s">
        <v>5190</v>
      </c>
      <c r="S1607" s="10" t="s">
        <v>5190</v>
      </c>
      <c r="T1607" s="10"/>
      <c r="U1607" s="10" t="s">
        <v>5190</v>
      </c>
      <c r="V1607" s="10"/>
      <c r="W1607" s="10" t="s">
        <v>5190</v>
      </c>
      <c r="X1607" s="10"/>
      <c r="Y1607" s="10"/>
      <c r="Z1607" s="10"/>
      <c r="AA1607" s="10"/>
      <c r="AB1607" s="50" t="s">
        <v>84</v>
      </c>
      <c r="AC1607" s="8" t="s">
        <v>2904</v>
      </c>
      <c r="AD1607" s="71" t="s">
        <v>4756</v>
      </c>
    </row>
    <row r="1608" spans="1:30" s="89" customFormat="1" ht="15.75" customHeight="1">
      <c r="A1608" s="8" t="s">
        <v>2663</v>
      </c>
      <c r="B1608" s="12" t="s">
        <v>87</v>
      </c>
      <c r="C1608" s="25" t="s">
        <v>4384</v>
      </c>
      <c r="D1608" s="25"/>
      <c r="E1608" s="59" t="s">
        <v>4995</v>
      </c>
      <c r="F1608" s="10" t="s">
        <v>5190</v>
      </c>
      <c r="G1608" s="10" t="s">
        <v>5190</v>
      </c>
      <c r="H1608" s="10" t="s">
        <v>5190</v>
      </c>
      <c r="I1608" s="10" t="s">
        <v>5190</v>
      </c>
      <c r="J1608" s="10" t="s">
        <v>5190</v>
      </c>
      <c r="K1608" s="10" t="s">
        <v>5190</v>
      </c>
      <c r="L1608" s="10" t="s">
        <v>5190</v>
      </c>
      <c r="M1608" s="10"/>
      <c r="N1608" s="10"/>
      <c r="O1608" s="10"/>
      <c r="P1608" s="10"/>
      <c r="Q1608" s="10" t="s">
        <v>5190</v>
      </c>
      <c r="R1608" s="10" t="s">
        <v>5190</v>
      </c>
      <c r="S1608" s="10" t="s">
        <v>5190</v>
      </c>
      <c r="T1608" s="10"/>
      <c r="U1608" s="10" t="s">
        <v>5190</v>
      </c>
      <c r="V1608" s="10"/>
      <c r="W1608" s="10" t="s">
        <v>5190</v>
      </c>
      <c r="X1608" s="10"/>
      <c r="Y1608" s="10"/>
      <c r="Z1608" s="10"/>
      <c r="AA1608" s="10"/>
      <c r="AB1608" s="50" t="s">
        <v>84</v>
      </c>
      <c r="AC1608" s="8" t="s">
        <v>2904</v>
      </c>
      <c r="AD1608" s="71" t="s">
        <v>4756</v>
      </c>
    </row>
    <row r="1609" spans="1:30" s="89" customFormat="1" ht="15.75" customHeight="1">
      <c r="A1609" s="8" t="s">
        <v>2663</v>
      </c>
      <c r="B1609" s="12" t="s">
        <v>88</v>
      </c>
      <c r="C1609" s="25" t="s">
        <v>4385</v>
      </c>
      <c r="D1609" s="25"/>
      <c r="E1609" s="59" t="s">
        <v>4996</v>
      </c>
      <c r="F1609" s="10" t="s">
        <v>5190</v>
      </c>
      <c r="G1609" s="10" t="s">
        <v>5190</v>
      </c>
      <c r="H1609" s="10" t="s">
        <v>5190</v>
      </c>
      <c r="I1609" s="10" t="s">
        <v>5190</v>
      </c>
      <c r="J1609" s="10" t="s">
        <v>5190</v>
      </c>
      <c r="K1609" s="10" t="s">
        <v>5190</v>
      </c>
      <c r="L1609" s="10" t="s">
        <v>5190</v>
      </c>
      <c r="M1609" s="10"/>
      <c r="N1609" s="10"/>
      <c r="O1609" s="10"/>
      <c r="P1609" s="10"/>
      <c r="Q1609" s="10" t="s">
        <v>5190</v>
      </c>
      <c r="R1609" s="10" t="s">
        <v>5190</v>
      </c>
      <c r="S1609" s="10" t="s">
        <v>5190</v>
      </c>
      <c r="T1609" s="10"/>
      <c r="U1609" s="10" t="s">
        <v>5190</v>
      </c>
      <c r="V1609" s="10"/>
      <c r="W1609" s="10" t="s">
        <v>5190</v>
      </c>
      <c r="X1609" s="10"/>
      <c r="Y1609" s="10"/>
      <c r="Z1609" s="10"/>
      <c r="AA1609" s="10"/>
      <c r="AB1609" s="50" t="s">
        <v>84</v>
      </c>
      <c r="AC1609" s="8" t="s">
        <v>2904</v>
      </c>
      <c r="AD1609" s="71" t="s">
        <v>4756</v>
      </c>
    </row>
    <row r="1610" spans="1:30" s="89" customFormat="1" ht="15.75" customHeight="1">
      <c r="A1610" s="8" t="s">
        <v>2663</v>
      </c>
      <c r="B1610" s="12" t="s">
        <v>89</v>
      </c>
      <c r="C1610" s="25" t="s">
        <v>4386</v>
      </c>
      <c r="D1610" s="25"/>
      <c r="E1610" s="60" t="s">
        <v>4997</v>
      </c>
      <c r="F1610" s="10" t="s">
        <v>5190</v>
      </c>
      <c r="G1610" s="10" t="s">
        <v>5190</v>
      </c>
      <c r="H1610" s="10" t="s">
        <v>5190</v>
      </c>
      <c r="I1610" s="10" t="s">
        <v>5190</v>
      </c>
      <c r="J1610" s="10" t="s">
        <v>5190</v>
      </c>
      <c r="K1610" s="10" t="s">
        <v>5190</v>
      </c>
      <c r="L1610" s="10" t="s">
        <v>5190</v>
      </c>
      <c r="M1610" s="10"/>
      <c r="N1610" s="10"/>
      <c r="O1610" s="10"/>
      <c r="P1610" s="10"/>
      <c r="Q1610" s="10" t="s">
        <v>5190</v>
      </c>
      <c r="R1610" s="10" t="s">
        <v>5190</v>
      </c>
      <c r="S1610" s="10" t="s">
        <v>5190</v>
      </c>
      <c r="T1610" s="10"/>
      <c r="U1610" s="10" t="s">
        <v>5190</v>
      </c>
      <c r="V1610" s="10"/>
      <c r="W1610" s="10" t="s">
        <v>5190</v>
      </c>
      <c r="X1610" s="10"/>
      <c r="Y1610" s="10"/>
      <c r="Z1610" s="10"/>
      <c r="AA1610" s="10"/>
      <c r="AB1610" s="50" t="s">
        <v>84</v>
      </c>
      <c r="AC1610" s="8" t="s">
        <v>2904</v>
      </c>
      <c r="AD1610" s="71" t="s">
        <v>4756</v>
      </c>
    </row>
    <row r="1611" spans="1:30" s="89" customFormat="1" ht="15.75" customHeight="1">
      <c r="A1611" s="8" t="s">
        <v>2663</v>
      </c>
      <c r="B1611" s="12" t="s">
        <v>116</v>
      </c>
      <c r="C1611" s="18" t="s">
        <v>4387</v>
      </c>
      <c r="D1611" s="18"/>
      <c r="E1611" s="59" t="s">
        <v>718</v>
      </c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 t="s">
        <v>5190</v>
      </c>
      <c r="AB1611" s="50" t="s">
        <v>117</v>
      </c>
      <c r="AC1611" s="8" t="s">
        <v>2904</v>
      </c>
      <c r="AD1611" s="71" t="s">
        <v>4756</v>
      </c>
    </row>
    <row r="1612" spans="1:30" s="89" customFormat="1" ht="15.75" customHeight="1">
      <c r="A1612" s="8" t="s">
        <v>2663</v>
      </c>
      <c r="B1612" s="12" t="s">
        <v>118</v>
      </c>
      <c r="C1612" s="18" t="s">
        <v>4388</v>
      </c>
      <c r="D1612" s="18"/>
      <c r="E1612" s="59" t="s">
        <v>4992</v>
      </c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 t="s">
        <v>5190</v>
      </c>
      <c r="AB1612" s="50" t="s">
        <v>117</v>
      </c>
      <c r="AC1612" s="8" t="s">
        <v>2904</v>
      </c>
      <c r="AD1612" s="71" t="s">
        <v>4756</v>
      </c>
    </row>
    <row r="1613" spans="1:30" s="89" customFormat="1" ht="15.75" customHeight="1">
      <c r="A1613" s="8" t="s">
        <v>2663</v>
      </c>
      <c r="B1613" s="12" t="s">
        <v>119</v>
      </c>
      <c r="C1613" s="18" t="s">
        <v>4389</v>
      </c>
      <c r="D1613" s="18"/>
      <c r="E1613" s="59" t="s">
        <v>4994</v>
      </c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 t="s">
        <v>5190</v>
      </c>
      <c r="AB1613" s="50" t="s">
        <v>117</v>
      </c>
      <c r="AC1613" s="8" t="s">
        <v>2904</v>
      </c>
      <c r="AD1613" s="71" t="s">
        <v>4756</v>
      </c>
    </row>
    <row r="1614" spans="1:30" s="89" customFormat="1" ht="15.75" customHeight="1">
      <c r="A1614" s="8" t="s">
        <v>2663</v>
      </c>
      <c r="B1614" s="12" t="s">
        <v>120</v>
      </c>
      <c r="C1614" s="18" t="s">
        <v>4390</v>
      </c>
      <c r="D1614" s="18"/>
      <c r="E1614" s="59" t="s">
        <v>4995</v>
      </c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 t="s">
        <v>5190</v>
      </c>
      <c r="AB1614" s="50" t="s">
        <v>117</v>
      </c>
      <c r="AC1614" s="8" t="s">
        <v>2904</v>
      </c>
      <c r="AD1614" s="71" t="s">
        <v>4756</v>
      </c>
    </row>
    <row r="1615" spans="1:30" s="89" customFormat="1" ht="15.75" customHeight="1">
      <c r="A1615" s="8" t="s">
        <v>2663</v>
      </c>
      <c r="B1615" s="12" t="s">
        <v>121</v>
      </c>
      <c r="C1615" s="18" t="s">
        <v>4391</v>
      </c>
      <c r="D1615" s="18"/>
      <c r="E1615" s="59" t="s">
        <v>4996</v>
      </c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 t="s">
        <v>5190</v>
      </c>
      <c r="AB1615" s="50" t="s">
        <v>117</v>
      </c>
      <c r="AC1615" s="8" t="s">
        <v>2904</v>
      </c>
      <c r="AD1615" s="71" t="s">
        <v>4756</v>
      </c>
    </row>
    <row r="1616" spans="1:30" s="89" customFormat="1" ht="15.75" customHeight="1">
      <c r="A1616" s="8" t="s">
        <v>2663</v>
      </c>
      <c r="B1616" s="12" t="s">
        <v>122</v>
      </c>
      <c r="C1616" s="18" t="s">
        <v>4392</v>
      </c>
      <c r="D1616" s="18"/>
      <c r="E1616" s="60" t="s">
        <v>4997</v>
      </c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 t="s">
        <v>5190</v>
      </c>
      <c r="AB1616" s="50" t="s">
        <v>117</v>
      </c>
      <c r="AC1616" s="8" t="s">
        <v>2904</v>
      </c>
      <c r="AD1616" s="71" t="s">
        <v>4756</v>
      </c>
    </row>
    <row r="1617" spans="1:30" s="89" customFormat="1" ht="15.75" customHeight="1">
      <c r="A1617" s="8" t="s">
        <v>2663</v>
      </c>
      <c r="B1617" s="12" t="s">
        <v>123</v>
      </c>
      <c r="C1617" s="18" t="s">
        <v>4393</v>
      </c>
      <c r="D1617" s="18"/>
      <c r="E1617" s="59" t="s">
        <v>5000</v>
      </c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 t="s">
        <v>5190</v>
      </c>
      <c r="AB1617" s="50" t="s">
        <v>117</v>
      </c>
      <c r="AC1617" s="8" t="s">
        <v>2904</v>
      </c>
      <c r="AD1617" s="71" t="s">
        <v>4756</v>
      </c>
    </row>
    <row r="1618" spans="1:30" s="89" customFormat="1" ht="15.75" customHeight="1">
      <c r="A1618" s="8" t="s">
        <v>2663</v>
      </c>
      <c r="B1618" s="12" t="s">
        <v>124</v>
      </c>
      <c r="C1618" s="18" t="s">
        <v>4394</v>
      </c>
      <c r="D1618" s="18"/>
      <c r="E1618" s="59" t="s">
        <v>99</v>
      </c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 t="s">
        <v>5190</v>
      </c>
      <c r="AB1618" s="50" t="s">
        <v>117</v>
      </c>
      <c r="AC1618" s="8" t="s">
        <v>2904</v>
      </c>
      <c r="AD1618" s="71" t="s">
        <v>4756</v>
      </c>
    </row>
    <row r="1619" spans="1:30" s="89" customFormat="1" ht="15.75" customHeight="1">
      <c r="A1619" s="8" t="s">
        <v>2663</v>
      </c>
      <c r="B1619" s="12" t="s">
        <v>111</v>
      </c>
      <c r="C1619" s="18" t="s">
        <v>4395</v>
      </c>
      <c r="D1619" s="18"/>
      <c r="E1619" s="59" t="s">
        <v>718</v>
      </c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 t="s">
        <v>5190</v>
      </c>
      <c r="AB1619" s="50" t="s">
        <v>112</v>
      </c>
      <c r="AC1619" s="8" t="s">
        <v>2904</v>
      </c>
      <c r="AD1619" s="71" t="s">
        <v>4757</v>
      </c>
    </row>
    <row r="1620" spans="1:30" s="89" customFormat="1" ht="15.75" customHeight="1">
      <c r="A1620" s="8" t="s">
        <v>2663</v>
      </c>
      <c r="B1620" s="12" t="s">
        <v>113</v>
      </c>
      <c r="C1620" s="18" t="s">
        <v>4396</v>
      </c>
      <c r="D1620" s="18"/>
      <c r="E1620" s="59" t="s">
        <v>4992</v>
      </c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 t="s">
        <v>5190</v>
      </c>
      <c r="AB1620" s="50" t="s">
        <v>112</v>
      </c>
      <c r="AC1620" s="8" t="s">
        <v>2904</v>
      </c>
      <c r="AD1620" s="71" t="s">
        <v>4756</v>
      </c>
    </row>
    <row r="1621" spans="1:30" s="89" customFormat="1" ht="15.75" customHeight="1">
      <c r="A1621" s="8" t="s">
        <v>2663</v>
      </c>
      <c r="B1621" s="12" t="s">
        <v>114</v>
      </c>
      <c r="C1621" s="18" t="s">
        <v>4397</v>
      </c>
      <c r="D1621" s="18"/>
      <c r="E1621" s="59" t="s">
        <v>4994</v>
      </c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 t="s">
        <v>5190</v>
      </c>
      <c r="AB1621" s="50" t="s">
        <v>112</v>
      </c>
      <c r="AC1621" s="8" t="s">
        <v>2904</v>
      </c>
      <c r="AD1621" s="71" t="s">
        <v>4756</v>
      </c>
    </row>
    <row r="1622" spans="1:30" s="89" customFormat="1" ht="15.75" customHeight="1">
      <c r="A1622" s="8" t="s">
        <v>2663</v>
      </c>
      <c r="B1622" s="12" t="s">
        <v>115</v>
      </c>
      <c r="C1622" s="18" t="s">
        <v>4398</v>
      </c>
      <c r="D1622" s="18"/>
      <c r="E1622" s="59" t="s">
        <v>4995</v>
      </c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 t="s">
        <v>5190</v>
      </c>
      <c r="AB1622" s="50" t="s">
        <v>112</v>
      </c>
      <c r="AC1622" s="8" t="s">
        <v>2904</v>
      </c>
      <c r="AD1622" s="71" t="s">
        <v>4756</v>
      </c>
    </row>
    <row r="1623" spans="1:30" s="89" customFormat="1" ht="15.75" customHeight="1">
      <c r="A1623" s="8" t="s">
        <v>2663</v>
      </c>
      <c r="B1623" s="12" t="s">
        <v>104</v>
      </c>
      <c r="C1623" s="18" t="s">
        <v>4399</v>
      </c>
      <c r="D1623" s="18"/>
      <c r="E1623" s="59" t="s">
        <v>718</v>
      </c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 t="s">
        <v>5190</v>
      </c>
      <c r="AB1623" s="50" t="s">
        <v>105</v>
      </c>
      <c r="AC1623" s="8" t="s">
        <v>2904</v>
      </c>
      <c r="AD1623" s="71" t="s">
        <v>4756</v>
      </c>
    </row>
    <row r="1624" spans="1:30" s="89" customFormat="1" ht="15.75" customHeight="1">
      <c r="A1624" s="8" t="s">
        <v>2663</v>
      </c>
      <c r="B1624" s="12" t="s">
        <v>106</v>
      </c>
      <c r="C1624" s="18" t="s">
        <v>4400</v>
      </c>
      <c r="D1624" s="18"/>
      <c r="E1624" s="59" t="s">
        <v>4992</v>
      </c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 t="s">
        <v>5190</v>
      </c>
      <c r="AB1624" s="50" t="s">
        <v>105</v>
      </c>
      <c r="AC1624" s="8" t="s">
        <v>2904</v>
      </c>
      <c r="AD1624" s="71" t="s">
        <v>4756</v>
      </c>
    </row>
    <row r="1625" spans="1:30" s="89" customFormat="1" ht="15.75" customHeight="1">
      <c r="A1625" s="8" t="s">
        <v>2663</v>
      </c>
      <c r="B1625" s="12" t="s">
        <v>107</v>
      </c>
      <c r="C1625" s="18" t="s">
        <v>4401</v>
      </c>
      <c r="D1625" s="18"/>
      <c r="E1625" s="59" t="s">
        <v>4994</v>
      </c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 t="s">
        <v>5190</v>
      </c>
      <c r="AB1625" s="50" t="s">
        <v>105</v>
      </c>
      <c r="AC1625" s="8" t="s">
        <v>2904</v>
      </c>
      <c r="AD1625" s="71" t="s">
        <v>4756</v>
      </c>
    </row>
    <row r="1626" spans="1:30" s="89" customFormat="1" ht="15.75" customHeight="1">
      <c r="A1626" s="8" t="s">
        <v>2663</v>
      </c>
      <c r="B1626" s="12" t="s">
        <v>108</v>
      </c>
      <c r="C1626" s="18" t="s">
        <v>4402</v>
      </c>
      <c r="D1626" s="18"/>
      <c r="E1626" s="59" t="s">
        <v>4995</v>
      </c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 t="s">
        <v>5190</v>
      </c>
      <c r="AB1626" s="50" t="s">
        <v>105</v>
      </c>
      <c r="AC1626" s="8" t="s">
        <v>2904</v>
      </c>
      <c r="AD1626" s="71" t="s">
        <v>4756</v>
      </c>
    </row>
    <row r="1627" spans="1:30" s="89" customFormat="1" ht="15.75" customHeight="1">
      <c r="A1627" s="8" t="s">
        <v>2663</v>
      </c>
      <c r="B1627" s="12" t="s">
        <v>109</v>
      </c>
      <c r="C1627" s="18" t="s">
        <v>4403</v>
      </c>
      <c r="D1627" s="18"/>
      <c r="E1627" s="59" t="s">
        <v>4996</v>
      </c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 t="s">
        <v>5190</v>
      </c>
      <c r="AB1627" s="50" t="s">
        <v>105</v>
      </c>
      <c r="AC1627" s="8" t="s">
        <v>2904</v>
      </c>
      <c r="AD1627" s="71" t="s">
        <v>4756</v>
      </c>
    </row>
    <row r="1628" spans="1:30" s="89" customFormat="1" ht="15.75" customHeight="1">
      <c r="A1628" s="8" t="s">
        <v>2663</v>
      </c>
      <c r="B1628" s="12" t="s">
        <v>110</v>
      </c>
      <c r="C1628" s="18" t="s">
        <v>4404</v>
      </c>
      <c r="D1628" s="18"/>
      <c r="E1628" s="60" t="s">
        <v>4997</v>
      </c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 t="s">
        <v>5190</v>
      </c>
      <c r="AB1628" s="50" t="s">
        <v>105</v>
      </c>
      <c r="AC1628" s="8" t="s">
        <v>2904</v>
      </c>
      <c r="AD1628" s="71" t="s">
        <v>4756</v>
      </c>
    </row>
    <row r="1629" spans="1:30" s="89" customFormat="1" ht="15.75" customHeight="1">
      <c r="A1629" s="8" t="s">
        <v>2663</v>
      </c>
      <c r="B1629" s="12" t="s">
        <v>41</v>
      </c>
      <c r="C1629" s="25" t="s">
        <v>4405</v>
      </c>
      <c r="D1629" s="25"/>
      <c r="E1629" s="59" t="s">
        <v>718</v>
      </c>
      <c r="F1629" s="10" t="s">
        <v>5190</v>
      </c>
      <c r="G1629" s="10" t="s">
        <v>5190</v>
      </c>
      <c r="H1629" s="10" t="s">
        <v>5190</v>
      </c>
      <c r="I1629" s="10" t="s">
        <v>5190</v>
      </c>
      <c r="J1629" s="10" t="s">
        <v>5190</v>
      </c>
      <c r="K1629" s="10" t="s">
        <v>5190</v>
      </c>
      <c r="L1629" s="10"/>
      <c r="M1629" s="10"/>
      <c r="N1629" s="10"/>
      <c r="O1629" s="10" t="s">
        <v>5190</v>
      </c>
      <c r="P1629" s="10"/>
      <c r="Q1629" s="10"/>
      <c r="R1629" s="10" t="s">
        <v>5190</v>
      </c>
      <c r="S1629" s="10"/>
      <c r="T1629" s="10"/>
      <c r="U1629" s="10"/>
      <c r="V1629" s="10"/>
      <c r="W1629" s="10"/>
      <c r="X1629" s="10"/>
      <c r="Y1629" s="10"/>
      <c r="Z1629" s="10"/>
      <c r="AA1629" s="10"/>
      <c r="AB1629" s="50" t="s">
        <v>42</v>
      </c>
      <c r="AC1629" s="8" t="s">
        <v>2904</v>
      </c>
      <c r="AD1629" s="71" t="s">
        <v>4670</v>
      </c>
    </row>
    <row r="1630" spans="1:30" s="89" customFormat="1" ht="15.75" customHeight="1">
      <c r="A1630" s="8" t="s">
        <v>2663</v>
      </c>
      <c r="B1630" s="12" t="s">
        <v>43</v>
      </c>
      <c r="C1630" s="25" t="s">
        <v>4406</v>
      </c>
      <c r="D1630" s="25"/>
      <c r="E1630" s="59" t="s">
        <v>5</v>
      </c>
      <c r="F1630" s="10" t="s">
        <v>5190</v>
      </c>
      <c r="G1630" s="10" t="s">
        <v>5190</v>
      </c>
      <c r="H1630" s="10" t="s">
        <v>5190</v>
      </c>
      <c r="I1630" s="10" t="s">
        <v>5190</v>
      </c>
      <c r="J1630" s="10" t="s">
        <v>5190</v>
      </c>
      <c r="K1630" s="10" t="s">
        <v>5190</v>
      </c>
      <c r="L1630" s="10"/>
      <c r="M1630" s="10"/>
      <c r="N1630" s="10"/>
      <c r="O1630" s="10" t="s">
        <v>5190</v>
      </c>
      <c r="P1630" s="10"/>
      <c r="Q1630" s="10"/>
      <c r="R1630" s="10" t="s">
        <v>5190</v>
      </c>
      <c r="S1630" s="10"/>
      <c r="T1630" s="10"/>
      <c r="U1630" s="10"/>
      <c r="V1630" s="10"/>
      <c r="W1630" s="10"/>
      <c r="X1630" s="10"/>
      <c r="Y1630" s="10"/>
      <c r="Z1630" s="10"/>
      <c r="AA1630" s="10"/>
      <c r="AB1630" s="50" t="s">
        <v>42</v>
      </c>
      <c r="AC1630" s="8" t="s">
        <v>2904</v>
      </c>
      <c r="AD1630" s="71" t="s">
        <v>4764</v>
      </c>
    </row>
    <row r="1631" spans="1:30" s="89" customFormat="1" ht="15.75" customHeight="1">
      <c r="A1631" s="8" t="s">
        <v>2663</v>
      </c>
      <c r="B1631" s="12" t="s">
        <v>38</v>
      </c>
      <c r="C1631" s="25" t="s">
        <v>4407</v>
      </c>
      <c r="D1631" s="25"/>
      <c r="E1631" s="59" t="s">
        <v>718</v>
      </c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 t="s">
        <v>5190</v>
      </c>
      <c r="V1631" s="10"/>
      <c r="W1631" s="10"/>
      <c r="X1631" s="10"/>
      <c r="Y1631" s="10"/>
      <c r="Z1631" s="10"/>
      <c r="AA1631" s="10"/>
      <c r="AB1631" s="50" t="s">
        <v>39</v>
      </c>
      <c r="AC1631" s="8" t="s">
        <v>2904</v>
      </c>
      <c r="AD1631" s="71" t="s">
        <v>4670</v>
      </c>
    </row>
    <row r="1632" spans="1:30" s="89" customFormat="1" ht="15.75" customHeight="1">
      <c r="A1632" s="8" t="s">
        <v>2663</v>
      </c>
      <c r="B1632" s="12" t="s">
        <v>40</v>
      </c>
      <c r="C1632" s="25" t="s">
        <v>4408</v>
      </c>
      <c r="D1632" s="25"/>
      <c r="E1632" s="59" t="s">
        <v>5</v>
      </c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 t="s">
        <v>5190</v>
      </c>
      <c r="V1632" s="10"/>
      <c r="W1632" s="10"/>
      <c r="X1632" s="10"/>
      <c r="Y1632" s="10"/>
      <c r="Z1632" s="10"/>
      <c r="AA1632" s="10"/>
      <c r="AB1632" s="50" t="s">
        <v>39</v>
      </c>
      <c r="AC1632" s="8" t="s">
        <v>2904</v>
      </c>
      <c r="AD1632" s="71" t="s">
        <v>4764</v>
      </c>
    </row>
    <row r="1633" spans="1:30" s="89" customFormat="1" ht="15.75" customHeight="1">
      <c r="A1633" s="8" t="s">
        <v>2663</v>
      </c>
      <c r="B1633" s="12" t="s">
        <v>35</v>
      </c>
      <c r="C1633" s="25" t="s">
        <v>4409</v>
      </c>
      <c r="D1633" s="25"/>
      <c r="E1633" s="59" t="s">
        <v>718</v>
      </c>
      <c r="F1633" s="10" t="s">
        <v>5190</v>
      </c>
      <c r="G1633" s="10" t="s">
        <v>5190</v>
      </c>
      <c r="H1633" s="10" t="s">
        <v>5190</v>
      </c>
      <c r="I1633" s="10" t="s">
        <v>5190</v>
      </c>
      <c r="J1633" s="10" t="s">
        <v>5190</v>
      </c>
      <c r="K1633" s="10" t="s">
        <v>5190</v>
      </c>
      <c r="L1633" s="10" t="s">
        <v>5190</v>
      </c>
      <c r="M1633" s="10" t="s">
        <v>5190</v>
      </c>
      <c r="N1633" s="10" t="s">
        <v>5190</v>
      </c>
      <c r="O1633" s="10" t="s">
        <v>5190</v>
      </c>
      <c r="P1633" s="10"/>
      <c r="Q1633" s="10" t="s">
        <v>5190</v>
      </c>
      <c r="R1633" s="10" t="s">
        <v>5190</v>
      </c>
      <c r="S1633" s="10" t="s">
        <v>5190</v>
      </c>
      <c r="T1633" s="10"/>
      <c r="U1633" s="10"/>
      <c r="V1633" s="10"/>
      <c r="W1633" s="10"/>
      <c r="X1633" s="10"/>
      <c r="Y1633" s="10"/>
      <c r="Z1633" s="10"/>
      <c r="AA1633" s="10"/>
      <c r="AB1633" s="50" t="s">
        <v>36</v>
      </c>
      <c r="AC1633" s="8" t="s">
        <v>2904</v>
      </c>
      <c r="AD1633" s="71" t="s">
        <v>4669</v>
      </c>
    </row>
    <row r="1634" spans="1:30" s="89" customFormat="1" ht="15.75" customHeight="1">
      <c r="A1634" s="8" t="s">
        <v>2663</v>
      </c>
      <c r="B1634" s="12" t="s">
        <v>37</v>
      </c>
      <c r="C1634" s="25" t="s">
        <v>4410</v>
      </c>
      <c r="D1634" s="25"/>
      <c r="E1634" s="59" t="s">
        <v>5</v>
      </c>
      <c r="F1634" s="10" t="s">
        <v>5190</v>
      </c>
      <c r="G1634" s="10" t="s">
        <v>5190</v>
      </c>
      <c r="H1634" s="10" t="s">
        <v>5190</v>
      </c>
      <c r="I1634" s="10" t="s">
        <v>5190</v>
      </c>
      <c r="J1634" s="10" t="s">
        <v>5190</v>
      </c>
      <c r="K1634" s="10" t="s">
        <v>5190</v>
      </c>
      <c r="L1634" s="10" t="s">
        <v>5190</v>
      </c>
      <c r="M1634" s="10" t="s">
        <v>5190</v>
      </c>
      <c r="N1634" s="10" t="s">
        <v>5190</v>
      </c>
      <c r="O1634" s="10" t="s">
        <v>5190</v>
      </c>
      <c r="P1634" s="10"/>
      <c r="Q1634" s="10" t="s">
        <v>5190</v>
      </c>
      <c r="R1634" s="10" t="s">
        <v>5190</v>
      </c>
      <c r="S1634" s="10" t="s">
        <v>5190</v>
      </c>
      <c r="T1634" s="10"/>
      <c r="U1634" s="10"/>
      <c r="V1634" s="10"/>
      <c r="W1634" s="10"/>
      <c r="X1634" s="10"/>
      <c r="Y1634" s="10"/>
      <c r="Z1634" s="10"/>
      <c r="AA1634" s="10"/>
      <c r="AB1634" s="50" t="s">
        <v>36</v>
      </c>
      <c r="AC1634" s="8" t="s">
        <v>2904</v>
      </c>
      <c r="AD1634" s="71" t="s">
        <v>4763</v>
      </c>
    </row>
    <row r="1635" spans="1:30" s="89" customFormat="1" ht="15.75" customHeight="1">
      <c r="A1635" s="8" t="s">
        <v>2663</v>
      </c>
      <c r="B1635" s="12" t="s">
        <v>7</v>
      </c>
      <c r="C1635" s="12" t="s">
        <v>4411</v>
      </c>
      <c r="D1635" s="12"/>
      <c r="E1635" s="59" t="s">
        <v>8</v>
      </c>
      <c r="F1635" s="10" t="s">
        <v>5190</v>
      </c>
      <c r="G1635" s="10" t="s">
        <v>5190</v>
      </c>
      <c r="H1635" s="10" t="s">
        <v>5190</v>
      </c>
      <c r="I1635" s="10" t="s">
        <v>5190</v>
      </c>
      <c r="J1635" s="10" t="s">
        <v>5190</v>
      </c>
      <c r="K1635" s="10" t="s">
        <v>5190</v>
      </c>
      <c r="L1635" s="10" t="s">
        <v>5190</v>
      </c>
      <c r="M1635" s="10"/>
      <c r="N1635" s="10"/>
      <c r="O1635" s="10" t="s">
        <v>5190</v>
      </c>
      <c r="P1635" s="10" t="s">
        <v>5190</v>
      </c>
      <c r="Q1635" s="10" t="s">
        <v>5190</v>
      </c>
      <c r="R1635" s="10" t="s">
        <v>5190</v>
      </c>
      <c r="S1635" s="10" t="s">
        <v>5190</v>
      </c>
      <c r="T1635" s="10"/>
      <c r="U1635" s="10" t="s">
        <v>5190</v>
      </c>
      <c r="V1635" s="10" t="s">
        <v>5190</v>
      </c>
      <c r="W1635" s="10" t="s">
        <v>5190</v>
      </c>
      <c r="X1635" s="10"/>
      <c r="Y1635" s="10"/>
      <c r="Z1635" s="10" t="s">
        <v>5190</v>
      </c>
      <c r="AA1635" s="10"/>
      <c r="AB1635" s="50" t="s">
        <v>9</v>
      </c>
      <c r="AC1635" s="8" t="s">
        <v>2904</v>
      </c>
      <c r="AD1635" s="71" t="s">
        <v>4759</v>
      </c>
    </row>
    <row r="1636" spans="1:30" s="89" customFormat="1" ht="15.75" customHeight="1">
      <c r="A1636" s="8" t="s">
        <v>2663</v>
      </c>
      <c r="B1636" s="12" t="s">
        <v>4</v>
      </c>
      <c r="C1636" s="12" t="s">
        <v>4412</v>
      </c>
      <c r="D1636" s="12"/>
      <c r="E1636" s="59" t="s">
        <v>5</v>
      </c>
      <c r="F1636" s="10" t="s">
        <v>5190</v>
      </c>
      <c r="G1636" s="10" t="s">
        <v>5190</v>
      </c>
      <c r="H1636" s="10" t="s">
        <v>5190</v>
      </c>
      <c r="I1636" s="10" t="s">
        <v>5190</v>
      </c>
      <c r="J1636" s="10" t="s">
        <v>5190</v>
      </c>
      <c r="K1636" s="10" t="s">
        <v>5190</v>
      </c>
      <c r="L1636" s="10" t="s">
        <v>5190</v>
      </c>
      <c r="M1636" s="10" t="s">
        <v>5190</v>
      </c>
      <c r="N1636" s="10" t="s">
        <v>5190</v>
      </c>
      <c r="O1636" s="10" t="s">
        <v>5190</v>
      </c>
      <c r="P1636" s="10" t="s">
        <v>5190</v>
      </c>
      <c r="Q1636" s="10" t="s">
        <v>5190</v>
      </c>
      <c r="R1636" s="10" t="s">
        <v>5190</v>
      </c>
      <c r="S1636" s="10" t="s">
        <v>5190</v>
      </c>
      <c r="T1636" s="10"/>
      <c r="U1636" s="10" t="s">
        <v>5190</v>
      </c>
      <c r="V1636" s="10" t="s">
        <v>5190</v>
      </c>
      <c r="W1636" s="10" t="s">
        <v>5190</v>
      </c>
      <c r="X1636" s="10"/>
      <c r="Y1636" s="10"/>
      <c r="Z1636" s="10" t="s">
        <v>5190</v>
      </c>
      <c r="AA1636" s="10"/>
      <c r="AB1636" s="50" t="s">
        <v>6</v>
      </c>
      <c r="AC1636" s="8" t="s">
        <v>2904</v>
      </c>
      <c r="AD1636" s="71" t="s">
        <v>4761</v>
      </c>
    </row>
    <row r="1637" spans="1:30" s="89" customFormat="1" ht="15.75" customHeight="1">
      <c r="A1637" s="8" t="s">
        <v>2663</v>
      </c>
      <c r="B1637" s="12" t="s">
        <v>2</v>
      </c>
      <c r="C1637" s="12" t="s">
        <v>4413</v>
      </c>
      <c r="D1637" s="12"/>
      <c r="E1637" s="59" t="s">
        <v>718</v>
      </c>
      <c r="F1637" s="10" t="s">
        <v>5190</v>
      </c>
      <c r="G1637" s="10" t="s">
        <v>5190</v>
      </c>
      <c r="H1637" s="10" t="s">
        <v>5190</v>
      </c>
      <c r="I1637" s="10" t="s">
        <v>5190</v>
      </c>
      <c r="J1637" s="10" t="s">
        <v>5190</v>
      </c>
      <c r="K1637" s="10" t="s">
        <v>5190</v>
      </c>
      <c r="L1637" s="10" t="s">
        <v>5190</v>
      </c>
      <c r="M1637" s="10"/>
      <c r="N1637" s="10"/>
      <c r="O1637" s="10" t="s">
        <v>5190</v>
      </c>
      <c r="P1637" s="10" t="s">
        <v>5273</v>
      </c>
      <c r="Q1637" s="10" t="s">
        <v>5190</v>
      </c>
      <c r="R1637" s="10" t="s">
        <v>5190</v>
      </c>
      <c r="S1637" s="10" t="s">
        <v>5190</v>
      </c>
      <c r="T1637" s="10"/>
      <c r="U1637" s="10" t="s">
        <v>5190</v>
      </c>
      <c r="V1637" s="10" t="s">
        <v>5190</v>
      </c>
      <c r="W1637" s="10" t="s">
        <v>5190</v>
      </c>
      <c r="X1637" s="10"/>
      <c r="Y1637" s="10"/>
      <c r="Z1637" s="10" t="s">
        <v>5190</v>
      </c>
      <c r="AA1637" s="10"/>
      <c r="AB1637" s="50" t="s">
        <v>3</v>
      </c>
      <c r="AC1637" s="8" t="s">
        <v>2904</v>
      </c>
      <c r="AD1637" s="71" t="s">
        <v>4981</v>
      </c>
    </row>
    <row r="1638" spans="1:30" s="89" customFormat="1" ht="15.75" customHeight="1">
      <c r="A1638" s="8" t="s">
        <v>2663</v>
      </c>
      <c r="B1638" s="12" t="s">
        <v>2118</v>
      </c>
      <c r="C1638" s="12" t="s">
        <v>4414</v>
      </c>
      <c r="D1638" s="12"/>
      <c r="E1638" s="59" t="s">
        <v>718</v>
      </c>
      <c r="F1638" s="10" t="s">
        <v>5273</v>
      </c>
      <c r="G1638" s="10" t="s">
        <v>5190</v>
      </c>
      <c r="H1638" s="10" t="s">
        <v>5273</v>
      </c>
      <c r="I1638" s="10" t="s">
        <v>5190</v>
      </c>
      <c r="J1638" s="10" t="s">
        <v>5190</v>
      </c>
      <c r="K1638" s="10" t="s">
        <v>5190</v>
      </c>
      <c r="L1638" s="10" t="s">
        <v>5190</v>
      </c>
      <c r="M1638" s="10" t="s">
        <v>5190</v>
      </c>
      <c r="N1638" s="10" t="s">
        <v>5190</v>
      </c>
      <c r="O1638" s="10" t="s">
        <v>5190</v>
      </c>
      <c r="P1638" s="10" t="s">
        <v>5274</v>
      </c>
      <c r="Q1638" s="10" t="s">
        <v>5190</v>
      </c>
      <c r="R1638" s="10" t="s">
        <v>5190</v>
      </c>
      <c r="S1638" s="10" t="s">
        <v>5190</v>
      </c>
      <c r="T1638" s="10"/>
      <c r="U1638" s="10" t="s">
        <v>5190</v>
      </c>
      <c r="V1638" s="10" t="s">
        <v>5190</v>
      </c>
      <c r="W1638" s="10" t="s">
        <v>5190</v>
      </c>
      <c r="X1638" s="10"/>
      <c r="Y1638" s="10"/>
      <c r="Z1638" s="10" t="s">
        <v>5190</v>
      </c>
      <c r="AA1638" s="10"/>
      <c r="AB1638" s="50" t="s">
        <v>1</v>
      </c>
      <c r="AC1638" s="8" t="s">
        <v>2904</v>
      </c>
      <c r="AD1638" s="71" t="s">
        <v>4758</v>
      </c>
    </row>
    <row r="1639" spans="1:30" s="89" customFormat="1" ht="15.75" customHeight="1">
      <c r="A1639" s="8" t="s">
        <v>2663</v>
      </c>
      <c r="B1639" s="12" t="s">
        <v>32</v>
      </c>
      <c r="C1639" s="25" t="s">
        <v>4415</v>
      </c>
      <c r="D1639" s="25"/>
      <c r="E1639" s="59" t="s">
        <v>718</v>
      </c>
      <c r="F1639" s="10" t="s">
        <v>5190</v>
      </c>
      <c r="G1639" s="10" t="s">
        <v>5190</v>
      </c>
      <c r="H1639" s="10" t="s">
        <v>5190</v>
      </c>
      <c r="I1639" s="10" t="s">
        <v>5190</v>
      </c>
      <c r="J1639" s="10" t="s">
        <v>5190</v>
      </c>
      <c r="K1639" s="10" t="s">
        <v>5190</v>
      </c>
      <c r="L1639" s="10" t="s">
        <v>5190</v>
      </c>
      <c r="M1639" s="10" t="s">
        <v>5190</v>
      </c>
      <c r="N1639" s="10" t="s">
        <v>5190</v>
      </c>
      <c r="O1639" s="10" t="s">
        <v>5190</v>
      </c>
      <c r="P1639" s="10" t="s">
        <v>5190</v>
      </c>
      <c r="Q1639" s="10"/>
      <c r="R1639" s="10"/>
      <c r="S1639" s="10"/>
      <c r="T1639" s="10"/>
      <c r="U1639" s="10" t="s">
        <v>5190</v>
      </c>
      <c r="V1639" s="10" t="s">
        <v>5190</v>
      </c>
      <c r="W1639" s="10" t="s">
        <v>5190</v>
      </c>
      <c r="X1639" s="10"/>
      <c r="Y1639" s="10"/>
      <c r="Z1639" s="10" t="s">
        <v>5190</v>
      </c>
      <c r="AA1639" s="10"/>
      <c r="AB1639" s="50" t="s">
        <v>33</v>
      </c>
      <c r="AC1639" s="8" t="s">
        <v>2904</v>
      </c>
      <c r="AD1639" s="71" t="s">
        <v>4670</v>
      </c>
    </row>
    <row r="1640" spans="1:30" s="89" customFormat="1" ht="15.75" customHeight="1">
      <c r="A1640" s="8" t="s">
        <v>2663</v>
      </c>
      <c r="B1640" s="12" t="s">
        <v>34</v>
      </c>
      <c r="C1640" s="25" t="s">
        <v>4416</v>
      </c>
      <c r="D1640" s="25"/>
      <c r="E1640" s="59" t="s">
        <v>5</v>
      </c>
      <c r="F1640" s="10" t="s">
        <v>5190</v>
      </c>
      <c r="G1640" s="10" t="s">
        <v>5190</v>
      </c>
      <c r="H1640" s="10" t="s">
        <v>5190</v>
      </c>
      <c r="I1640" s="10" t="s">
        <v>5190</v>
      </c>
      <c r="J1640" s="10" t="s">
        <v>5190</v>
      </c>
      <c r="K1640" s="10" t="s">
        <v>5190</v>
      </c>
      <c r="L1640" s="10" t="s">
        <v>5190</v>
      </c>
      <c r="M1640" s="10" t="s">
        <v>5190</v>
      </c>
      <c r="N1640" s="10" t="s">
        <v>5190</v>
      </c>
      <c r="O1640" s="10" t="s">
        <v>5190</v>
      </c>
      <c r="P1640" s="10" t="s">
        <v>5190</v>
      </c>
      <c r="Q1640" s="10"/>
      <c r="R1640" s="10"/>
      <c r="S1640" s="10"/>
      <c r="T1640" s="10"/>
      <c r="U1640" s="10" t="s">
        <v>5190</v>
      </c>
      <c r="V1640" s="10" t="s">
        <v>5190</v>
      </c>
      <c r="W1640" s="10" t="s">
        <v>5190</v>
      </c>
      <c r="X1640" s="10"/>
      <c r="Y1640" s="10"/>
      <c r="Z1640" s="10" t="s">
        <v>5190</v>
      </c>
      <c r="AA1640" s="10"/>
      <c r="AB1640" s="50" t="s">
        <v>33</v>
      </c>
      <c r="AC1640" s="8" t="s">
        <v>2904</v>
      </c>
      <c r="AD1640" s="71" t="s">
        <v>4764</v>
      </c>
    </row>
    <row r="1641" spans="1:30" s="89" customFormat="1" ht="15.75" customHeight="1">
      <c r="A1641" s="8" t="s">
        <v>2663</v>
      </c>
      <c r="B1641" s="12" t="s">
        <v>29</v>
      </c>
      <c r="C1641" s="25" t="s">
        <v>4417</v>
      </c>
      <c r="D1641" s="25"/>
      <c r="E1641" s="59" t="s">
        <v>718</v>
      </c>
      <c r="F1641" s="10" t="s">
        <v>5190</v>
      </c>
      <c r="G1641" s="10" t="s">
        <v>5190</v>
      </c>
      <c r="H1641" s="10" t="s">
        <v>5190</v>
      </c>
      <c r="I1641" s="10" t="s">
        <v>5190</v>
      </c>
      <c r="J1641" s="10" t="s">
        <v>5190</v>
      </c>
      <c r="K1641" s="10" t="s">
        <v>5190</v>
      </c>
      <c r="L1641" s="10" t="s">
        <v>5190</v>
      </c>
      <c r="M1641" s="10" t="s">
        <v>5190</v>
      </c>
      <c r="N1641" s="10" t="s">
        <v>5190</v>
      </c>
      <c r="O1641" s="10" t="s">
        <v>5190</v>
      </c>
      <c r="P1641" s="10"/>
      <c r="Q1641" s="10" t="s">
        <v>5190</v>
      </c>
      <c r="R1641" s="10" t="s">
        <v>5190</v>
      </c>
      <c r="S1641" s="10" t="s">
        <v>5190</v>
      </c>
      <c r="T1641" s="10"/>
      <c r="U1641" s="10"/>
      <c r="V1641" s="10"/>
      <c r="W1641" s="10"/>
      <c r="X1641" s="10"/>
      <c r="Y1641" s="10"/>
      <c r="Z1641" s="10"/>
      <c r="AA1641" s="10"/>
      <c r="AB1641" s="50" t="s">
        <v>30</v>
      </c>
      <c r="AC1641" s="8" t="s">
        <v>2904</v>
      </c>
      <c r="AD1641" s="71" t="s">
        <v>4670</v>
      </c>
    </row>
    <row r="1642" spans="1:30" s="89" customFormat="1" ht="15.75" customHeight="1">
      <c r="A1642" s="8" t="s">
        <v>2663</v>
      </c>
      <c r="B1642" s="12" t="s">
        <v>31</v>
      </c>
      <c r="C1642" s="25" t="s">
        <v>4418</v>
      </c>
      <c r="D1642" s="25"/>
      <c r="E1642" s="59" t="s">
        <v>5</v>
      </c>
      <c r="F1642" s="10" t="s">
        <v>5190</v>
      </c>
      <c r="G1642" s="10" t="s">
        <v>5190</v>
      </c>
      <c r="H1642" s="10" t="s">
        <v>5190</v>
      </c>
      <c r="I1642" s="10" t="s">
        <v>5190</v>
      </c>
      <c r="J1642" s="10" t="s">
        <v>5190</v>
      </c>
      <c r="K1642" s="10" t="s">
        <v>5190</v>
      </c>
      <c r="L1642" s="10" t="s">
        <v>5190</v>
      </c>
      <c r="M1642" s="10" t="s">
        <v>5190</v>
      </c>
      <c r="N1642" s="10" t="s">
        <v>5190</v>
      </c>
      <c r="O1642" s="10" t="s">
        <v>5190</v>
      </c>
      <c r="P1642" s="10"/>
      <c r="Q1642" s="10" t="s">
        <v>5190</v>
      </c>
      <c r="R1642" s="10" t="s">
        <v>5190</v>
      </c>
      <c r="S1642" s="10" t="s">
        <v>5190</v>
      </c>
      <c r="T1642" s="10"/>
      <c r="U1642" s="10"/>
      <c r="V1642" s="10"/>
      <c r="W1642" s="10"/>
      <c r="X1642" s="10"/>
      <c r="Y1642" s="10"/>
      <c r="Z1642" s="10"/>
      <c r="AA1642" s="10"/>
      <c r="AB1642" s="50" t="s">
        <v>30</v>
      </c>
      <c r="AC1642" s="8" t="s">
        <v>2904</v>
      </c>
      <c r="AD1642" s="71" t="s">
        <v>4764</v>
      </c>
    </row>
    <row r="1643" spans="1:30" s="89" customFormat="1" ht="15.75" customHeight="1">
      <c r="A1643" s="8" t="s">
        <v>2663</v>
      </c>
      <c r="B1643" s="12" t="s">
        <v>25</v>
      </c>
      <c r="C1643" s="25" t="s">
        <v>4419</v>
      </c>
      <c r="D1643" s="25"/>
      <c r="E1643" s="59" t="s">
        <v>718</v>
      </c>
      <c r="F1643" s="10" t="s">
        <v>5190</v>
      </c>
      <c r="G1643" s="10" t="s">
        <v>5190</v>
      </c>
      <c r="H1643" s="10" t="s">
        <v>5190</v>
      </c>
      <c r="I1643" s="10" t="s">
        <v>5190</v>
      </c>
      <c r="J1643" s="10" t="s">
        <v>5190</v>
      </c>
      <c r="K1643" s="10" t="s">
        <v>5190</v>
      </c>
      <c r="L1643" s="10" t="s">
        <v>5190</v>
      </c>
      <c r="M1643" s="10" t="s">
        <v>5190</v>
      </c>
      <c r="N1643" s="10" t="s">
        <v>5190</v>
      </c>
      <c r="O1643" s="10" t="s">
        <v>5190</v>
      </c>
      <c r="P1643" s="10" t="s">
        <v>5190</v>
      </c>
      <c r="Q1643" s="10" t="s">
        <v>5190</v>
      </c>
      <c r="R1643" s="10" t="s">
        <v>5190</v>
      </c>
      <c r="S1643" s="10" t="s">
        <v>5190</v>
      </c>
      <c r="T1643" s="10"/>
      <c r="U1643" s="10" t="s">
        <v>5190</v>
      </c>
      <c r="V1643" s="10" t="s">
        <v>5190</v>
      </c>
      <c r="W1643" s="10" t="s">
        <v>5190</v>
      </c>
      <c r="X1643" s="10"/>
      <c r="Y1643" s="10"/>
      <c r="Z1643" s="10" t="s">
        <v>5190</v>
      </c>
      <c r="AA1643" s="10"/>
      <c r="AB1643" s="50" t="s">
        <v>26</v>
      </c>
      <c r="AC1643" s="8" t="s">
        <v>2904</v>
      </c>
      <c r="AD1643" s="71" t="s">
        <v>4669</v>
      </c>
    </row>
    <row r="1644" spans="1:30" s="89" customFormat="1" ht="15.75" customHeight="1">
      <c r="A1644" s="8" t="s">
        <v>2663</v>
      </c>
      <c r="B1644" s="12" t="s">
        <v>27</v>
      </c>
      <c r="C1644" s="25" t="s">
        <v>4420</v>
      </c>
      <c r="D1644" s="25"/>
      <c r="E1644" s="59" t="s">
        <v>5</v>
      </c>
      <c r="F1644" s="10" t="s">
        <v>5190</v>
      </c>
      <c r="G1644" s="10" t="s">
        <v>5190</v>
      </c>
      <c r="H1644" s="10" t="s">
        <v>5190</v>
      </c>
      <c r="I1644" s="10" t="s">
        <v>5190</v>
      </c>
      <c r="J1644" s="10" t="s">
        <v>5190</v>
      </c>
      <c r="K1644" s="10" t="s">
        <v>5190</v>
      </c>
      <c r="L1644" s="10" t="s">
        <v>5190</v>
      </c>
      <c r="M1644" s="10" t="s">
        <v>5190</v>
      </c>
      <c r="N1644" s="10" t="s">
        <v>5190</v>
      </c>
      <c r="O1644" s="10" t="s">
        <v>5190</v>
      </c>
      <c r="P1644" s="10" t="s">
        <v>5190</v>
      </c>
      <c r="Q1644" s="10" t="s">
        <v>5190</v>
      </c>
      <c r="R1644" s="10" t="s">
        <v>5190</v>
      </c>
      <c r="S1644" s="10" t="s">
        <v>5190</v>
      </c>
      <c r="T1644" s="10"/>
      <c r="U1644" s="10" t="s">
        <v>5190</v>
      </c>
      <c r="V1644" s="10" t="s">
        <v>5190</v>
      </c>
      <c r="W1644" s="10" t="s">
        <v>5190</v>
      </c>
      <c r="X1644" s="10"/>
      <c r="Y1644" s="10"/>
      <c r="Z1644" s="10" t="s">
        <v>5190</v>
      </c>
      <c r="AA1644" s="10"/>
      <c r="AB1644" s="50" t="s">
        <v>28</v>
      </c>
      <c r="AC1644" s="8" t="s">
        <v>2904</v>
      </c>
      <c r="AD1644" s="71" t="s">
        <v>4763</v>
      </c>
    </row>
    <row r="1645" spans="1:30" s="89" customFormat="1" ht="15.75" customHeight="1">
      <c r="A1645" s="8" t="s">
        <v>2663</v>
      </c>
      <c r="B1645" s="12" t="s">
        <v>22</v>
      </c>
      <c r="C1645" s="25" t="s">
        <v>4421</v>
      </c>
      <c r="D1645" s="25"/>
      <c r="E1645" s="59" t="s">
        <v>718</v>
      </c>
      <c r="F1645" s="10" t="s">
        <v>5190</v>
      </c>
      <c r="G1645" s="10" t="s">
        <v>5190</v>
      </c>
      <c r="H1645" s="10" t="s">
        <v>5190</v>
      </c>
      <c r="I1645" s="10" t="s">
        <v>5190</v>
      </c>
      <c r="J1645" s="10" t="s">
        <v>5190</v>
      </c>
      <c r="K1645" s="10" t="s">
        <v>5190</v>
      </c>
      <c r="L1645" s="10" t="s">
        <v>5190</v>
      </c>
      <c r="M1645" s="10" t="s">
        <v>5190</v>
      </c>
      <c r="N1645" s="10" t="s">
        <v>5190</v>
      </c>
      <c r="O1645" s="10"/>
      <c r="P1645" s="10" t="s">
        <v>5190</v>
      </c>
      <c r="Q1645" s="10" t="s">
        <v>5190</v>
      </c>
      <c r="R1645" s="10" t="s">
        <v>5190</v>
      </c>
      <c r="S1645" s="10" t="s">
        <v>5190</v>
      </c>
      <c r="T1645" s="10"/>
      <c r="U1645" s="10" t="s">
        <v>5190</v>
      </c>
      <c r="V1645" s="10" t="s">
        <v>5190</v>
      </c>
      <c r="W1645" s="10" t="s">
        <v>5190</v>
      </c>
      <c r="X1645" s="10"/>
      <c r="Y1645" s="10"/>
      <c r="Z1645" s="10" t="s">
        <v>5190</v>
      </c>
      <c r="AA1645" s="10"/>
      <c r="AB1645" s="50" t="s">
        <v>23</v>
      </c>
      <c r="AC1645" s="8" t="s">
        <v>2904</v>
      </c>
      <c r="AD1645" s="71" t="s">
        <v>4754</v>
      </c>
    </row>
    <row r="1646" spans="1:30" s="89" customFormat="1" ht="15.75" customHeight="1">
      <c r="A1646" s="8" t="s">
        <v>2663</v>
      </c>
      <c r="B1646" s="12" t="s">
        <v>24</v>
      </c>
      <c r="C1646" s="25" t="s">
        <v>4422</v>
      </c>
      <c r="D1646" s="25"/>
      <c r="E1646" s="59" t="s">
        <v>8</v>
      </c>
      <c r="F1646" s="10" t="s">
        <v>5190</v>
      </c>
      <c r="G1646" s="10" t="s">
        <v>5190</v>
      </c>
      <c r="H1646" s="10" t="s">
        <v>5190</v>
      </c>
      <c r="I1646" s="10" t="s">
        <v>5190</v>
      </c>
      <c r="J1646" s="10" t="s">
        <v>5190</v>
      </c>
      <c r="K1646" s="10" t="s">
        <v>5190</v>
      </c>
      <c r="L1646" s="10" t="s">
        <v>5190</v>
      </c>
      <c r="M1646" s="10" t="s">
        <v>5190</v>
      </c>
      <c r="N1646" s="10" t="s">
        <v>5190</v>
      </c>
      <c r="O1646" s="10"/>
      <c r="P1646" s="10" t="s">
        <v>5190</v>
      </c>
      <c r="Q1646" s="10" t="s">
        <v>5190</v>
      </c>
      <c r="R1646" s="10" t="s">
        <v>5190</v>
      </c>
      <c r="S1646" s="10" t="s">
        <v>5190</v>
      </c>
      <c r="T1646" s="10"/>
      <c r="U1646" s="10" t="s">
        <v>5190</v>
      </c>
      <c r="V1646" s="10" t="s">
        <v>5190</v>
      </c>
      <c r="W1646" s="10" t="s">
        <v>5190</v>
      </c>
      <c r="X1646" s="10"/>
      <c r="Y1646" s="10"/>
      <c r="Z1646" s="10" t="s">
        <v>5190</v>
      </c>
      <c r="AA1646" s="10"/>
      <c r="AB1646" s="50" t="s">
        <v>23</v>
      </c>
      <c r="AC1646" s="8" t="s">
        <v>2904</v>
      </c>
      <c r="AD1646" s="71" t="s">
        <v>4727</v>
      </c>
    </row>
    <row r="1647" spans="1:30" s="89" customFormat="1" ht="15.75" customHeight="1">
      <c r="A1647" s="8" t="s">
        <v>2663</v>
      </c>
      <c r="B1647" s="12" t="s">
        <v>19</v>
      </c>
      <c r="C1647" s="25" t="s">
        <v>4423</v>
      </c>
      <c r="D1647" s="25"/>
      <c r="E1647" s="59" t="s">
        <v>718</v>
      </c>
      <c r="F1647" s="10" t="s">
        <v>5190</v>
      </c>
      <c r="G1647" s="10" t="s">
        <v>5190</v>
      </c>
      <c r="H1647" s="10" t="s">
        <v>5190</v>
      </c>
      <c r="I1647" s="10" t="s">
        <v>5190</v>
      </c>
      <c r="J1647" s="10" t="s">
        <v>5190</v>
      </c>
      <c r="K1647" s="10" t="s">
        <v>5190</v>
      </c>
      <c r="L1647" s="10" t="s">
        <v>5190</v>
      </c>
      <c r="M1647" s="10" t="s">
        <v>5190</v>
      </c>
      <c r="N1647" s="10" t="s">
        <v>5190</v>
      </c>
      <c r="O1647" s="10"/>
      <c r="P1647" s="10" t="s">
        <v>5190</v>
      </c>
      <c r="Q1647" s="10" t="s">
        <v>5190</v>
      </c>
      <c r="R1647" s="10" t="s">
        <v>5190</v>
      </c>
      <c r="S1647" s="10" t="s">
        <v>5190</v>
      </c>
      <c r="T1647" s="10"/>
      <c r="U1647" s="10"/>
      <c r="V1647" s="10" t="s">
        <v>5190</v>
      </c>
      <c r="W1647" s="10" t="s">
        <v>5190</v>
      </c>
      <c r="X1647" s="10"/>
      <c r="Y1647" s="10"/>
      <c r="Z1647" s="10" t="s">
        <v>5190</v>
      </c>
      <c r="AA1647" s="10"/>
      <c r="AB1647" s="50" t="s">
        <v>20</v>
      </c>
      <c r="AC1647" s="8" t="s">
        <v>2904</v>
      </c>
      <c r="AD1647" s="71" t="s">
        <v>4982</v>
      </c>
    </row>
    <row r="1648" spans="1:30" s="89" customFormat="1" ht="15.75" customHeight="1">
      <c r="A1648" s="8" t="s">
        <v>2663</v>
      </c>
      <c r="B1648" s="12" t="s">
        <v>21</v>
      </c>
      <c r="C1648" s="25" t="s">
        <v>4424</v>
      </c>
      <c r="D1648" s="25"/>
      <c r="E1648" s="59" t="s">
        <v>5</v>
      </c>
      <c r="F1648" s="10" t="s">
        <v>5190</v>
      </c>
      <c r="G1648" s="10" t="s">
        <v>5190</v>
      </c>
      <c r="H1648" s="10" t="s">
        <v>5190</v>
      </c>
      <c r="I1648" s="10" t="s">
        <v>5190</v>
      </c>
      <c r="J1648" s="10" t="s">
        <v>5190</v>
      </c>
      <c r="K1648" s="10" t="s">
        <v>5190</v>
      </c>
      <c r="L1648" s="10" t="s">
        <v>5190</v>
      </c>
      <c r="M1648" s="10" t="s">
        <v>5190</v>
      </c>
      <c r="N1648" s="10" t="s">
        <v>5190</v>
      </c>
      <c r="O1648" s="10"/>
      <c r="P1648" s="10" t="s">
        <v>5190</v>
      </c>
      <c r="Q1648" s="10" t="s">
        <v>5190</v>
      </c>
      <c r="R1648" s="10" t="s">
        <v>5190</v>
      </c>
      <c r="S1648" s="10" t="s">
        <v>5190</v>
      </c>
      <c r="T1648" s="10"/>
      <c r="U1648" s="10"/>
      <c r="V1648" s="10" t="s">
        <v>5190</v>
      </c>
      <c r="W1648" s="10" t="s">
        <v>5190</v>
      </c>
      <c r="X1648" s="10"/>
      <c r="Y1648" s="10"/>
      <c r="Z1648" s="10" t="s">
        <v>5190</v>
      </c>
      <c r="AA1648" s="10"/>
      <c r="AB1648" s="50" t="s">
        <v>20</v>
      </c>
      <c r="AC1648" s="8" t="s">
        <v>2904</v>
      </c>
      <c r="AD1648" s="71" t="s">
        <v>4983</v>
      </c>
    </row>
    <row r="1649" spans="1:30" s="89" customFormat="1" ht="15.75" customHeight="1">
      <c r="A1649" s="8" t="s">
        <v>2663</v>
      </c>
      <c r="B1649" s="12" t="s">
        <v>16</v>
      </c>
      <c r="C1649" s="25" t="s">
        <v>4425</v>
      </c>
      <c r="D1649" s="25"/>
      <c r="E1649" s="59" t="s">
        <v>718</v>
      </c>
      <c r="F1649" s="10" t="s">
        <v>5190</v>
      </c>
      <c r="G1649" s="10" t="s">
        <v>5190</v>
      </c>
      <c r="H1649" s="10" t="s">
        <v>5190</v>
      </c>
      <c r="I1649" s="10" t="s">
        <v>5190</v>
      </c>
      <c r="J1649" s="10" t="s">
        <v>5190</v>
      </c>
      <c r="K1649" s="10" t="s">
        <v>5190</v>
      </c>
      <c r="L1649" s="10" t="s">
        <v>5190</v>
      </c>
      <c r="M1649" s="10" t="s">
        <v>5190</v>
      </c>
      <c r="N1649" s="10" t="s">
        <v>5190</v>
      </c>
      <c r="O1649" s="10"/>
      <c r="P1649" s="10" t="s">
        <v>5190</v>
      </c>
      <c r="Q1649" s="10" t="s">
        <v>5190</v>
      </c>
      <c r="R1649" s="10" t="s">
        <v>5190</v>
      </c>
      <c r="S1649" s="10" t="s">
        <v>5190</v>
      </c>
      <c r="T1649" s="10"/>
      <c r="U1649" s="10" t="s">
        <v>5190</v>
      </c>
      <c r="V1649" s="10" t="s">
        <v>5190</v>
      </c>
      <c r="W1649" s="10" t="s">
        <v>5190</v>
      </c>
      <c r="X1649" s="10"/>
      <c r="Y1649" s="10"/>
      <c r="Z1649" s="10" t="s">
        <v>5190</v>
      </c>
      <c r="AA1649" s="10"/>
      <c r="AB1649" s="50" t="s">
        <v>17</v>
      </c>
      <c r="AC1649" s="8" t="s">
        <v>2904</v>
      </c>
      <c r="AD1649" s="71" t="s">
        <v>4669</v>
      </c>
    </row>
    <row r="1650" spans="1:30" s="89" customFormat="1" ht="15.75" customHeight="1">
      <c r="A1650" s="8" t="s">
        <v>2663</v>
      </c>
      <c r="B1650" s="12" t="s">
        <v>18</v>
      </c>
      <c r="C1650" s="25" t="s">
        <v>4426</v>
      </c>
      <c r="D1650" s="25"/>
      <c r="E1650" s="59" t="s">
        <v>5</v>
      </c>
      <c r="F1650" s="10" t="s">
        <v>5190</v>
      </c>
      <c r="G1650" s="10" t="s">
        <v>5190</v>
      </c>
      <c r="H1650" s="10" t="s">
        <v>5190</v>
      </c>
      <c r="I1650" s="10" t="s">
        <v>5190</v>
      </c>
      <c r="J1650" s="10" t="s">
        <v>5190</v>
      </c>
      <c r="K1650" s="10" t="s">
        <v>5190</v>
      </c>
      <c r="L1650" s="10" t="s">
        <v>5190</v>
      </c>
      <c r="M1650" s="10" t="s">
        <v>5190</v>
      </c>
      <c r="N1650" s="10" t="s">
        <v>5190</v>
      </c>
      <c r="O1650" s="10"/>
      <c r="P1650" s="10" t="s">
        <v>5190</v>
      </c>
      <c r="Q1650" s="10" t="s">
        <v>5190</v>
      </c>
      <c r="R1650" s="10" t="s">
        <v>5190</v>
      </c>
      <c r="S1650" s="10" t="s">
        <v>5190</v>
      </c>
      <c r="T1650" s="10"/>
      <c r="U1650" s="10" t="s">
        <v>5190</v>
      </c>
      <c r="V1650" s="10" t="s">
        <v>5190</v>
      </c>
      <c r="W1650" s="10" t="s">
        <v>5190</v>
      </c>
      <c r="X1650" s="10"/>
      <c r="Y1650" s="10"/>
      <c r="Z1650" s="10" t="s">
        <v>5190</v>
      </c>
      <c r="AA1650" s="10"/>
      <c r="AB1650" s="50" t="s">
        <v>17</v>
      </c>
      <c r="AC1650" s="8" t="s">
        <v>2904</v>
      </c>
      <c r="AD1650" s="71" t="s">
        <v>4763</v>
      </c>
    </row>
    <row r="1651" spans="1:30" s="89" customFormat="1" ht="15.75" customHeight="1">
      <c r="A1651" s="8" t="s">
        <v>2663</v>
      </c>
      <c r="B1651" s="12" t="s">
        <v>14</v>
      </c>
      <c r="C1651" s="25" t="s">
        <v>4427</v>
      </c>
      <c r="D1651" s="25"/>
      <c r="E1651" s="59" t="s">
        <v>8</v>
      </c>
      <c r="F1651" s="10" t="s">
        <v>5190</v>
      </c>
      <c r="G1651" s="10" t="s">
        <v>5190</v>
      </c>
      <c r="H1651" s="10" t="s">
        <v>5190</v>
      </c>
      <c r="I1651" s="10" t="s">
        <v>5274</v>
      </c>
      <c r="J1651" s="10" t="s">
        <v>5190</v>
      </c>
      <c r="K1651" s="10" t="s">
        <v>5190</v>
      </c>
      <c r="L1651" s="10" t="s">
        <v>5190</v>
      </c>
      <c r="M1651" s="10" t="s">
        <v>5190</v>
      </c>
      <c r="N1651" s="10" t="s">
        <v>5190</v>
      </c>
      <c r="O1651" s="10" t="s">
        <v>5190</v>
      </c>
      <c r="P1651" s="10" t="s">
        <v>5190</v>
      </c>
      <c r="Q1651" s="10" t="s">
        <v>5190</v>
      </c>
      <c r="R1651" s="10" t="s">
        <v>5190</v>
      </c>
      <c r="S1651" s="10" t="s">
        <v>5190</v>
      </c>
      <c r="T1651" s="10"/>
      <c r="U1651" s="10" t="s">
        <v>5190</v>
      </c>
      <c r="V1651" s="10" t="s">
        <v>5190</v>
      </c>
      <c r="W1651" s="10" t="s">
        <v>5190</v>
      </c>
      <c r="X1651" s="10"/>
      <c r="Y1651" s="10"/>
      <c r="Z1651" s="10" t="s">
        <v>5190</v>
      </c>
      <c r="AA1651" s="10"/>
      <c r="AB1651" s="50" t="s">
        <v>15</v>
      </c>
      <c r="AC1651" s="8" t="s">
        <v>2904</v>
      </c>
      <c r="AD1651" s="71" t="s">
        <v>4760</v>
      </c>
    </row>
    <row r="1652" spans="1:30" s="89" customFormat="1" ht="15.75" customHeight="1">
      <c r="A1652" s="8" t="s">
        <v>2663</v>
      </c>
      <c r="B1652" s="12" t="s">
        <v>10</v>
      </c>
      <c r="C1652" s="25" t="s">
        <v>4428</v>
      </c>
      <c r="D1652" s="25"/>
      <c r="E1652" s="59" t="s">
        <v>718</v>
      </c>
      <c r="F1652" s="10" t="s">
        <v>5190</v>
      </c>
      <c r="G1652" s="10" t="s">
        <v>5190</v>
      </c>
      <c r="H1652" s="10" t="s">
        <v>5190</v>
      </c>
      <c r="I1652" s="10" t="s">
        <v>5190</v>
      </c>
      <c r="J1652" s="10" t="s">
        <v>5190</v>
      </c>
      <c r="K1652" s="10" t="s">
        <v>5190</v>
      </c>
      <c r="L1652" s="10" t="s">
        <v>5190</v>
      </c>
      <c r="M1652" s="10" t="s">
        <v>5190</v>
      </c>
      <c r="N1652" s="10" t="s">
        <v>5190</v>
      </c>
      <c r="O1652" s="10" t="s">
        <v>5190</v>
      </c>
      <c r="P1652" s="10" t="s">
        <v>5190</v>
      </c>
      <c r="Q1652" s="10" t="s">
        <v>5190</v>
      </c>
      <c r="R1652" s="10" t="s">
        <v>5190</v>
      </c>
      <c r="S1652" s="10" t="s">
        <v>5190</v>
      </c>
      <c r="T1652" s="10"/>
      <c r="U1652" s="10" t="s">
        <v>5190</v>
      </c>
      <c r="V1652" s="10" t="s">
        <v>5190</v>
      </c>
      <c r="W1652" s="10" t="s">
        <v>5190</v>
      </c>
      <c r="X1652" s="10"/>
      <c r="Y1652" s="10"/>
      <c r="Z1652" s="10" t="s">
        <v>5190</v>
      </c>
      <c r="AA1652" s="10"/>
      <c r="AB1652" s="50" t="s">
        <v>11</v>
      </c>
      <c r="AC1652" s="8" t="s">
        <v>2904</v>
      </c>
      <c r="AD1652" s="71" t="s">
        <v>4754</v>
      </c>
    </row>
    <row r="1653" spans="1:30" s="89" customFormat="1" ht="15.75" customHeight="1">
      <c r="A1653" s="8" t="s">
        <v>2663</v>
      </c>
      <c r="B1653" s="12" t="s">
        <v>12</v>
      </c>
      <c r="C1653" s="25" t="s">
        <v>4429</v>
      </c>
      <c r="D1653" s="25"/>
      <c r="E1653" s="59" t="s">
        <v>8</v>
      </c>
      <c r="F1653" s="10" t="s">
        <v>5190</v>
      </c>
      <c r="G1653" s="10" t="s">
        <v>5190</v>
      </c>
      <c r="H1653" s="10" t="s">
        <v>5190</v>
      </c>
      <c r="I1653" s="10" t="s">
        <v>5190</v>
      </c>
      <c r="J1653" s="10" t="s">
        <v>5190</v>
      </c>
      <c r="K1653" s="10" t="s">
        <v>5190</v>
      </c>
      <c r="L1653" s="10" t="s">
        <v>5190</v>
      </c>
      <c r="M1653" s="10" t="s">
        <v>5190</v>
      </c>
      <c r="N1653" s="10" t="s">
        <v>5190</v>
      </c>
      <c r="O1653" s="10" t="s">
        <v>5190</v>
      </c>
      <c r="P1653" s="10" t="s">
        <v>5190</v>
      </c>
      <c r="Q1653" s="10" t="s">
        <v>5190</v>
      </c>
      <c r="R1653" s="10" t="s">
        <v>5190</v>
      </c>
      <c r="S1653" s="10" t="s">
        <v>5190</v>
      </c>
      <c r="T1653" s="10"/>
      <c r="U1653" s="10" t="s">
        <v>5190</v>
      </c>
      <c r="V1653" s="10" t="s">
        <v>5190</v>
      </c>
      <c r="W1653" s="10" t="s">
        <v>5190</v>
      </c>
      <c r="X1653" s="10"/>
      <c r="Y1653" s="10"/>
      <c r="Z1653" s="10" t="s">
        <v>5190</v>
      </c>
      <c r="AA1653" s="10"/>
      <c r="AB1653" s="50" t="s">
        <v>13</v>
      </c>
      <c r="AC1653" s="8" t="s">
        <v>2904</v>
      </c>
      <c r="AD1653" s="71" t="s">
        <v>4727</v>
      </c>
    </row>
    <row r="1654" spans="1:30" s="89" customFormat="1" ht="15.75" customHeight="1">
      <c r="A1654" s="8" t="s">
        <v>2663</v>
      </c>
      <c r="B1654" s="12" t="s">
        <v>72</v>
      </c>
      <c r="C1654" s="32" t="s">
        <v>4430</v>
      </c>
      <c r="D1654" s="32"/>
      <c r="E1654" s="59" t="s">
        <v>718</v>
      </c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 t="s">
        <v>5190</v>
      </c>
      <c r="AB1654" s="50" t="s">
        <v>73</v>
      </c>
      <c r="AC1654" s="8" t="s">
        <v>2904</v>
      </c>
      <c r="AD1654" s="71" t="s">
        <v>4758</v>
      </c>
    </row>
    <row r="1655" spans="1:30" s="89" customFormat="1" ht="15.75" customHeight="1">
      <c r="A1655" s="8" t="s">
        <v>2663</v>
      </c>
      <c r="B1655" s="12" t="s">
        <v>74</v>
      </c>
      <c r="C1655" s="32" t="s">
        <v>4431</v>
      </c>
      <c r="D1655" s="32"/>
      <c r="E1655" s="59" t="s">
        <v>8</v>
      </c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 t="s">
        <v>5190</v>
      </c>
      <c r="AB1655" s="50" t="s">
        <v>75</v>
      </c>
      <c r="AC1655" s="8" t="s">
        <v>2904</v>
      </c>
      <c r="AD1655" s="71" t="s">
        <v>4759</v>
      </c>
    </row>
    <row r="1656" spans="1:30" s="89" customFormat="1" ht="15.75" customHeight="1">
      <c r="A1656" s="8" t="s">
        <v>2663</v>
      </c>
      <c r="B1656" s="12" t="s">
        <v>46</v>
      </c>
      <c r="C1656" s="32" t="s">
        <v>4432</v>
      </c>
      <c r="D1656" s="32"/>
      <c r="E1656" s="59" t="s">
        <v>718</v>
      </c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 t="s">
        <v>5190</v>
      </c>
      <c r="AB1656" s="50" t="s">
        <v>47</v>
      </c>
      <c r="AC1656" s="8" t="s">
        <v>2904</v>
      </c>
      <c r="AD1656" s="71" t="s">
        <v>4647</v>
      </c>
    </row>
    <row r="1657" spans="1:30" s="89" customFormat="1" ht="15.75" customHeight="1">
      <c r="A1657" s="8" t="s">
        <v>2663</v>
      </c>
      <c r="B1657" s="12" t="s">
        <v>48</v>
      </c>
      <c r="C1657" s="32" t="s">
        <v>4433</v>
      </c>
      <c r="D1657" s="32"/>
      <c r="E1657" s="59" t="s">
        <v>5</v>
      </c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 t="s">
        <v>5190</v>
      </c>
      <c r="AB1657" s="50" t="s">
        <v>47</v>
      </c>
      <c r="AC1657" s="8" t="s">
        <v>2904</v>
      </c>
      <c r="AD1657" s="71" t="s">
        <v>4647</v>
      </c>
    </row>
    <row r="1658" spans="1:30" s="89" customFormat="1" ht="15.75" customHeight="1">
      <c r="A1658" s="8" t="s">
        <v>2663</v>
      </c>
      <c r="B1658" s="12" t="s">
        <v>44</v>
      </c>
      <c r="C1658" s="32" t="s">
        <v>4434</v>
      </c>
      <c r="D1658" s="32"/>
      <c r="E1658" s="59" t="s">
        <v>8</v>
      </c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 t="s">
        <v>5190</v>
      </c>
      <c r="AB1658" s="50" t="s">
        <v>45</v>
      </c>
      <c r="AC1658" s="8" t="s">
        <v>2904</v>
      </c>
      <c r="AD1658" s="71" t="s">
        <v>4669</v>
      </c>
    </row>
    <row r="1659" spans="1:30" s="89" customFormat="1" ht="15.75" customHeight="1">
      <c r="A1659" s="8" t="s">
        <v>2663</v>
      </c>
      <c r="B1659" s="12" t="s">
        <v>49</v>
      </c>
      <c r="C1659" s="12" t="s">
        <v>4435</v>
      </c>
      <c r="D1659" s="12"/>
      <c r="E1659" s="59" t="s">
        <v>718</v>
      </c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 t="s">
        <v>5190</v>
      </c>
      <c r="AB1659" s="50" t="s">
        <v>50</v>
      </c>
      <c r="AC1659" s="8" t="s">
        <v>2904</v>
      </c>
      <c r="AD1659" s="71" t="s">
        <v>4647</v>
      </c>
    </row>
    <row r="1660" spans="1:30" s="89" customFormat="1" ht="15.75" customHeight="1">
      <c r="A1660" s="8" t="s">
        <v>2663</v>
      </c>
      <c r="B1660" s="12" t="s">
        <v>51</v>
      </c>
      <c r="C1660" s="18" t="s">
        <v>4436</v>
      </c>
      <c r="D1660" s="18"/>
      <c r="E1660" s="59" t="s">
        <v>8</v>
      </c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 t="s">
        <v>5190</v>
      </c>
      <c r="AB1660" s="50" t="s">
        <v>52</v>
      </c>
      <c r="AC1660" s="8" t="s">
        <v>2904</v>
      </c>
      <c r="AD1660" s="71" t="s">
        <v>4727</v>
      </c>
    </row>
    <row r="1661" spans="1:30" s="89" customFormat="1" ht="15.75" customHeight="1">
      <c r="A1661" s="8" t="s">
        <v>2663</v>
      </c>
      <c r="B1661" s="12" t="s">
        <v>53</v>
      </c>
      <c r="C1661" s="18" t="s">
        <v>4437</v>
      </c>
      <c r="D1661" s="18"/>
      <c r="E1661" s="59" t="s">
        <v>8</v>
      </c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 t="s">
        <v>5190</v>
      </c>
      <c r="AB1661" s="50" t="s">
        <v>54</v>
      </c>
      <c r="AC1661" s="8" t="s">
        <v>2904</v>
      </c>
      <c r="AD1661" s="71" t="s">
        <v>4760</v>
      </c>
    </row>
    <row r="1662" spans="1:30" s="89" customFormat="1" ht="15.75" customHeight="1">
      <c r="A1662" s="8" t="s">
        <v>2663</v>
      </c>
      <c r="B1662" s="12" t="s">
        <v>64</v>
      </c>
      <c r="C1662" s="32" t="s">
        <v>4438</v>
      </c>
      <c r="D1662" s="32"/>
      <c r="E1662" s="59" t="s">
        <v>718</v>
      </c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 t="s">
        <v>5190</v>
      </c>
      <c r="AB1662" s="50" t="s">
        <v>65</v>
      </c>
      <c r="AC1662" s="8" t="s">
        <v>2904</v>
      </c>
      <c r="AD1662" s="71" t="s">
        <v>4758</v>
      </c>
    </row>
    <row r="1663" spans="1:30" s="89" customFormat="1" ht="15.75" customHeight="1">
      <c r="A1663" s="8" t="s">
        <v>2663</v>
      </c>
      <c r="B1663" s="12" t="s">
        <v>66</v>
      </c>
      <c r="C1663" s="32" t="s">
        <v>4439</v>
      </c>
      <c r="D1663" s="32"/>
      <c r="E1663" s="59" t="s">
        <v>5</v>
      </c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 t="s">
        <v>5190</v>
      </c>
      <c r="AB1663" s="50" t="s">
        <v>67</v>
      </c>
      <c r="AC1663" s="8" t="s">
        <v>2904</v>
      </c>
      <c r="AD1663" s="71" t="s">
        <v>4761</v>
      </c>
    </row>
    <row r="1664" spans="1:30" s="89" customFormat="1" ht="15.75" customHeight="1">
      <c r="A1664" s="8" t="s">
        <v>2663</v>
      </c>
      <c r="B1664" s="12" t="s">
        <v>68</v>
      </c>
      <c r="C1664" s="32" t="s">
        <v>4440</v>
      </c>
      <c r="D1664" s="32"/>
      <c r="E1664" s="59" t="s">
        <v>718</v>
      </c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 t="s">
        <v>5190</v>
      </c>
      <c r="AB1664" s="50" t="s">
        <v>69</v>
      </c>
      <c r="AC1664" s="8" t="s">
        <v>2904</v>
      </c>
      <c r="AD1664" s="71" t="s">
        <v>4762</v>
      </c>
    </row>
    <row r="1665" spans="1:30" s="89" customFormat="1" ht="15.75" customHeight="1">
      <c r="A1665" s="8" t="s">
        <v>2663</v>
      </c>
      <c r="B1665" s="12" t="s">
        <v>70</v>
      </c>
      <c r="C1665" s="32" t="s">
        <v>4441</v>
      </c>
      <c r="D1665" s="32"/>
      <c r="E1665" s="59" t="s">
        <v>8</v>
      </c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 t="s">
        <v>5190</v>
      </c>
      <c r="AB1665" s="50" t="s">
        <v>71</v>
      </c>
      <c r="AC1665" s="8" t="s">
        <v>2904</v>
      </c>
      <c r="AD1665" s="71" t="s">
        <v>4759</v>
      </c>
    </row>
    <row r="1666" spans="1:30" s="89" customFormat="1" ht="15.75" customHeight="1">
      <c r="A1666" s="8" t="s">
        <v>2663</v>
      </c>
      <c r="B1666" s="12" t="s">
        <v>55</v>
      </c>
      <c r="C1666" s="12" t="s">
        <v>4442</v>
      </c>
      <c r="D1666" s="12"/>
      <c r="E1666" s="59" t="s">
        <v>718</v>
      </c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 t="s">
        <v>5190</v>
      </c>
      <c r="AB1666" s="50" t="s">
        <v>56</v>
      </c>
      <c r="AC1666" s="8" t="s">
        <v>2904</v>
      </c>
      <c r="AD1666" s="71" t="s">
        <v>4669</v>
      </c>
    </row>
    <row r="1667" spans="1:30" s="89" customFormat="1" ht="15.75" customHeight="1">
      <c r="A1667" s="8" t="s">
        <v>2663</v>
      </c>
      <c r="B1667" s="12" t="s">
        <v>57</v>
      </c>
      <c r="C1667" s="12" t="s">
        <v>4443</v>
      </c>
      <c r="D1667" s="12"/>
      <c r="E1667" s="59" t="s">
        <v>5</v>
      </c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 t="s">
        <v>5190</v>
      </c>
      <c r="AB1667" s="50" t="s">
        <v>56</v>
      </c>
      <c r="AC1667" s="8" t="s">
        <v>2904</v>
      </c>
      <c r="AD1667" s="71" t="s">
        <v>4763</v>
      </c>
    </row>
    <row r="1668" spans="1:30" s="89" customFormat="1" ht="15.75" customHeight="1">
      <c r="A1668" s="8" t="s">
        <v>2663</v>
      </c>
      <c r="B1668" s="12" t="s">
        <v>76</v>
      </c>
      <c r="C1668" s="18" t="s">
        <v>4444</v>
      </c>
      <c r="D1668" s="18"/>
      <c r="E1668" s="59" t="s">
        <v>718</v>
      </c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 t="s">
        <v>5190</v>
      </c>
      <c r="AB1668" s="50" t="s">
        <v>77</v>
      </c>
      <c r="AC1668" s="8" t="s">
        <v>2904</v>
      </c>
      <c r="AD1668" s="71" t="s">
        <v>4754</v>
      </c>
    </row>
    <row r="1669" spans="1:30" s="89" customFormat="1" ht="15.75" customHeight="1">
      <c r="A1669" s="8" t="s">
        <v>2663</v>
      </c>
      <c r="B1669" s="12" t="s">
        <v>78</v>
      </c>
      <c r="C1669" s="18" t="s">
        <v>4445</v>
      </c>
      <c r="D1669" s="18"/>
      <c r="E1669" s="59" t="s">
        <v>8</v>
      </c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 t="s">
        <v>5190</v>
      </c>
      <c r="AB1669" s="50" t="s">
        <v>77</v>
      </c>
      <c r="AC1669" s="8" t="s">
        <v>2904</v>
      </c>
      <c r="AD1669" s="71" t="s">
        <v>4727</v>
      </c>
    </row>
    <row r="1670" spans="1:30" s="89" customFormat="1" ht="15.75" customHeight="1">
      <c r="A1670" s="8" t="s">
        <v>2663</v>
      </c>
      <c r="B1670" s="12" t="s">
        <v>58</v>
      </c>
      <c r="C1670" s="12" t="s">
        <v>4446</v>
      </c>
      <c r="D1670" s="12"/>
      <c r="E1670" s="59" t="s">
        <v>718</v>
      </c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 t="s">
        <v>5190</v>
      </c>
      <c r="AB1670" s="50" t="s">
        <v>59</v>
      </c>
      <c r="AC1670" s="8" t="s">
        <v>2904</v>
      </c>
      <c r="AD1670" s="71" t="s">
        <v>4670</v>
      </c>
    </row>
    <row r="1671" spans="1:30" s="89" customFormat="1" ht="15.75" customHeight="1">
      <c r="A1671" s="8" t="s">
        <v>2663</v>
      </c>
      <c r="B1671" s="12" t="s">
        <v>60</v>
      </c>
      <c r="C1671" s="12" t="s">
        <v>4447</v>
      </c>
      <c r="D1671" s="12"/>
      <c r="E1671" s="59" t="s">
        <v>5</v>
      </c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 t="s">
        <v>5190</v>
      </c>
      <c r="AB1671" s="50" t="s">
        <v>59</v>
      </c>
      <c r="AC1671" s="8" t="s">
        <v>2904</v>
      </c>
      <c r="AD1671" s="71" t="s">
        <v>4764</v>
      </c>
    </row>
    <row r="1672" spans="1:30" s="89" customFormat="1" ht="15.75" customHeight="1">
      <c r="A1672" s="8" t="s">
        <v>2663</v>
      </c>
      <c r="B1672" s="12" t="s">
        <v>61</v>
      </c>
      <c r="C1672" s="12" t="s">
        <v>4448</v>
      </c>
      <c r="D1672" s="12"/>
      <c r="E1672" s="59" t="s">
        <v>718</v>
      </c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 t="s">
        <v>5190</v>
      </c>
      <c r="AB1672" s="50" t="s">
        <v>62</v>
      </c>
      <c r="AC1672" s="8" t="s">
        <v>2904</v>
      </c>
      <c r="AD1672" s="71" t="s">
        <v>4669</v>
      </c>
    </row>
    <row r="1673" spans="1:30" s="89" customFormat="1" ht="15.75" customHeight="1">
      <c r="A1673" s="8" t="s">
        <v>2663</v>
      </c>
      <c r="B1673" s="12" t="s">
        <v>63</v>
      </c>
      <c r="C1673" s="12" t="s">
        <v>4449</v>
      </c>
      <c r="D1673" s="12"/>
      <c r="E1673" s="59" t="s">
        <v>5</v>
      </c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 t="s">
        <v>5190</v>
      </c>
      <c r="AB1673" s="50" t="s">
        <v>62</v>
      </c>
      <c r="AC1673" s="8" t="s">
        <v>2904</v>
      </c>
      <c r="AD1673" s="71" t="s">
        <v>4763</v>
      </c>
    </row>
    <row r="1674" spans="1:30" s="89" customFormat="1" ht="15.75" customHeight="1">
      <c r="A1674" s="8" t="s">
        <v>2663</v>
      </c>
      <c r="B1674" s="12" t="s">
        <v>2563</v>
      </c>
      <c r="C1674" s="12" t="s">
        <v>4676</v>
      </c>
      <c r="D1674" s="12"/>
      <c r="E1674" s="59" t="s">
        <v>2910</v>
      </c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 t="s">
        <v>5190</v>
      </c>
      <c r="AB1674" s="50" t="s">
        <v>5819</v>
      </c>
      <c r="AC1674" s="73" t="s">
        <v>5346</v>
      </c>
      <c r="AD1674" s="71" t="s">
        <v>5822</v>
      </c>
    </row>
    <row r="1675" spans="1:30" s="89" customFormat="1" ht="15.75" customHeight="1">
      <c r="A1675" s="8" t="s">
        <v>2663</v>
      </c>
      <c r="B1675" s="12" t="s">
        <v>2564</v>
      </c>
      <c r="C1675" s="12" t="s">
        <v>4678</v>
      </c>
      <c r="D1675" s="12"/>
      <c r="E1675" s="59" t="s">
        <v>2910</v>
      </c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 t="s">
        <v>5190</v>
      </c>
      <c r="AB1675" s="50" t="s">
        <v>5819</v>
      </c>
      <c r="AC1675" s="73" t="s">
        <v>5346</v>
      </c>
      <c r="AD1675" s="71" t="s">
        <v>5822</v>
      </c>
    </row>
    <row r="1676" spans="1:30" s="89" customFormat="1" ht="15.75" customHeight="1">
      <c r="A1676" s="8" t="s">
        <v>2663</v>
      </c>
      <c r="B1676" s="12" t="s">
        <v>2565</v>
      </c>
      <c r="C1676" s="12" t="s">
        <v>4680</v>
      </c>
      <c r="D1676" s="12"/>
      <c r="E1676" s="59" t="s">
        <v>2910</v>
      </c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 t="s">
        <v>5190</v>
      </c>
      <c r="AB1676" s="50" t="s">
        <v>5819</v>
      </c>
      <c r="AC1676" s="73" t="s">
        <v>5346</v>
      </c>
      <c r="AD1676" s="71" t="s">
        <v>5822</v>
      </c>
    </row>
    <row r="1677" spans="1:30" s="89" customFormat="1" ht="15.75" customHeight="1">
      <c r="A1677" s="8" t="s">
        <v>2663</v>
      </c>
      <c r="B1677" s="12" t="s">
        <v>2566</v>
      </c>
      <c r="C1677" s="12" t="s">
        <v>4681</v>
      </c>
      <c r="D1677" s="12"/>
      <c r="E1677" s="59" t="s">
        <v>2910</v>
      </c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 t="s">
        <v>5190</v>
      </c>
      <c r="AB1677" s="50" t="s">
        <v>5819</v>
      </c>
      <c r="AC1677" s="73" t="s">
        <v>5346</v>
      </c>
      <c r="AD1677" s="71" t="s">
        <v>5822</v>
      </c>
    </row>
    <row r="1678" spans="1:30" s="89" customFormat="1" ht="15.75" customHeight="1">
      <c r="A1678" s="8" t="s">
        <v>2663</v>
      </c>
      <c r="B1678" s="12" t="s">
        <v>2567</v>
      </c>
      <c r="C1678" s="12" t="s">
        <v>4682</v>
      </c>
      <c r="D1678" s="12"/>
      <c r="E1678" s="59" t="s">
        <v>2910</v>
      </c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 t="s">
        <v>5190</v>
      </c>
      <c r="AB1678" s="50" t="s">
        <v>5819</v>
      </c>
      <c r="AC1678" s="73" t="s">
        <v>5346</v>
      </c>
      <c r="AD1678" s="71" t="s">
        <v>5822</v>
      </c>
    </row>
    <row r="1679" spans="1:30" s="89" customFormat="1" ht="15.75" customHeight="1">
      <c r="A1679" s="8" t="s">
        <v>2663</v>
      </c>
      <c r="B1679" s="12" t="s">
        <v>2568</v>
      </c>
      <c r="C1679" s="12" t="s">
        <v>4683</v>
      </c>
      <c r="D1679" s="12"/>
      <c r="E1679" s="59" t="s">
        <v>2910</v>
      </c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 t="s">
        <v>5190</v>
      </c>
      <c r="AB1679" s="50" t="s">
        <v>5819</v>
      </c>
      <c r="AC1679" s="73" t="s">
        <v>5346</v>
      </c>
      <c r="AD1679" s="71" t="s">
        <v>5822</v>
      </c>
    </row>
    <row r="1680" spans="1:30" s="89" customFormat="1" ht="15.75" customHeight="1">
      <c r="A1680" s="8" t="s">
        <v>2663</v>
      </c>
      <c r="B1680" s="12" t="s">
        <v>850</v>
      </c>
      <c r="C1680" s="12" t="s">
        <v>4711</v>
      </c>
      <c r="D1680" s="12"/>
      <c r="E1680" s="59" t="s">
        <v>2910</v>
      </c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50" t="s">
        <v>5820</v>
      </c>
      <c r="AC1680" s="73" t="s">
        <v>5346</v>
      </c>
      <c r="AD1680" s="71" t="s">
        <v>5821</v>
      </c>
    </row>
    <row r="1681" spans="1:30" s="89" customFormat="1" ht="15.75" customHeight="1">
      <c r="A1681" s="8" t="s">
        <v>2663</v>
      </c>
      <c r="B1681" s="12" t="s">
        <v>851</v>
      </c>
      <c r="C1681" s="12" t="s">
        <v>4713</v>
      </c>
      <c r="D1681" s="12"/>
      <c r="E1681" s="59" t="s">
        <v>2910</v>
      </c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 t="s">
        <v>5190</v>
      </c>
      <c r="AB1681" s="50" t="s">
        <v>5820</v>
      </c>
      <c r="AC1681" s="73" t="s">
        <v>5346</v>
      </c>
      <c r="AD1681" s="71" t="s">
        <v>5821</v>
      </c>
    </row>
    <row r="1682" spans="1:30" s="89" customFormat="1" ht="15.75" customHeight="1">
      <c r="A1682" s="8" t="s">
        <v>2663</v>
      </c>
      <c r="B1682" s="12" t="s">
        <v>852</v>
      </c>
      <c r="C1682" s="12" t="s">
        <v>4714</v>
      </c>
      <c r="D1682" s="12"/>
      <c r="E1682" s="59" t="s">
        <v>2910</v>
      </c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 t="s">
        <v>5190</v>
      </c>
      <c r="AB1682" s="50" t="s">
        <v>5820</v>
      </c>
      <c r="AC1682" s="73" t="s">
        <v>5346</v>
      </c>
      <c r="AD1682" s="71" t="s">
        <v>5821</v>
      </c>
    </row>
    <row r="1683" spans="1:30" s="89" customFormat="1" ht="15.75" customHeight="1">
      <c r="A1683" s="8" t="s">
        <v>2663</v>
      </c>
      <c r="B1683" s="12" t="s">
        <v>853</v>
      </c>
      <c r="C1683" s="12" t="s">
        <v>4715</v>
      </c>
      <c r="D1683" s="12"/>
      <c r="E1683" s="59" t="s">
        <v>2910</v>
      </c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 t="s">
        <v>5190</v>
      </c>
      <c r="AB1683" s="50" t="s">
        <v>5820</v>
      </c>
      <c r="AC1683" s="73" t="s">
        <v>5346</v>
      </c>
      <c r="AD1683" s="71" t="s">
        <v>5821</v>
      </c>
    </row>
    <row r="1684" spans="1:30" s="89" customFormat="1" ht="15.75" customHeight="1">
      <c r="A1684" s="8" t="s">
        <v>2663</v>
      </c>
      <c r="B1684" s="12" t="s">
        <v>854</v>
      </c>
      <c r="C1684" s="12" t="s">
        <v>4717</v>
      </c>
      <c r="D1684" s="12"/>
      <c r="E1684" s="59" t="s">
        <v>2910</v>
      </c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 t="s">
        <v>5190</v>
      </c>
      <c r="AB1684" s="50" t="s">
        <v>5820</v>
      </c>
      <c r="AC1684" s="73" t="s">
        <v>5346</v>
      </c>
      <c r="AD1684" s="71" t="s">
        <v>5821</v>
      </c>
    </row>
    <row r="1685" spans="1:30" s="89" customFormat="1" ht="15.75" customHeight="1">
      <c r="A1685" s="8" t="s">
        <v>2663</v>
      </c>
      <c r="B1685" s="12" t="s">
        <v>855</v>
      </c>
      <c r="C1685" s="12" t="s">
        <v>4719</v>
      </c>
      <c r="D1685" s="12"/>
      <c r="E1685" s="59" t="s">
        <v>2910</v>
      </c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 t="s">
        <v>5190</v>
      </c>
      <c r="AB1685" s="50" t="s">
        <v>5820</v>
      </c>
      <c r="AC1685" s="73" t="s">
        <v>5346</v>
      </c>
      <c r="AD1685" s="71" t="s">
        <v>5821</v>
      </c>
    </row>
    <row r="1686" spans="1:30" s="89" customFormat="1" ht="15.75" customHeight="1">
      <c r="A1686" s="8" t="s">
        <v>4839</v>
      </c>
      <c r="B1686" s="19" t="s">
        <v>2711</v>
      </c>
      <c r="C1686" s="19" t="s">
        <v>4036</v>
      </c>
      <c r="D1686" s="19"/>
      <c r="E1686" s="59" t="s">
        <v>4838</v>
      </c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 t="s">
        <v>5190</v>
      </c>
      <c r="AB1686" s="50" t="s">
        <v>1812</v>
      </c>
      <c r="AC1686" s="73" t="s">
        <v>5346</v>
      </c>
      <c r="AD1686" s="71" t="s">
        <v>4646</v>
      </c>
    </row>
    <row r="1687" spans="1:30" s="89" customFormat="1" ht="15.75" customHeight="1">
      <c r="A1687" s="8" t="s">
        <v>4839</v>
      </c>
      <c r="B1687" s="19" t="s">
        <v>2712</v>
      </c>
      <c r="C1687" s="19" t="s">
        <v>4038</v>
      </c>
      <c r="D1687" s="19"/>
      <c r="E1687" s="59" t="s">
        <v>4838</v>
      </c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 t="s">
        <v>5190</v>
      </c>
      <c r="AB1687" s="50" t="s">
        <v>1812</v>
      </c>
      <c r="AC1687" s="73" t="s">
        <v>5346</v>
      </c>
      <c r="AD1687" s="71" t="s">
        <v>4646</v>
      </c>
    </row>
    <row r="1688" spans="1:30" s="89" customFormat="1" ht="15.75" customHeight="1">
      <c r="A1688" s="8" t="s">
        <v>4839</v>
      </c>
      <c r="B1688" s="19" t="s">
        <v>2713</v>
      </c>
      <c r="C1688" s="19" t="s">
        <v>4039</v>
      </c>
      <c r="D1688" s="19"/>
      <c r="E1688" s="59" t="s">
        <v>4838</v>
      </c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 t="s">
        <v>5190</v>
      </c>
      <c r="AB1688" s="50" t="s">
        <v>1812</v>
      </c>
      <c r="AC1688" s="73" t="s">
        <v>5346</v>
      </c>
      <c r="AD1688" s="71" t="s">
        <v>4646</v>
      </c>
    </row>
    <row r="1689" spans="1:30" s="89" customFormat="1" ht="15.75" customHeight="1">
      <c r="A1689" s="8" t="s">
        <v>4839</v>
      </c>
      <c r="B1689" s="19" t="s">
        <v>2714</v>
      </c>
      <c r="C1689" s="19" t="s">
        <v>4040</v>
      </c>
      <c r="D1689" s="19"/>
      <c r="E1689" s="59" t="s">
        <v>4838</v>
      </c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 t="s">
        <v>5190</v>
      </c>
      <c r="AB1689" s="50" t="s">
        <v>1812</v>
      </c>
      <c r="AC1689" s="73" t="s">
        <v>5346</v>
      </c>
      <c r="AD1689" s="71" t="s">
        <v>4646</v>
      </c>
    </row>
    <row r="1690" spans="1:30" s="89" customFormat="1" ht="15.75" customHeight="1">
      <c r="A1690" s="8" t="s">
        <v>4839</v>
      </c>
      <c r="B1690" s="19" t="s">
        <v>802</v>
      </c>
      <c r="C1690" s="19" t="s">
        <v>1942</v>
      </c>
      <c r="D1690" s="19"/>
      <c r="E1690" s="60" t="s">
        <v>4838</v>
      </c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 t="s">
        <v>5190</v>
      </c>
      <c r="AB1690" s="50" t="s">
        <v>2066</v>
      </c>
      <c r="AC1690" s="73" t="s">
        <v>5346</v>
      </c>
      <c r="AD1690" s="71" t="s">
        <v>4647</v>
      </c>
    </row>
    <row r="1691" spans="1:30" s="89" customFormat="1" ht="15.75" customHeight="1">
      <c r="A1691" s="8" t="s">
        <v>4839</v>
      </c>
      <c r="B1691" s="19" t="s">
        <v>799</v>
      </c>
      <c r="C1691" s="19" t="s">
        <v>1943</v>
      </c>
      <c r="D1691" s="19"/>
      <c r="E1691" s="60" t="s">
        <v>4838</v>
      </c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 t="s">
        <v>5190</v>
      </c>
      <c r="AB1691" s="50" t="s">
        <v>2062</v>
      </c>
      <c r="AC1691" s="73" t="s">
        <v>5346</v>
      </c>
      <c r="AD1691" s="71" t="s">
        <v>4647</v>
      </c>
    </row>
    <row r="1692" spans="1:30" s="89" customFormat="1" ht="15.75" customHeight="1">
      <c r="A1692" s="8" t="s">
        <v>4839</v>
      </c>
      <c r="B1692" s="19" t="s">
        <v>800</v>
      </c>
      <c r="C1692" s="19" t="s">
        <v>1944</v>
      </c>
      <c r="D1692" s="19"/>
      <c r="E1692" s="60" t="s">
        <v>4838</v>
      </c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 t="s">
        <v>5190</v>
      </c>
      <c r="AB1692" s="50" t="s">
        <v>2062</v>
      </c>
      <c r="AC1692" s="73" t="s">
        <v>5346</v>
      </c>
      <c r="AD1692" s="71" t="s">
        <v>4647</v>
      </c>
    </row>
    <row r="1693" spans="1:30" s="89" customFormat="1" ht="15.75" customHeight="1">
      <c r="A1693" s="8" t="s">
        <v>4839</v>
      </c>
      <c r="B1693" s="19" t="s">
        <v>801</v>
      </c>
      <c r="C1693" s="19" t="s">
        <v>1945</v>
      </c>
      <c r="D1693" s="19"/>
      <c r="E1693" s="60" t="s">
        <v>4838</v>
      </c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 t="s">
        <v>5190</v>
      </c>
      <c r="AB1693" s="50" t="s">
        <v>2062</v>
      </c>
      <c r="AC1693" s="73" t="s">
        <v>5346</v>
      </c>
      <c r="AD1693" s="71" t="s">
        <v>4647</v>
      </c>
    </row>
    <row r="1694" spans="1:30" s="89" customFormat="1" ht="15.75" customHeight="1">
      <c r="A1694" s="8" t="s">
        <v>4839</v>
      </c>
      <c r="B1694" s="19" t="s">
        <v>844</v>
      </c>
      <c r="C1694" s="19" t="s">
        <v>4729</v>
      </c>
      <c r="D1694" s="19"/>
      <c r="E1694" s="60" t="s">
        <v>4838</v>
      </c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 t="s">
        <v>5190</v>
      </c>
      <c r="AB1694" s="50" t="s">
        <v>2076</v>
      </c>
      <c r="AC1694" s="73" t="s">
        <v>5346</v>
      </c>
      <c r="AD1694" s="71" t="s">
        <v>4765</v>
      </c>
    </row>
    <row r="1695" spans="1:30" s="89" customFormat="1" ht="15.75" customHeight="1">
      <c r="A1695" s="8" t="s">
        <v>4839</v>
      </c>
      <c r="B1695" s="19" t="s">
        <v>845</v>
      </c>
      <c r="C1695" s="19" t="s">
        <v>4731</v>
      </c>
      <c r="D1695" s="19"/>
      <c r="E1695" s="60" t="s">
        <v>4838</v>
      </c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 t="s">
        <v>5190</v>
      </c>
      <c r="AB1695" s="50" t="s">
        <v>2076</v>
      </c>
      <c r="AC1695" s="73" t="s">
        <v>5346</v>
      </c>
      <c r="AD1695" s="71" t="s">
        <v>4765</v>
      </c>
    </row>
    <row r="1696" spans="1:30" s="89" customFormat="1" ht="15.75" customHeight="1">
      <c r="A1696" s="8" t="s">
        <v>4839</v>
      </c>
      <c r="B1696" s="19" t="s">
        <v>846</v>
      </c>
      <c r="C1696" s="19" t="s">
        <v>4732</v>
      </c>
      <c r="D1696" s="19"/>
      <c r="E1696" s="60" t="s">
        <v>4838</v>
      </c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 t="s">
        <v>5190</v>
      </c>
      <c r="AB1696" s="50" t="s">
        <v>2076</v>
      </c>
      <c r="AC1696" s="73" t="s">
        <v>5346</v>
      </c>
      <c r="AD1696" s="71" t="s">
        <v>4765</v>
      </c>
    </row>
    <row r="1697" spans="1:30" s="89" customFormat="1" ht="15.75" customHeight="1">
      <c r="A1697" s="8" t="s">
        <v>4839</v>
      </c>
      <c r="B1697" s="19" t="s">
        <v>847</v>
      </c>
      <c r="C1697" s="19" t="s">
        <v>4733</v>
      </c>
      <c r="D1697" s="19"/>
      <c r="E1697" s="60" t="s">
        <v>4838</v>
      </c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 t="s">
        <v>5190</v>
      </c>
      <c r="AB1697" s="50" t="s">
        <v>2076</v>
      </c>
      <c r="AC1697" s="73" t="s">
        <v>5346</v>
      </c>
      <c r="AD1697" s="71" t="s">
        <v>4765</v>
      </c>
    </row>
    <row r="1698" spans="1:30" s="89" customFormat="1" ht="15.75" customHeight="1">
      <c r="A1698" s="8" t="s">
        <v>4839</v>
      </c>
      <c r="B1698" s="19" t="s">
        <v>848</v>
      </c>
      <c r="C1698" s="19" t="s">
        <v>4734</v>
      </c>
      <c r="D1698" s="19"/>
      <c r="E1698" s="60" t="s">
        <v>4838</v>
      </c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 t="s">
        <v>5190</v>
      </c>
      <c r="AB1698" s="50" t="s">
        <v>2076</v>
      </c>
      <c r="AC1698" s="73" t="s">
        <v>5346</v>
      </c>
      <c r="AD1698" s="71" t="s">
        <v>4765</v>
      </c>
    </row>
    <row r="1699" spans="1:30" s="89" customFormat="1" ht="15.75" customHeight="1">
      <c r="A1699" s="8" t="s">
        <v>4839</v>
      </c>
      <c r="B1699" s="19" t="s">
        <v>849</v>
      </c>
      <c r="C1699" s="19" t="s">
        <v>4735</v>
      </c>
      <c r="D1699" s="19"/>
      <c r="E1699" s="60" t="s">
        <v>4838</v>
      </c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 t="s">
        <v>5190</v>
      </c>
      <c r="AB1699" s="50" t="s">
        <v>2076</v>
      </c>
      <c r="AC1699" s="73" t="s">
        <v>5346</v>
      </c>
      <c r="AD1699" s="71" t="s">
        <v>4765</v>
      </c>
    </row>
    <row r="1700" spans="1:30" s="89" customFormat="1" ht="15.75" customHeight="1">
      <c r="A1700" s="8" t="s">
        <v>4839</v>
      </c>
      <c r="B1700" s="19" t="s">
        <v>862</v>
      </c>
      <c r="C1700" s="19" t="s">
        <v>4736</v>
      </c>
      <c r="D1700" s="19"/>
      <c r="E1700" s="60" t="s">
        <v>4838</v>
      </c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 t="s">
        <v>5190</v>
      </c>
      <c r="AB1700" s="50" t="s">
        <v>1898</v>
      </c>
      <c r="AC1700" s="73" t="s">
        <v>5346</v>
      </c>
      <c r="AD1700" s="71" t="s">
        <v>4765</v>
      </c>
    </row>
    <row r="1701" spans="1:30" s="89" customFormat="1" ht="15.75" customHeight="1">
      <c r="A1701" s="8" t="s">
        <v>4839</v>
      </c>
      <c r="B1701" s="19" t="s">
        <v>863</v>
      </c>
      <c r="C1701" s="19" t="s">
        <v>4737</v>
      </c>
      <c r="D1701" s="19"/>
      <c r="E1701" s="60" t="s">
        <v>4838</v>
      </c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 t="s">
        <v>5190</v>
      </c>
      <c r="AB1701" s="50" t="s">
        <v>1898</v>
      </c>
      <c r="AC1701" s="73" t="s">
        <v>5346</v>
      </c>
      <c r="AD1701" s="71" t="s">
        <v>4765</v>
      </c>
    </row>
    <row r="1702" spans="1:30" s="89" customFormat="1" ht="15.75" customHeight="1">
      <c r="A1702" s="8" t="s">
        <v>4839</v>
      </c>
      <c r="B1702" s="19" t="s">
        <v>864</v>
      </c>
      <c r="C1702" s="19" t="s">
        <v>4738</v>
      </c>
      <c r="D1702" s="19"/>
      <c r="E1702" s="60" t="s">
        <v>4838</v>
      </c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 t="s">
        <v>5190</v>
      </c>
      <c r="AB1702" s="50" t="s">
        <v>1898</v>
      </c>
      <c r="AC1702" s="73" t="s">
        <v>5346</v>
      </c>
      <c r="AD1702" s="71" t="s">
        <v>4765</v>
      </c>
    </row>
    <row r="1703" spans="1:30" s="89" customFormat="1" ht="15.75" customHeight="1">
      <c r="A1703" s="8" t="s">
        <v>4839</v>
      </c>
      <c r="B1703" s="19" t="s">
        <v>865</v>
      </c>
      <c r="C1703" s="19" t="s">
        <v>4739</v>
      </c>
      <c r="D1703" s="19"/>
      <c r="E1703" s="60" t="s">
        <v>4838</v>
      </c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 t="s">
        <v>5190</v>
      </c>
      <c r="AB1703" s="50" t="s">
        <v>1898</v>
      </c>
      <c r="AC1703" s="73" t="s">
        <v>5346</v>
      </c>
      <c r="AD1703" s="71" t="s">
        <v>4765</v>
      </c>
    </row>
    <row r="1704" spans="1:30" s="89" customFormat="1" ht="15.75" customHeight="1">
      <c r="A1704" s="8" t="s">
        <v>4839</v>
      </c>
      <c r="B1704" s="19" t="s">
        <v>866</v>
      </c>
      <c r="C1704" s="19" t="s">
        <v>4740</v>
      </c>
      <c r="D1704" s="19"/>
      <c r="E1704" s="60" t="s">
        <v>4838</v>
      </c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 t="s">
        <v>5190</v>
      </c>
      <c r="AB1704" s="50" t="s">
        <v>1898</v>
      </c>
      <c r="AC1704" s="73" t="s">
        <v>5346</v>
      </c>
      <c r="AD1704" s="71" t="s">
        <v>4765</v>
      </c>
    </row>
    <row r="1705" spans="1:30" s="89" customFormat="1" ht="15.75" customHeight="1">
      <c r="A1705" s="8" t="s">
        <v>4839</v>
      </c>
      <c r="B1705" s="19" t="s">
        <v>867</v>
      </c>
      <c r="C1705" s="19" t="s">
        <v>4741</v>
      </c>
      <c r="D1705" s="19"/>
      <c r="E1705" s="60" t="s">
        <v>4838</v>
      </c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 t="s">
        <v>5190</v>
      </c>
      <c r="AB1705" s="50" t="s">
        <v>1898</v>
      </c>
      <c r="AC1705" s="73" t="s">
        <v>5346</v>
      </c>
      <c r="AD1705" s="71" t="s">
        <v>4765</v>
      </c>
    </row>
    <row r="1706" spans="1:30" s="89" customFormat="1" ht="15.75" customHeight="1">
      <c r="A1706" s="8" t="s">
        <v>4839</v>
      </c>
      <c r="B1706" s="19" t="s">
        <v>534</v>
      </c>
      <c r="C1706" s="19" t="s">
        <v>534</v>
      </c>
      <c r="D1706" s="19"/>
      <c r="E1706" s="60" t="s">
        <v>4838</v>
      </c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 t="s">
        <v>5190</v>
      </c>
      <c r="AB1706" s="50" t="s">
        <v>535</v>
      </c>
      <c r="AC1706" s="73" t="s">
        <v>5346</v>
      </c>
      <c r="AD1706" s="71" t="s">
        <v>4751</v>
      </c>
    </row>
    <row r="1707" spans="1:30" s="89" customFormat="1" ht="15.75" customHeight="1">
      <c r="A1707" s="8" t="s">
        <v>4839</v>
      </c>
      <c r="B1707" s="19" t="s">
        <v>536</v>
      </c>
      <c r="C1707" s="19" t="s">
        <v>1949</v>
      </c>
      <c r="D1707" s="19"/>
      <c r="E1707" s="60" t="s">
        <v>4838</v>
      </c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 t="s">
        <v>5190</v>
      </c>
      <c r="AB1707" s="50" t="s">
        <v>537</v>
      </c>
      <c r="AC1707" s="73" t="s">
        <v>5346</v>
      </c>
      <c r="AD1707" s="71" t="s">
        <v>4647</v>
      </c>
    </row>
    <row r="1708" spans="1:30" s="89" customFormat="1" ht="15.75" customHeight="1">
      <c r="A1708" s="8" t="s">
        <v>4839</v>
      </c>
      <c r="B1708" s="19" t="s">
        <v>538</v>
      </c>
      <c r="C1708" s="19" t="s">
        <v>1977</v>
      </c>
      <c r="D1708" s="19"/>
      <c r="E1708" s="60" t="s">
        <v>4838</v>
      </c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 t="s">
        <v>5190</v>
      </c>
      <c r="AB1708" s="50" t="s">
        <v>1904</v>
      </c>
      <c r="AC1708" s="73" t="s">
        <v>5346</v>
      </c>
      <c r="AD1708" s="71" t="s">
        <v>4647</v>
      </c>
    </row>
    <row r="1709" spans="1:30" s="89" customFormat="1" ht="15.75" customHeight="1">
      <c r="A1709" s="8" t="s">
        <v>4839</v>
      </c>
      <c r="B1709" s="19" t="s">
        <v>540</v>
      </c>
      <c r="C1709" s="19" t="s">
        <v>1978</v>
      </c>
      <c r="D1709" s="19"/>
      <c r="E1709" s="60" t="s">
        <v>4838</v>
      </c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 t="s">
        <v>5190</v>
      </c>
      <c r="AB1709" s="50" t="s">
        <v>1904</v>
      </c>
      <c r="AC1709" s="73" t="s">
        <v>5346</v>
      </c>
      <c r="AD1709" s="71" t="s">
        <v>4647</v>
      </c>
    </row>
    <row r="1710" spans="1:30" s="89" customFormat="1" ht="15.75" customHeight="1">
      <c r="A1710" s="8" t="s">
        <v>4839</v>
      </c>
      <c r="B1710" s="19" t="s">
        <v>541</v>
      </c>
      <c r="C1710" s="19" t="s">
        <v>1979</v>
      </c>
      <c r="D1710" s="19"/>
      <c r="E1710" s="60" t="s">
        <v>4838</v>
      </c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 t="s">
        <v>5190</v>
      </c>
      <c r="AB1710" s="50" t="s">
        <v>1904</v>
      </c>
      <c r="AC1710" s="73" t="s">
        <v>5346</v>
      </c>
      <c r="AD1710" s="71" t="s">
        <v>4647</v>
      </c>
    </row>
    <row r="1711" spans="1:30" s="89" customFormat="1" ht="15.75" customHeight="1">
      <c r="A1711" s="8" t="s">
        <v>4839</v>
      </c>
      <c r="B1711" s="19" t="s">
        <v>544</v>
      </c>
      <c r="C1711" s="19" t="s">
        <v>1797</v>
      </c>
      <c r="D1711" s="19"/>
      <c r="E1711" s="60" t="s">
        <v>4838</v>
      </c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 t="s">
        <v>5190</v>
      </c>
      <c r="AB1711" s="50" t="s">
        <v>2065</v>
      </c>
      <c r="AC1711" s="73" t="s">
        <v>5346</v>
      </c>
      <c r="AD1711" s="71" t="s">
        <v>4647</v>
      </c>
    </row>
    <row r="1712" spans="1:30" s="89" customFormat="1" ht="15.75" customHeight="1">
      <c r="A1712" s="8" t="s">
        <v>4839</v>
      </c>
      <c r="B1712" s="19" t="s">
        <v>546</v>
      </c>
      <c r="C1712" s="19" t="s">
        <v>1798</v>
      </c>
      <c r="D1712" s="19"/>
      <c r="E1712" s="60" t="s">
        <v>4838</v>
      </c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 t="s">
        <v>5190</v>
      </c>
      <c r="AB1712" s="50" t="s">
        <v>2065</v>
      </c>
      <c r="AC1712" s="73" t="s">
        <v>5346</v>
      </c>
      <c r="AD1712" s="71" t="s">
        <v>4647</v>
      </c>
    </row>
    <row r="1713" spans="1:30" s="89" customFormat="1" ht="15.75" customHeight="1">
      <c r="A1713" s="8" t="s">
        <v>4839</v>
      </c>
      <c r="B1713" s="19" t="s">
        <v>547</v>
      </c>
      <c r="C1713" s="19" t="s">
        <v>1799</v>
      </c>
      <c r="D1713" s="19"/>
      <c r="E1713" s="60" t="s">
        <v>4838</v>
      </c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 t="s">
        <v>5190</v>
      </c>
      <c r="AB1713" s="50" t="s">
        <v>2065</v>
      </c>
      <c r="AC1713" s="73" t="s">
        <v>5346</v>
      </c>
      <c r="AD1713" s="71" t="s">
        <v>4647</v>
      </c>
    </row>
    <row r="1714" spans="1:30" s="89" customFormat="1" ht="15.75" customHeight="1">
      <c r="A1714" s="8" t="s">
        <v>4839</v>
      </c>
      <c r="B1714" s="19" t="s">
        <v>542</v>
      </c>
      <c r="C1714" s="19" t="s">
        <v>1970</v>
      </c>
      <c r="D1714" s="19"/>
      <c r="E1714" s="60" t="s">
        <v>4838</v>
      </c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 t="s">
        <v>5190</v>
      </c>
      <c r="AB1714" s="50" t="s">
        <v>543</v>
      </c>
      <c r="AC1714" s="73" t="s">
        <v>5346</v>
      </c>
      <c r="AD1714" s="71" t="s">
        <v>4751</v>
      </c>
    </row>
    <row r="1715" spans="1:30" s="89" customFormat="1" ht="15.75" customHeight="1">
      <c r="A1715" s="8" t="s">
        <v>4839</v>
      </c>
      <c r="B1715" s="16" t="str">
        <f>"ICBK50"</f>
        <v>ICBK50</v>
      </c>
      <c r="C1715" s="16" t="str">
        <f>"ICBK50"</f>
        <v>ICBK50</v>
      </c>
      <c r="D1715" s="16"/>
      <c r="E1715" s="60" t="s">
        <v>4838</v>
      </c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 t="s">
        <v>5190</v>
      </c>
      <c r="AB1715" s="50" t="s">
        <v>1905</v>
      </c>
      <c r="AC1715" s="73" t="s">
        <v>5346</v>
      </c>
      <c r="AD1715" s="71" t="s">
        <v>4647</v>
      </c>
    </row>
    <row r="1716" spans="1:30" s="89" customFormat="1" ht="15.75" customHeight="1">
      <c r="A1716" s="8" t="s">
        <v>4839</v>
      </c>
      <c r="B1716" s="16" t="str">
        <f>"ICC50"</f>
        <v>ICC50</v>
      </c>
      <c r="C1716" s="16" t="str">
        <f>"ICC50"</f>
        <v>ICC50</v>
      </c>
      <c r="D1716" s="16"/>
      <c r="E1716" s="60" t="s">
        <v>4838</v>
      </c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 t="s">
        <v>5190</v>
      </c>
      <c r="AB1716" s="50" t="s">
        <v>1905</v>
      </c>
      <c r="AC1716" s="73" t="s">
        <v>5346</v>
      </c>
      <c r="AD1716" s="71" t="s">
        <v>4647</v>
      </c>
    </row>
    <row r="1717" spans="1:30" s="89" customFormat="1" ht="15.75" customHeight="1">
      <c r="A1717" s="8" t="s">
        <v>4839</v>
      </c>
      <c r="B1717" s="16" t="str">
        <f>"ICM50"</f>
        <v>ICM50</v>
      </c>
      <c r="C1717" s="16" t="str">
        <f>"ICM50"</f>
        <v>ICM50</v>
      </c>
      <c r="D1717" s="16"/>
      <c r="E1717" s="60" t="s">
        <v>4838</v>
      </c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 t="s">
        <v>5190</v>
      </c>
      <c r="AB1717" s="50" t="s">
        <v>1905</v>
      </c>
      <c r="AC1717" s="73" t="s">
        <v>5346</v>
      </c>
      <c r="AD1717" s="71" t="s">
        <v>4647</v>
      </c>
    </row>
    <row r="1718" spans="1:30" s="89" customFormat="1" ht="15.75" customHeight="1">
      <c r="A1718" s="8" t="s">
        <v>4839</v>
      </c>
      <c r="B1718" s="16" t="str">
        <f>"ICY50"</f>
        <v>ICY50</v>
      </c>
      <c r="C1718" s="16" t="str">
        <f>"ICY50"</f>
        <v>ICY50</v>
      </c>
      <c r="D1718" s="16"/>
      <c r="E1718" s="60" t="s">
        <v>4838</v>
      </c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 t="s">
        <v>5190</v>
      </c>
      <c r="AB1718" s="50" t="s">
        <v>1905</v>
      </c>
      <c r="AC1718" s="73" t="s">
        <v>5346</v>
      </c>
      <c r="AD1718" s="71" t="s">
        <v>4647</v>
      </c>
    </row>
    <row r="1719" spans="1:30" s="89" customFormat="1" ht="15.75" customHeight="1">
      <c r="A1719" s="8" t="s">
        <v>4839</v>
      </c>
      <c r="B1719" s="16" t="str">
        <f>"ICLC50"</f>
        <v>ICLC50</v>
      </c>
      <c r="C1719" s="16" t="str">
        <f>"ICLC50"</f>
        <v>ICLC50</v>
      </c>
      <c r="D1719" s="16"/>
      <c r="E1719" s="60" t="s">
        <v>4838</v>
      </c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 t="s">
        <v>5190</v>
      </c>
      <c r="AB1719" s="50" t="s">
        <v>1905</v>
      </c>
      <c r="AC1719" s="73" t="s">
        <v>5346</v>
      </c>
      <c r="AD1719" s="71" t="s">
        <v>4647</v>
      </c>
    </row>
    <row r="1720" spans="1:30" s="89" customFormat="1" ht="15.75" customHeight="1">
      <c r="A1720" s="8" t="s">
        <v>4839</v>
      </c>
      <c r="B1720" s="16" t="str">
        <f>"ICLM50"</f>
        <v>ICLM50</v>
      </c>
      <c r="C1720" s="16" t="str">
        <f>"ICLM50"</f>
        <v>ICLM50</v>
      </c>
      <c r="D1720" s="16"/>
      <c r="E1720" s="60" t="s">
        <v>4838</v>
      </c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 t="s">
        <v>5190</v>
      </c>
      <c r="AB1720" s="50" t="s">
        <v>1905</v>
      </c>
      <c r="AC1720" s="73" t="s">
        <v>5346</v>
      </c>
      <c r="AD1720" s="71" t="s">
        <v>4647</v>
      </c>
    </row>
    <row r="1721" spans="1:30" s="89" customFormat="1" ht="15.75" customHeight="1">
      <c r="A1721" s="8" t="s">
        <v>4839</v>
      </c>
      <c r="B1721" s="16" t="str">
        <f>"ICBK46"</f>
        <v>ICBK46</v>
      </c>
      <c r="C1721" s="16" t="str">
        <f>"E-BK46"</f>
        <v>E-BK46</v>
      </c>
      <c r="D1721" s="16"/>
      <c r="E1721" s="60" t="s">
        <v>4838</v>
      </c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 t="s">
        <v>5190</v>
      </c>
      <c r="AB1721" s="50" t="s">
        <v>412</v>
      </c>
      <c r="AC1721" s="73" t="s">
        <v>5346</v>
      </c>
      <c r="AD1721" s="71" t="s">
        <v>4647</v>
      </c>
    </row>
    <row r="1722" spans="1:30" s="89" customFormat="1" ht="15.75" customHeight="1">
      <c r="A1722" s="8" t="s">
        <v>4839</v>
      </c>
      <c r="B1722" s="16" t="str">
        <f>"ICC46"</f>
        <v>ICC46</v>
      </c>
      <c r="C1722" s="16" t="str">
        <f>"E-C46"</f>
        <v>E-C46</v>
      </c>
      <c r="D1722" s="16"/>
      <c r="E1722" s="60" t="s">
        <v>4838</v>
      </c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 t="s">
        <v>5190</v>
      </c>
      <c r="AB1722" s="50" t="s">
        <v>2063</v>
      </c>
      <c r="AC1722" s="73" t="s">
        <v>5346</v>
      </c>
      <c r="AD1722" s="71" t="s">
        <v>4647</v>
      </c>
    </row>
    <row r="1723" spans="1:30" s="89" customFormat="1" ht="15.75" customHeight="1">
      <c r="A1723" s="8" t="s">
        <v>4839</v>
      </c>
      <c r="B1723" s="16" t="str">
        <f>"ICM46"</f>
        <v>ICM46</v>
      </c>
      <c r="C1723" s="16" t="str">
        <f>"E-M46"</f>
        <v>E-M46</v>
      </c>
      <c r="D1723" s="16"/>
      <c r="E1723" s="60" t="s">
        <v>4838</v>
      </c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 t="s">
        <v>5190</v>
      </c>
      <c r="AB1723" s="50" t="s">
        <v>414</v>
      </c>
      <c r="AC1723" s="73" t="s">
        <v>5346</v>
      </c>
      <c r="AD1723" s="71" t="s">
        <v>4647</v>
      </c>
    </row>
    <row r="1724" spans="1:30" s="89" customFormat="1" ht="15.75" customHeight="1">
      <c r="A1724" s="8" t="s">
        <v>4839</v>
      </c>
      <c r="B1724" s="16" t="str">
        <f>"ICY46"</f>
        <v>ICY46</v>
      </c>
      <c r="C1724" s="16" t="str">
        <f>"E-Y46"</f>
        <v>E-Y46</v>
      </c>
      <c r="D1724" s="16"/>
      <c r="E1724" s="60" t="s">
        <v>4838</v>
      </c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 t="s">
        <v>5190</v>
      </c>
      <c r="AB1724" s="50" t="s">
        <v>414</v>
      </c>
      <c r="AC1724" s="73" t="s">
        <v>5346</v>
      </c>
      <c r="AD1724" s="71" t="s">
        <v>4647</v>
      </c>
    </row>
    <row r="1725" spans="1:30" s="89" customFormat="1" ht="15.75" customHeight="1">
      <c r="A1725" s="8" t="s">
        <v>4839</v>
      </c>
      <c r="B1725" s="16" t="str">
        <f>"ICBK35"</f>
        <v>ICBK35</v>
      </c>
      <c r="C1725" s="16" t="str">
        <f>"E-BK35"</f>
        <v>E-BK35</v>
      </c>
      <c r="D1725" s="16"/>
      <c r="E1725" s="60" t="s">
        <v>4838</v>
      </c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 t="s">
        <v>5190</v>
      </c>
      <c r="AB1725" s="50" t="s">
        <v>2553</v>
      </c>
      <c r="AC1725" s="73" t="s">
        <v>5346</v>
      </c>
      <c r="AD1725" s="71" t="s">
        <v>4647</v>
      </c>
    </row>
    <row r="1726" spans="1:30" s="89" customFormat="1" ht="15.75" customHeight="1">
      <c r="A1726" s="8" t="s">
        <v>4839</v>
      </c>
      <c r="B1726" s="16" t="str">
        <f>"ICC35"</f>
        <v>ICC35</v>
      </c>
      <c r="C1726" s="16" t="str">
        <f>"E-C35"</f>
        <v>E-C35</v>
      </c>
      <c r="D1726" s="16"/>
      <c r="E1726" s="60" t="s">
        <v>4838</v>
      </c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 t="s">
        <v>5190</v>
      </c>
      <c r="AB1726" s="50" t="s">
        <v>2061</v>
      </c>
      <c r="AC1726" s="73" t="s">
        <v>5346</v>
      </c>
      <c r="AD1726" s="71" t="s">
        <v>4647</v>
      </c>
    </row>
    <row r="1727" spans="1:30" s="89" customFormat="1" ht="15.75" customHeight="1">
      <c r="A1727" s="8" t="s">
        <v>4839</v>
      </c>
      <c r="B1727" s="16" t="str">
        <f>"ICM35"</f>
        <v>ICM35</v>
      </c>
      <c r="C1727" s="16" t="str">
        <f>"E-M35"</f>
        <v>E-M35</v>
      </c>
      <c r="D1727" s="16"/>
      <c r="E1727" s="60" t="s">
        <v>4838</v>
      </c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 t="s">
        <v>5190</v>
      </c>
      <c r="AB1727" s="50" t="s">
        <v>2061</v>
      </c>
      <c r="AC1727" s="73" t="s">
        <v>5346</v>
      </c>
      <c r="AD1727" s="71" t="s">
        <v>4647</v>
      </c>
    </row>
    <row r="1728" spans="1:30" s="89" customFormat="1" ht="15.75" customHeight="1">
      <c r="A1728" s="8" t="s">
        <v>4839</v>
      </c>
      <c r="B1728" s="16" t="str">
        <f>"ICY35"</f>
        <v>ICY35</v>
      </c>
      <c r="C1728" s="16" t="str">
        <f>"E-Y35"</f>
        <v>E-Y35</v>
      </c>
      <c r="D1728" s="16"/>
      <c r="E1728" s="60" t="s">
        <v>4838</v>
      </c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 t="s">
        <v>5190</v>
      </c>
      <c r="AB1728" s="50" t="s">
        <v>2061</v>
      </c>
      <c r="AC1728" s="73" t="s">
        <v>5346</v>
      </c>
      <c r="AD1728" s="71" t="s">
        <v>4647</v>
      </c>
    </row>
    <row r="1729" spans="1:30" s="89" customFormat="1" ht="15.75" customHeight="1">
      <c r="A1729" s="8" t="s">
        <v>4839</v>
      </c>
      <c r="B1729" s="16" t="str">
        <f>"ICLC35"</f>
        <v>ICLC35</v>
      </c>
      <c r="C1729" s="16" t="str">
        <f>"E-LC35"</f>
        <v>E-LC35</v>
      </c>
      <c r="D1729" s="16"/>
      <c r="E1729" s="60" t="s">
        <v>4838</v>
      </c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 t="s">
        <v>5190</v>
      </c>
      <c r="AB1729" s="50" t="s">
        <v>2061</v>
      </c>
      <c r="AC1729" s="73" t="s">
        <v>5346</v>
      </c>
      <c r="AD1729" s="71" t="s">
        <v>4647</v>
      </c>
    </row>
    <row r="1730" spans="1:30" s="89" customFormat="1" ht="15.75" customHeight="1">
      <c r="A1730" s="8" t="s">
        <v>4839</v>
      </c>
      <c r="B1730" s="16" t="str">
        <f>"ICLM35"</f>
        <v>ICLM35</v>
      </c>
      <c r="C1730" s="16" t="str">
        <f>"E-LM35"</f>
        <v>E-LM35</v>
      </c>
      <c r="D1730" s="16"/>
      <c r="E1730" s="60" t="s">
        <v>4838</v>
      </c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 t="s">
        <v>5190</v>
      </c>
      <c r="AB1730" s="50" t="s">
        <v>2061</v>
      </c>
      <c r="AC1730" s="73" t="s">
        <v>5346</v>
      </c>
      <c r="AD1730" s="71" t="s">
        <v>4647</v>
      </c>
    </row>
    <row r="1731" spans="1:30" s="89" customFormat="1" ht="15.75" customHeight="1">
      <c r="A1731" s="50" t="s">
        <v>4835</v>
      </c>
      <c r="B1731" s="16" t="s">
        <v>5579</v>
      </c>
      <c r="C1731" s="16" t="s">
        <v>5607</v>
      </c>
      <c r="D1731" s="16"/>
      <c r="E1731" s="60" t="s">
        <v>5823</v>
      </c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 t="s">
        <v>5434</v>
      </c>
      <c r="AB1731" s="50" t="s">
        <v>5599</v>
      </c>
      <c r="AC1731" s="73" t="s">
        <v>5524</v>
      </c>
      <c r="AD1731" s="71" t="s">
        <v>4667</v>
      </c>
    </row>
    <row r="1732" spans="1:30" s="89" customFormat="1" ht="15.75" customHeight="1">
      <c r="A1732" s="50" t="s">
        <v>4835</v>
      </c>
      <c r="B1732" s="16" t="s">
        <v>5580</v>
      </c>
      <c r="C1732" s="16" t="s">
        <v>5608</v>
      </c>
      <c r="D1732" s="16"/>
      <c r="E1732" s="60" t="s">
        <v>5824</v>
      </c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 t="s">
        <v>5434</v>
      </c>
      <c r="AB1732" s="50" t="s">
        <v>5600</v>
      </c>
      <c r="AC1732" s="73" t="s">
        <v>5605</v>
      </c>
      <c r="AD1732" s="71" t="s">
        <v>4667</v>
      </c>
    </row>
    <row r="1733" spans="1:30" s="89" customFormat="1" ht="15.75" customHeight="1">
      <c r="A1733" s="50" t="s">
        <v>4835</v>
      </c>
      <c r="B1733" s="16" t="s">
        <v>5581</v>
      </c>
      <c r="C1733" s="16" t="s">
        <v>5609</v>
      </c>
      <c r="D1733" s="16"/>
      <c r="E1733" s="60" t="s">
        <v>5825</v>
      </c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 t="s">
        <v>5434</v>
      </c>
      <c r="AB1733" s="50" t="s">
        <v>5600</v>
      </c>
      <c r="AC1733" s="73" t="s">
        <v>5605</v>
      </c>
      <c r="AD1733" s="71" t="s">
        <v>4667</v>
      </c>
    </row>
    <row r="1734" spans="1:30" s="89" customFormat="1" ht="15.75" customHeight="1">
      <c r="A1734" s="50" t="s">
        <v>4835</v>
      </c>
      <c r="B1734" s="16" t="s">
        <v>5582</v>
      </c>
      <c r="C1734" s="16" t="s">
        <v>5610</v>
      </c>
      <c r="D1734" s="16"/>
      <c r="E1734" s="60" t="s">
        <v>5826</v>
      </c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 t="s">
        <v>5434</v>
      </c>
      <c r="AB1734" s="50" t="s">
        <v>5600</v>
      </c>
      <c r="AC1734" s="73" t="s">
        <v>5605</v>
      </c>
      <c r="AD1734" s="71" t="s">
        <v>4667</v>
      </c>
    </row>
    <row r="1735" spans="1:30" s="89" customFormat="1" ht="15.75" customHeight="1">
      <c r="A1735" s="50" t="s">
        <v>4835</v>
      </c>
      <c r="B1735" s="16" t="s">
        <v>5583</v>
      </c>
      <c r="C1735" s="16" t="s">
        <v>5611</v>
      </c>
      <c r="D1735" s="16"/>
      <c r="E1735" s="60" t="s">
        <v>5827</v>
      </c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 t="s">
        <v>5434</v>
      </c>
      <c r="AB1735" s="50" t="s">
        <v>5600</v>
      </c>
      <c r="AC1735" s="73" t="s">
        <v>5605</v>
      </c>
      <c r="AD1735" s="71" t="s">
        <v>4667</v>
      </c>
    </row>
    <row r="1736" spans="1:30" s="89" customFormat="1" ht="15.75" customHeight="1">
      <c r="A1736" s="50" t="s">
        <v>4835</v>
      </c>
      <c r="B1736" s="16" t="s">
        <v>5584</v>
      </c>
      <c r="C1736" s="16" t="s">
        <v>5606</v>
      </c>
      <c r="D1736" s="16"/>
      <c r="E1736" s="61" t="s">
        <v>718</v>
      </c>
      <c r="F1736" s="10" t="s">
        <v>5434</v>
      </c>
      <c r="G1736" s="10" t="s">
        <v>5434</v>
      </c>
      <c r="H1736" s="10" t="s">
        <v>5434</v>
      </c>
      <c r="I1736" s="10"/>
      <c r="J1736" s="10" t="s">
        <v>5434</v>
      </c>
      <c r="K1736" s="10" t="s">
        <v>5434</v>
      </c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50" t="s">
        <v>5601</v>
      </c>
      <c r="AC1736" s="73" t="s">
        <v>5523</v>
      </c>
      <c r="AD1736" s="71" t="s">
        <v>5625</v>
      </c>
    </row>
    <row r="1737" spans="1:30" s="89" customFormat="1" ht="15.75" customHeight="1">
      <c r="A1737" s="50" t="s">
        <v>4835</v>
      </c>
      <c r="B1737" s="16" t="s">
        <v>5585</v>
      </c>
      <c r="C1737" s="16" t="s">
        <v>5612</v>
      </c>
      <c r="D1737" s="16"/>
      <c r="E1737" s="61" t="s">
        <v>718</v>
      </c>
      <c r="F1737" s="10" t="s">
        <v>5434</v>
      </c>
      <c r="G1737" s="10" t="s">
        <v>5434</v>
      </c>
      <c r="H1737" s="10" t="s">
        <v>5434</v>
      </c>
      <c r="I1737" s="10"/>
      <c r="J1737" s="10" t="s">
        <v>5434</v>
      </c>
      <c r="K1737" s="10" t="s">
        <v>5434</v>
      </c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50" t="s">
        <v>5602</v>
      </c>
      <c r="AC1737" s="73" t="s">
        <v>5524</v>
      </c>
      <c r="AD1737" s="71" t="s">
        <v>5625</v>
      </c>
    </row>
    <row r="1738" spans="1:30" s="89" customFormat="1" ht="15.75" customHeight="1">
      <c r="A1738" s="50" t="s">
        <v>4835</v>
      </c>
      <c r="B1738" s="16" t="s">
        <v>5586</v>
      </c>
      <c r="C1738" s="16" t="s">
        <v>5613</v>
      </c>
      <c r="D1738" s="16"/>
      <c r="E1738" s="61" t="s">
        <v>4992</v>
      </c>
      <c r="F1738" s="10" t="s">
        <v>5434</v>
      </c>
      <c r="G1738" s="10" t="s">
        <v>5434</v>
      </c>
      <c r="H1738" s="10" t="s">
        <v>5434</v>
      </c>
      <c r="I1738" s="10"/>
      <c r="J1738" s="10" t="s">
        <v>5434</v>
      </c>
      <c r="K1738" s="10" t="s">
        <v>5434</v>
      </c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50" t="s">
        <v>5602</v>
      </c>
      <c r="AC1738" s="73" t="s">
        <v>5605</v>
      </c>
      <c r="AD1738" s="71" t="s">
        <v>4667</v>
      </c>
    </row>
    <row r="1739" spans="1:30" s="89" customFormat="1" ht="15.75" customHeight="1">
      <c r="A1739" s="50" t="s">
        <v>4835</v>
      </c>
      <c r="B1739" s="16" t="s">
        <v>5587</v>
      </c>
      <c r="C1739" s="16" t="s">
        <v>5614</v>
      </c>
      <c r="D1739" s="16"/>
      <c r="E1739" s="61" t="s">
        <v>4994</v>
      </c>
      <c r="F1739" s="10" t="s">
        <v>5434</v>
      </c>
      <c r="G1739" s="10" t="s">
        <v>5434</v>
      </c>
      <c r="H1739" s="10" t="s">
        <v>5434</v>
      </c>
      <c r="I1739" s="10"/>
      <c r="J1739" s="10" t="s">
        <v>5434</v>
      </c>
      <c r="K1739" s="10" t="s">
        <v>5434</v>
      </c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50" t="s">
        <v>5602</v>
      </c>
      <c r="AC1739" s="73" t="s">
        <v>5605</v>
      </c>
      <c r="AD1739" s="71" t="s">
        <v>4667</v>
      </c>
    </row>
    <row r="1740" spans="1:30" s="89" customFormat="1" ht="15.75" customHeight="1">
      <c r="A1740" s="50" t="s">
        <v>4835</v>
      </c>
      <c r="B1740" s="16" t="s">
        <v>5588</v>
      </c>
      <c r="C1740" s="16" t="s">
        <v>5615</v>
      </c>
      <c r="D1740" s="16"/>
      <c r="E1740" s="61" t="s">
        <v>4995</v>
      </c>
      <c r="F1740" s="10" t="s">
        <v>5434</v>
      </c>
      <c r="G1740" s="10" t="s">
        <v>5434</v>
      </c>
      <c r="H1740" s="10" t="s">
        <v>5434</v>
      </c>
      <c r="I1740" s="10"/>
      <c r="J1740" s="10" t="s">
        <v>5434</v>
      </c>
      <c r="K1740" s="10" t="s">
        <v>5434</v>
      </c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50" t="s">
        <v>5602</v>
      </c>
      <c r="AC1740" s="73" t="s">
        <v>5605</v>
      </c>
      <c r="AD1740" s="71" t="s">
        <v>4667</v>
      </c>
    </row>
    <row r="1741" spans="1:30" s="89" customFormat="1" ht="15.75" customHeight="1">
      <c r="A1741" s="50" t="s">
        <v>4835</v>
      </c>
      <c r="B1741" s="16" t="s">
        <v>5589</v>
      </c>
      <c r="C1741" s="16" t="s">
        <v>5616</v>
      </c>
      <c r="D1741" s="16"/>
      <c r="E1741" s="61" t="s">
        <v>718</v>
      </c>
      <c r="F1741" s="10" t="s">
        <v>5434</v>
      </c>
      <c r="G1741" s="10" t="s">
        <v>5434</v>
      </c>
      <c r="H1741" s="10" t="s">
        <v>5434</v>
      </c>
      <c r="I1741" s="10" t="s">
        <v>5434</v>
      </c>
      <c r="J1741" s="10" t="s">
        <v>5434</v>
      </c>
      <c r="K1741" s="10" t="s">
        <v>5434</v>
      </c>
      <c r="L1741" s="10"/>
      <c r="M1741" s="10"/>
      <c r="N1741" s="10"/>
      <c r="O1741" s="10"/>
      <c r="P1741" s="10"/>
      <c r="Q1741" s="10"/>
      <c r="R1741" s="10" t="s">
        <v>5434</v>
      </c>
      <c r="S1741" s="10"/>
      <c r="T1741" s="10"/>
      <c r="U1741" s="10"/>
      <c r="V1741" s="10"/>
      <c r="W1741" s="10"/>
      <c r="X1741" s="10"/>
      <c r="Y1741" s="10"/>
      <c r="Z1741" s="10"/>
      <c r="AA1741" s="10"/>
      <c r="AB1741" s="50" t="s">
        <v>5603</v>
      </c>
      <c r="AC1741" s="73" t="s">
        <v>5524</v>
      </c>
      <c r="AD1741" s="71" t="s">
        <v>4667</v>
      </c>
    </row>
    <row r="1742" spans="1:30" s="89" customFormat="1" ht="15.75" customHeight="1">
      <c r="A1742" s="50" t="s">
        <v>4835</v>
      </c>
      <c r="B1742" s="16" t="s">
        <v>5590</v>
      </c>
      <c r="C1742" s="16" t="s">
        <v>5617</v>
      </c>
      <c r="D1742" s="16"/>
      <c r="E1742" s="61" t="s">
        <v>4992</v>
      </c>
      <c r="F1742" s="10" t="s">
        <v>5434</v>
      </c>
      <c r="G1742" s="10" t="s">
        <v>5434</v>
      </c>
      <c r="H1742" s="10" t="s">
        <v>5434</v>
      </c>
      <c r="I1742" s="10" t="s">
        <v>5434</v>
      </c>
      <c r="J1742" s="10" t="s">
        <v>5434</v>
      </c>
      <c r="K1742" s="10" t="s">
        <v>5434</v>
      </c>
      <c r="L1742" s="10"/>
      <c r="M1742" s="10"/>
      <c r="N1742" s="10"/>
      <c r="O1742" s="10"/>
      <c r="P1742" s="10"/>
      <c r="Q1742" s="10"/>
      <c r="R1742" s="10" t="s">
        <v>5434</v>
      </c>
      <c r="S1742" s="10"/>
      <c r="T1742" s="10"/>
      <c r="U1742" s="10"/>
      <c r="V1742" s="10"/>
      <c r="W1742" s="10"/>
      <c r="X1742" s="10"/>
      <c r="Y1742" s="10"/>
      <c r="Z1742" s="10"/>
      <c r="AA1742" s="10"/>
      <c r="AB1742" s="50" t="s">
        <v>5603</v>
      </c>
      <c r="AC1742" s="73" t="s">
        <v>5605</v>
      </c>
      <c r="AD1742" s="71" t="s">
        <v>4667</v>
      </c>
    </row>
    <row r="1743" spans="1:30" s="89" customFormat="1" ht="15.75" customHeight="1">
      <c r="A1743" s="50" t="s">
        <v>4835</v>
      </c>
      <c r="B1743" s="16" t="s">
        <v>5591</v>
      </c>
      <c r="C1743" s="16" t="s">
        <v>5618</v>
      </c>
      <c r="D1743" s="16"/>
      <c r="E1743" s="61" t="s">
        <v>4994</v>
      </c>
      <c r="F1743" s="10" t="s">
        <v>5434</v>
      </c>
      <c r="G1743" s="10" t="s">
        <v>5434</v>
      </c>
      <c r="H1743" s="10" t="s">
        <v>5434</v>
      </c>
      <c r="I1743" s="10" t="s">
        <v>5434</v>
      </c>
      <c r="J1743" s="10" t="s">
        <v>5434</v>
      </c>
      <c r="K1743" s="10" t="s">
        <v>5434</v>
      </c>
      <c r="L1743" s="10"/>
      <c r="M1743" s="10"/>
      <c r="N1743" s="10"/>
      <c r="O1743" s="10"/>
      <c r="P1743" s="10"/>
      <c r="Q1743" s="10"/>
      <c r="R1743" s="10" t="s">
        <v>5434</v>
      </c>
      <c r="S1743" s="10"/>
      <c r="T1743" s="10"/>
      <c r="U1743" s="10"/>
      <c r="V1743" s="10"/>
      <c r="W1743" s="10"/>
      <c r="X1743" s="10"/>
      <c r="Y1743" s="10"/>
      <c r="Z1743" s="10"/>
      <c r="AA1743" s="10"/>
      <c r="AB1743" s="50" t="s">
        <v>5603</v>
      </c>
      <c r="AC1743" s="73" t="s">
        <v>5605</v>
      </c>
      <c r="AD1743" s="71" t="s">
        <v>4667</v>
      </c>
    </row>
    <row r="1744" spans="1:30" s="89" customFormat="1" ht="15.75" customHeight="1">
      <c r="A1744" s="50" t="s">
        <v>4835</v>
      </c>
      <c r="B1744" s="16" t="s">
        <v>5592</v>
      </c>
      <c r="C1744" s="16" t="s">
        <v>5619</v>
      </c>
      <c r="D1744" s="16"/>
      <c r="E1744" s="61" t="s">
        <v>4995</v>
      </c>
      <c r="F1744" s="10" t="s">
        <v>5434</v>
      </c>
      <c r="G1744" s="10" t="s">
        <v>5434</v>
      </c>
      <c r="H1744" s="10" t="s">
        <v>5434</v>
      </c>
      <c r="I1744" s="10" t="s">
        <v>5434</v>
      </c>
      <c r="J1744" s="10" t="s">
        <v>5434</v>
      </c>
      <c r="K1744" s="10" t="s">
        <v>5434</v>
      </c>
      <c r="L1744" s="10"/>
      <c r="M1744" s="10"/>
      <c r="N1744" s="10"/>
      <c r="O1744" s="10"/>
      <c r="P1744" s="10"/>
      <c r="Q1744" s="10"/>
      <c r="R1744" s="10" t="s">
        <v>5434</v>
      </c>
      <c r="S1744" s="10"/>
      <c r="T1744" s="10"/>
      <c r="U1744" s="10"/>
      <c r="V1744" s="10"/>
      <c r="W1744" s="10"/>
      <c r="X1744" s="10"/>
      <c r="Y1744" s="10"/>
      <c r="Z1744" s="10"/>
      <c r="AA1744" s="10"/>
      <c r="AB1744" s="50" t="s">
        <v>5603</v>
      </c>
      <c r="AC1744" s="73" t="s">
        <v>5605</v>
      </c>
      <c r="AD1744" s="71" t="s">
        <v>4667</v>
      </c>
    </row>
    <row r="1745" spans="1:30" s="89" customFormat="1" ht="15.75" customHeight="1">
      <c r="A1745" s="50" t="s">
        <v>4835</v>
      </c>
      <c r="B1745" s="16" t="s">
        <v>5593</v>
      </c>
      <c r="C1745" s="16" t="s">
        <v>5620</v>
      </c>
      <c r="D1745" s="16"/>
      <c r="E1745" s="61" t="s">
        <v>718</v>
      </c>
      <c r="F1745" s="10" t="s">
        <v>5434</v>
      </c>
      <c r="G1745" s="10" t="s">
        <v>5434</v>
      </c>
      <c r="H1745" s="10" t="s">
        <v>5434</v>
      </c>
      <c r="I1745" s="10"/>
      <c r="J1745" s="10" t="s">
        <v>5434</v>
      </c>
      <c r="K1745" s="10" t="s">
        <v>5434</v>
      </c>
      <c r="L1745" s="10"/>
      <c r="M1745" s="10"/>
      <c r="N1745" s="10"/>
      <c r="O1745" s="10" t="s">
        <v>5434</v>
      </c>
      <c r="P1745" s="10"/>
      <c r="Q1745" s="10"/>
      <c r="R1745" s="10" t="s">
        <v>5434</v>
      </c>
      <c r="S1745" s="10"/>
      <c r="T1745" s="10"/>
      <c r="U1745" s="10"/>
      <c r="V1745" s="10"/>
      <c r="W1745" s="10"/>
      <c r="X1745" s="10"/>
      <c r="Y1745" s="10"/>
      <c r="Z1745" s="10"/>
      <c r="AA1745" s="10"/>
      <c r="AB1745" s="50" t="s">
        <v>5604</v>
      </c>
      <c r="AC1745" s="73" t="s">
        <v>5523</v>
      </c>
      <c r="AD1745" s="71" t="s">
        <v>5626</v>
      </c>
    </row>
    <row r="1746" spans="1:30" s="89" customFormat="1" ht="15.75" customHeight="1">
      <c r="A1746" s="50" t="s">
        <v>4835</v>
      </c>
      <c r="B1746" s="16" t="s">
        <v>5594</v>
      </c>
      <c r="C1746" s="16" t="s">
        <v>5621</v>
      </c>
      <c r="D1746" s="16"/>
      <c r="E1746" s="61" t="s">
        <v>718</v>
      </c>
      <c r="F1746" s="10" t="s">
        <v>5434</v>
      </c>
      <c r="G1746" s="10" t="s">
        <v>5434</v>
      </c>
      <c r="H1746" s="10" t="s">
        <v>5434</v>
      </c>
      <c r="I1746" s="10"/>
      <c r="J1746" s="10" t="s">
        <v>5434</v>
      </c>
      <c r="K1746" s="10" t="s">
        <v>5434</v>
      </c>
      <c r="L1746" s="10"/>
      <c r="M1746" s="10"/>
      <c r="N1746" s="10"/>
      <c r="O1746" s="10" t="s">
        <v>5434</v>
      </c>
      <c r="P1746" s="10"/>
      <c r="Q1746" s="10"/>
      <c r="R1746" s="10" t="s">
        <v>5434</v>
      </c>
      <c r="S1746" s="10"/>
      <c r="T1746" s="10"/>
      <c r="U1746" s="10"/>
      <c r="V1746" s="10"/>
      <c r="W1746" s="10"/>
      <c r="X1746" s="10"/>
      <c r="Y1746" s="10"/>
      <c r="Z1746" s="10"/>
      <c r="AA1746" s="10"/>
      <c r="AB1746" s="50" t="s">
        <v>5604</v>
      </c>
      <c r="AC1746" s="73" t="s">
        <v>5605</v>
      </c>
      <c r="AD1746" s="71" t="s">
        <v>4667</v>
      </c>
    </row>
    <row r="1747" spans="1:30" s="89" customFormat="1" ht="15.75" customHeight="1">
      <c r="A1747" s="50" t="s">
        <v>4835</v>
      </c>
      <c r="B1747" s="16" t="s">
        <v>5595</v>
      </c>
      <c r="C1747" s="16" t="s">
        <v>5622</v>
      </c>
      <c r="D1747" s="16"/>
      <c r="E1747" s="61" t="s">
        <v>4992</v>
      </c>
      <c r="F1747" s="10" t="s">
        <v>5434</v>
      </c>
      <c r="G1747" s="10" t="s">
        <v>5434</v>
      </c>
      <c r="H1747" s="10" t="s">
        <v>5434</v>
      </c>
      <c r="I1747" s="10"/>
      <c r="J1747" s="10" t="s">
        <v>5434</v>
      </c>
      <c r="K1747" s="10" t="s">
        <v>5434</v>
      </c>
      <c r="L1747" s="10"/>
      <c r="M1747" s="10"/>
      <c r="N1747" s="10"/>
      <c r="O1747" s="10" t="s">
        <v>5434</v>
      </c>
      <c r="P1747" s="10"/>
      <c r="Q1747" s="10"/>
      <c r="R1747" s="10" t="s">
        <v>5434</v>
      </c>
      <c r="S1747" s="10"/>
      <c r="T1747" s="10"/>
      <c r="U1747" s="10"/>
      <c r="V1747" s="10"/>
      <c r="W1747" s="10"/>
      <c r="X1747" s="10"/>
      <c r="Y1747" s="10"/>
      <c r="Z1747" s="10"/>
      <c r="AA1747" s="10"/>
      <c r="AB1747" s="50" t="s">
        <v>5604</v>
      </c>
      <c r="AC1747" s="73" t="s">
        <v>5605</v>
      </c>
      <c r="AD1747" s="71" t="s">
        <v>4667</v>
      </c>
    </row>
    <row r="1748" spans="1:30" s="89" customFormat="1" ht="15.75" customHeight="1">
      <c r="A1748" s="50" t="s">
        <v>4835</v>
      </c>
      <c r="B1748" s="16" t="s">
        <v>5596</v>
      </c>
      <c r="C1748" s="16" t="s">
        <v>5623</v>
      </c>
      <c r="D1748" s="16"/>
      <c r="E1748" s="61" t="s">
        <v>4994</v>
      </c>
      <c r="F1748" s="10" t="s">
        <v>5434</v>
      </c>
      <c r="G1748" s="10" t="s">
        <v>5434</v>
      </c>
      <c r="H1748" s="10" t="s">
        <v>5434</v>
      </c>
      <c r="I1748" s="10"/>
      <c r="J1748" s="10" t="s">
        <v>5434</v>
      </c>
      <c r="K1748" s="10" t="s">
        <v>5434</v>
      </c>
      <c r="L1748" s="10"/>
      <c r="M1748" s="10"/>
      <c r="N1748" s="10"/>
      <c r="O1748" s="10" t="s">
        <v>5434</v>
      </c>
      <c r="P1748" s="10"/>
      <c r="Q1748" s="10"/>
      <c r="R1748" s="10" t="s">
        <v>5434</v>
      </c>
      <c r="S1748" s="10"/>
      <c r="T1748" s="10"/>
      <c r="U1748" s="10"/>
      <c r="V1748" s="10"/>
      <c r="W1748" s="10"/>
      <c r="X1748" s="10"/>
      <c r="Y1748" s="10"/>
      <c r="Z1748" s="10"/>
      <c r="AA1748" s="10"/>
      <c r="AB1748" s="50" t="s">
        <v>5604</v>
      </c>
      <c r="AC1748" s="73" t="s">
        <v>5605</v>
      </c>
      <c r="AD1748" s="71" t="s">
        <v>4667</v>
      </c>
    </row>
    <row r="1749" spans="1:30" s="89" customFormat="1" ht="15.75" customHeight="1">
      <c r="A1749" s="50" t="s">
        <v>4835</v>
      </c>
      <c r="B1749" s="16" t="s">
        <v>5597</v>
      </c>
      <c r="C1749" s="16" t="s">
        <v>5624</v>
      </c>
      <c r="D1749" s="16"/>
      <c r="E1749" s="61" t="s">
        <v>4995</v>
      </c>
      <c r="F1749" s="10" t="s">
        <v>5434</v>
      </c>
      <c r="G1749" s="10" t="s">
        <v>5434</v>
      </c>
      <c r="H1749" s="10" t="s">
        <v>5434</v>
      </c>
      <c r="I1749" s="10"/>
      <c r="J1749" s="10" t="s">
        <v>5434</v>
      </c>
      <c r="K1749" s="10" t="s">
        <v>5434</v>
      </c>
      <c r="L1749" s="10"/>
      <c r="M1749" s="10"/>
      <c r="N1749" s="10"/>
      <c r="O1749" s="10" t="s">
        <v>5434</v>
      </c>
      <c r="P1749" s="10"/>
      <c r="Q1749" s="10"/>
      <c r="R1749" s="10" t="s">
        <v>5434</v>
      </c>
      <c r="S1749" s="10"/>
      <c r="T1749" s="10"/>
      <c r="U1749" s="10"/>
      <c r="V1749" s="10"/>
      <c r="W1749" s="10"/>
      <c r="X1749" s="10"/>
      <c r="Y1749" s="10"/>
      <c r="Z1749" s="10"/>
      <c r="AA1749" s="10"/>
      <c r="AB1749" s="50" t="s">
        <v>5604</v>
      </c>
      <c r="AC1749" s="73" t="s">
        <v>5605</v>
      </c>
      <c r="AD1749" s="71" t="s">
        <v>4667</v>
      </c>
    </row>
    <row r="1750" spans="1:30" s="89" customFormat="1" ht="15.75" customHeight="1">
      <c r="A1750" s="50" t="s">
        <v>4835</v>
      </c>
      <c r="B1750" s="16" t="s">
        <v>2268</v>
      </c>
      <c r="C1750" s="16" t="s">
        <v>5627</v>
      </c>
      <c r="D1750" s="16"/>
      <c r="E1750" s="61" t="s">
        <v>718</v>
      </c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 t="s">
        <v>5256</v>
      </c>
      <c r="AB1750" s="73" t="s">
        <v>2846</v>
      </c>
      <c r="AC1750" s="73" t="s">
        <v>5524</v>
      </c>
      <c r="AD1750" s="71" t="s">
        <v>5625</v>
      </c>
    </row>
    <row r="1751" spans="1:30" s="89" customFormat="1" ht="15.75" customHeight="1">
      <c r="A1751" s="50" t="s">
        <v>4835</v>
      </c>
      <c r="B1751" s="16" t="s">
        <v>2269</v>
      </c>
      <c r="C1751" s="16" t="s">
        <v>5628</v>
      </c>
      <c r="D1751" s="16"/>
      <c r="E1751" s="61" t="s">
        <v>4992</v>
      </c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 t="s">
        <v>5255</v>
      </c>
      <c r="AB1751" s="73" t="s">
        <v>2530</v>
      </c>
      <c r="AC1751" s="73" t="s">
        <v>2904</v>
      </c>
      <c r="AD1751" s="71" t="s">
        <v>4667</v>
      </c>
    </row>
    <row r="1752" spans="1:30" s="89" customFormat="1" ht="15.75" customHeight="1">
      <c r="A1752" s="50" t="s">
        <v>4835</v>
      </c>
      <c r="B1752" s="16" t="s">
        <v>2270</v>
      </c>
      <c r="C1752" s="16" t="s">
        <v>5629</v>
      </c>
      <c r="D1752" s="16"/>
      <c r="E1752" s="61" t="s">
        <v>4994</v>
      </c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 t="s">
        <v>5255</v>
      </c>
      <c r="AB1752" s="73" t="s">
        <v>2530</v>
      </c>
      <c r="AC1752" s="73" t="s">
        <v>2904</v>
      </c>
      <c r="AD1752" s="71" t="s">
        <v>4667</v>
      </c>
    </row>
    <row r="1753" spans="1:30" s="89" customFormat="1" ht="15.75" customHeight="1">
      <c r="A1753" s="50" t="s">
        <v>4835</v>
      </c>
      <c r="B1753" s="16" t="s">
        <v>2271</v>
      </c>
      <c r="C1753" s="16" t="s">
        <v>5630</v>
      </c>
      <c r="D1753" s="16"/>
      <c r="E1753" s="61" t="s">
        <v>4995</v>
      </c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 t="s">
        <v>5255</v>
      </c>
      <c r="AB1753" s="73" t="s">
        <v>2530</v>
      </c>
      <c r="AC1753" s="73" t="s">
        <v>2904</v>
      </c>
      <c r="AD1753" s="71" t="s">
        <v>4667</v>
      </c>
    </row>
    <row r="1754" spans="1:30" s="89" customFormat="1" ht="15.75" customHeight="1">
      <c r="A1754" s="50" t="s">
        <v>4835</v>
      </c>
      <c r="B1754" s="16" t="s">
        <v>2272</v>
      </c>
      <c r="C1754" s="16" t="s">
        <v>5635</v>
      </c>
      <c r="D1754" s="16"/>
      <c r="E1754" s="61" t="s">
        <v>718</v>
      </c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 t="s">
        <v>5255</v>
      </c>
      <c r="AB1754" s="73" t="s">
        <v>2531</v>
      </c>
      <c r="AC1754" s="73" t="s">
        <v>5524</v>
      </c>
      <c r="AD1754" s="71" t="s">
        <v>5626</v>
      </c>
    </row>
    <row r="1755" spans="1:30" s="89" customFormat="1" ht="15.75" customHeight="1">
      <c r="A1755" s="50" t="s">
        <v>4835</v>
      </c>
      <c r="B1755" s="16" t="s">
        <v>2273</v>
      </c>
      <c r="C1755" s="90" t="s">
        <v>5631</v>
      </c>
      <c r="D1755" s="90"/>
      <c r="E1755" s="61" t="s">
        <v>5007</v>
      </c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 t="s">
        <v>5255</v>
      </c>
      <c r="AB1755" s="73" t="s">
        <v>2532</v>
      </c>
      <c r="AC1755" s="73" t="s">
        <v>2904</v>
      </c>
      <c r="AD1755" s="71" t="s">
        <v>4667</v>
      </c>
    </row>
    <row r="1756" spans="1:30" s="89" customFormat="1" ht="15.75" customHeight="1">
      <c r="A1756" s="50" t="s">
        <v>4835</v>
      </c>
      <c r="B1756" s="16" t="s">
        <v>2274</v>
      </c>
      <c r="C1756" s="90" t="s">
        <v>5632</v>
      </c>
      <c r="D1756" s="90"/>
      <c r="E1756" s="61" t="s">
        <v>4992</v>
      </c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 t="s">
        <v>5256</v>
      </c>
      <c r="AB1756" s="73" t="s">
        <v>2532</v>
      </c>
      <c r="AC1756" s="73" t="s">
        <v>2904</v>
      </c>
      <c r="AD1756" s="71" t="s">
        <v>4667</v>
      </c>
    </row>
    <row r="1757" spans="1:30" s="89" customFormat="1" ht="15.75" customHeight="1">
      <c r="A1757" s="50" t="s">
        <v>4835</v>
      </c>
      <c r="B1757" s="16" t="s">
        <v>2275</v>
      </c>
      <c r="C1757" s="90" t="s">
        <v>5633</v>
      </c>
      <c r="D1757" s="90"/>
      <c r="E1757" s="61" t="s">
        <v>4994</v>
      </c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 t="s">
        <v>5255</v>
      </c>
      <c r="AB1757" s="73" t="s">
        <v>2532</v>
      </c>
      <c r="AC1757" s="73" t="s">
        <v>2904</v>
      </c>
      <c r="AD1757" s="71" t="s">
        <v>4667</v>
      </c>
    </row>
    <row r="1758" spans="1:30" s="89" customFormat="1" ht="15.75" customHeight="1">
      <c r="A1758" s="50" t="s">
        <v>4835</v>
      </c>
      <c r="B1758" s="16" t="s">
        <v>2276</v>
      </c>
      <c r="C1758" s="90" t="s">
        <v>5634</v>
      </c>
      <c r="D1758" s="90"/>
      <c r="E1758" s="61" t="s">
        <v>4995</v>
      </c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 t="s">
        <v>5256</v>
      </c>
      <c r="AB1758" s="73" t="s">
        <v>2532</v>
      </c>
      <c r="AC1758" s="73" t="s">
        <v>2904</v>
      </c>
      <c r="AD1758" s="71" t="s">
        <v>4667</v>
      </c>
    </row>
    <row r="1759" spans="1:30" s="89" customFormat="1" ht="15.75" customHeight="1">
      <c r="A1759" s="50" t="s">
        <v>4835</v>
      </c>
      <c r="B1759" s="16" t="s">
        <v>2897</v>
      </c>
      <c r="C1759" s="90" t="s">
        <v>5668</v>
      </c>
      <c r="D1759" s="91"/>
      <c r="E1759" s="61" t="s">
        <v>718</v>
      </c>
      <c r="F1759" s="10"/>
      <c r="G1759" s="10"/>
      <c r="H1759" s="10"/>
      <c r="I1759" s="10"/>
      <c r="J1759" s="10"/>
      <c r="K1759" s="10"/>
      <c r="L1759" s="10" t="s">
        <v>5255</v>
      </c>
      <c r="M1759" s="10"/>
      <c r="N1759" s="10"/>
      <c r="O1759" s="10"/>
      <c r="P1759" s="10" t="s">
        <v>5255</v>
      </c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73" t="s">
        <v>2902</v>
      </c>
      <c r="AC1759" s="73" t="s">
        <v>2908</v>
      </c>
      <c r="AD1759" s="71" t="s">
        <v>4766</v>
      </c>
    </row>
    <row r="1760" spans="1:30" s="89" customFormat="1" ht="15.75" customHeight="1">
      <c r="A1760" s="50" t="s">
        <v>4835</v>
      </c>
      <c r="B1760" s="16" t="s">
        <v>2898</v>
      </c>
      <c r="C1760" s="90" t="s">
        <v>5636</v>
      </c>
      <c r="D1760" s="90"/>
      <c r="E1760" s="61" t="s">
        <v>718</v>
      </c>
      <c r="F1760" s="10"/>
      <c r="G1760" s="10"/>
      <c r="H1760" s="10"/>
      <c r="I1760" s="10"/>
      <c r="J1760" s="10"/>
      <c r="K1760" s="10"/>
      <c r="L1760" s="10" t="s">
        <v>5255</v>
      </c>
      <c r="M1760" s="10"/>
      <c r="N1760" s="10"/>
      <c r="O1760" s="10"/>
      <c r="P1760" s="10" t="s">
        <v>5255</v>
      </c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73" t="s">
        <v>2847</v>
      </c>
      <c r="AC1760" s="73" t="s">
        <v>2904</v>
      </c>
      <c r="AD1760" s="71" t="s">
        <v>4667</v>
      </c>
    </row>
    <row r="1761" spans="1:30" s="89" customFormat="1" ht="15.75" customHeight="1">
      <c r="A1761" s="50" t="s">
        <v>4835</v>
      </c>
      <c r="B1761" s="16" t="s">
        <v>2899</v>
      </c>
      <c r="C1761" s="90" t="s">
        <v>5637</v>
      </c>
      <c r="D1761" s="90"/>
      <c r="E1761" s="61" t="s">
        <v>4992</v>
      </c>
      <c r="F1761" s="10"/>
      <c r="G1761" s="10"/>
      <c r="H1761" s="10"/>
      <c r="I1761" s="10"/>
      <c r="J1761" s="10"/>
      <c r="K1761" s="10"/>
      <c r="L1761" s="10" t="s">
        <v>5255</v>
      </c>
      <c r="M1761" s="10"/>
      <c r="N1761" s="10"/>
      <c r="O1761" s="10"/>
      <c r="P1761" s="10" t="s">
        <v>5255</v>
      </c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73" t="s">
        <v>2847</v>
      </c>
      <c r="AC1761" s="73" t="s">
        <v>2904</v>
      </c>
      <c r="AD1761" s="71" t="s">
        <v>4667</v>
      </c>
    </row>
    <row r="1762" spans="1:30" s="89" customFormat="1" ht="15.75" customHeight="1">
      <c r="A1762" s="50" t="s">
        <v>4835</v>
      </c>
      <c r="B1762" s="16" t="s">
        <v>2900</v>
      </c>
      <c r="C1762" s="90" t="s">
        <v>5638</v>
      </c>
      <c r="D1762" s="90"/>
      <c r="E1762" s="61" t="s">
        <v>4994</v>
      </c>
      <c r="F1762" s="10"/>
      <c r="G1762" s="10"/>
      <c r="H1762" s="10"/>
      <c r="I1762" s="10"/>
      <c r="J1762" s="10"/>
      <c r="K1762" s="10"/>
      <c r="L1762" s="10" t="s">
        <v>5255</v>
      </c>
      <c r="M1762" s="10"/>
      <c r="N1762" s="10"/>
      <c r="O1762" s="10"/>
      <c r="P1762" s="10" t="s">
        <v>5255</v>
      </c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73" t="s">
        <v>2847</v>
      </c>
      <c r="AC1762" s="73" t="s">
        <v>2904</v>
      </c>
      <c r="AD1762" s="71" t="s">
        <v>4667</v>
      </c>
    </row>
    <row r="1763" spans="1:30" s="89" customFormat="1" ht="15.75" customHeight="1">
      <c r="A1763" s="50" t="s">
        <v>4835</v>
      </c>
      <c r="B1763" s="16" t="s">
        <v>2901</v>
      </c>
      <c r="C1763" s="90" t="s">
        <v>5639</v>
      </c>
      <c r="D1763" s="90"/>
      <c r="E1763" s="61" t="s">
        <v>4995</v>
      </c>
      <c r="F1763" s="10"/>
      <c r="G1763" s="10"/>
      <c r="H1763" s="10"/>
      <c r="I1763" s="10"/>
      <c r="J1763" s="10"/>
      <c r="K1763" s="10"/>
      <c r="L1763" s="10" t="s">
        <v>5255</v>
      </c>
      <c r="M1763" s="10"/>
      <c r="N1763" s="10"/>
      <c r="O1763" s="10"/>
      <c r="P1763" s="10" t="s">
        <v>5256</v>
      </c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73" t="s">
        <v>2847</v>
      </c>
      <c r="AC1763" s="73" t="s">
        <v>2904</v>
      </c>
      <c r="AD1763" s="71" t="s">
        <v>4667</v>
      </c>
    </row>
    <row r="1764" spans="1:30" s="89" customFormat="1" ht="15.75" customHeight="1">
      <c r="A1764" s="50" t="s">
        <v>4835</v>
      </c>
      <c r="B1764" s="16" t="s">
        <v>2259</v>
      </c>
      <c r="C1764" s="90" t="s">
        <v>4876</v>
      </c>
      <c r="D1764" s="90"/>
      <c r="E1764" s="61" t="s">
        <v>718</v>
      </c>
      <c r="F1764" s="10"/>
      <c r="G1764" s="10"/>
      <c r="H1764" s="10"/>
      <c r="I1764" s="10"/>
      <c r="J1764" s="10"/>
      <c r="K1764" s="10"/>
      <c r="L1764" s="10" t="s">
        <v>5255</v>
      </c>
      <c r="M1764" s="10"/>
      <c r="N1764" s="10"/>
      <c r="O1764" s="10"/>
      <c r="P1764" s="10" t="s">
        <v>5255</v>
      </c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73" t="s">
        <v>2848</v>
      </c>
      <c r="AC1764" s="73" t="s">
        <v>2908</v>
      </c>
      <c r="AD1764" s="71" t="s">
        <v>4766</v>
      </c>
    </row>
    <row r="1765" spans="1:30" s="89" customFormat="1" ht="15.75" customHeight="1">
      <c r="A1765" s="50" t="s">
        <v>4835</v>
      </c>
      <c r="B1765" s="16" t="s">
        <v>2260</v>
      </c>
      <c r="C1765" s="90" t="s">
        <v>4858</v>
      </c>
      <c r="D1765" s="90"/>
      <c r="E1765" s="61" t="s">
        <v>4992</v>
      </c>
      <c r="F1765" s="10"/>
      <c r="G1765" s="10"/>
      <c r="H1765" s="10"/>
      <c r="I1765" s="10"/>
      <c r="J1765" s="10"/>
      <c r="K1765" s="10"/>
      <c r="L1765" s="10" t="s">
        <v>5255</v>
      </c>
      <c r="M1765" s="10"/>
      <c r="N1765" s="10"/>
      <c r="O1765" s="10"/>
      <c r="P1765" s="10" t="s">
        <v>5255</v>
      </c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73" t="s">
        <v>2848</v>
      </c>
      <c r="AC1765" s="73" t="s">
        <v>2904</v>
      </c>
      <c r="AD1765" s="71" t="s">
        <v>4667</v>
      </c>
    </row>
    <row r="1766" spans="1:30" s="89" customFormat="1" ht="15.75" customHeight="1">
      <c r="A1766" s="50" t="s">
        <v>4835</v>
      </c>
      <c r="B1766" s="16" t="s">
        <v>2261</v>
      </c>
      <c r="C1766" s="90" t="s">
        <v>4859</v>
      </c>
      <c r="D1766" s="90"/>
      <c r="E1766" s="61" t="s">
        <v>4994</v>
      </c>
      <c r="F1766" s="10"/>
      <c r="G1766" s="10"/>
      <c r="H1766" s="10"/>
      <c r="I1766" s="10"/>
      <c r="J1766" s="10"/>
      <c r="K1766" s="10"/>
      <c r="L1766" s="10" t="s">
        <v>5255</v>
      </c>
      <c r="M1766" s="10"/>
      <c r="N1766" s="10"/>
      <c r="O1766" s="10"/>
      <c r="P1766" s="10" t="s">
        <v>5255</v>
      </c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73" t="s">
        <v>2848</v>
      </c>
      <c r="AC1766" s="73" t="s">
        <v>2904</v>
      </c>
      <c r="AD1766" s="71" t="s">
        <v>4667</v>
      </c>
    </row>
    <row r="1767" spans="1:30" s="89" customFormat="1" ht="15.75" customHeight="1">
      <c r="A1767" s="50" t="s">
        <v>4835</v>
      </c>
      <c r="B1767" s="16" t="s">
        <v>2262</v>
      </c>
      <c r="C1767" s="90" t="s">
        <v>4860</v>
      </c>
      <c r="D1767" s="90"/>
      <c r="E1767" s="61" t="s">
        <v>4995</v>
      </c>
      <c r="F1767" s="10"/>
      <c r="G1767" s="10"/>
      <c r="H1767" s="10"/>
      <c r="I1767" s="10"/>
      <c r="J1767" s="10"/>
      <c r="K1767" s="10"/>
      <c r="L1767" s="10" t="s">
        <v>5255</v>
      </c>
      <c r="M1767" s="10"/>
      <c r="N1767" s="10"/>
      <c r="O1767" s="10"/>
      <c r="P1767" s="10" t="s">
        <v>5256</v>
      </c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73" t="s">
        <v>2848</v>
      </c>
      <c r="AC1767" s="73" t="s">
        <v>2904</v>
      </c>
      <c r="AD1767" s="71" t="s">
        <v>4667</v>
      </c>
    </row>
    <row r="1768" spans="1:30" s="89" customFormat="1" ht="15.75" customHeight="1">
      <c r="A1768" s="50" t="s">
        <v>4835</v>
      </c>
      <c r="B1768" s="16" t="s">
        <v>2263</v>
      </c>
      <c r="C1768" s="90" t="s">
        <v>4877</v>
      </c>
      <c r="D1768" s="90"/>
      <c r="E1768" s="61" t="s">
        <v>718</v>
      </c>
      <c r="F1768" s="10"/>
      <c r="G1768" s="10"/>
      <c r="H1768" s="10"/>
      <c r="I1768" s="10"/>
      <c r="J1768" s="10"/>
      <c r="K1768" s="10"/>
      <c r="L1768" s="10" t="s">
        <v>5255</v>
      </c>
      <c r="M1768" s="10"/>
      <c r="N1768" s="10"/>
      <c r="O1768" s="10"/>
      <c r="P1768" s="10" t="s">
        <v>5256</v>
      </c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73" t="s">
        <v>2277</v>
      </c>
      <c r="AC1768" s="73" t="s">
        <v>2908</v>
      </c>
      <c r="AD1768" s="71" t="s">
        <v>4767</v>
      </c>
    </row>
    <row r="1769" spans="1:30" s="89" customFormat="1" ht="15.75" customHeight="1">
      <c r="A1769" s="50" t="s">
        <v>4835</v>
      </c>
      <c r="B1769" s="16" t="s">
        <v>2265</v>
      </c>
      <c r="C1769" s="90" t="s">
        <v>4861</v>
      </c>
      <c r="D1769" s="90"/>
      <c r="E1769" s="61" t="s">
        <v>4992</v>
      </c>
      <c r="F1769" s="10"/>
      <c r="G1769" s="10"/>
      <c r="H1769" s="10"/>
      <c r="I1769" s="10"/>
      <c r="J1769" s="10"/>
      <c r="K1769" s="10"/>
      <c r="L1769" s="10" t="s">
        <v>5256</v>
      </c>
      <c r="M1769" s="10"/>
      <c r="N1769" s="10"/>
      <c r="O1769" s="10"/>
      <c r="P1769" s="10" t="s">
        <v>5256</v>
      </c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73" t="s">
        <v>2277</v>
      </c>
      <c r="AC1769" s="73" t="s">
        <v>2904</v>
      </c>
      <c r="AD1769" s="71" t="s">
        <v>4667</v>
      </c>
    </row>
    <row r="1770" spans="1:30" s="89" customFormat="1" ht="15.75" customHeight="1">
      <c r="A1770" s="50" t="s">
        <v>4835</v>
      </c>
      <c r="B1770" s="16" t="s">
        <v>2266</v>
      </c>
      <c r="C1770" s="90" t="s">
        <v>4862</v>
      </c>
      <c r="D1770" s="90"/>
      <c r="E1770" s="61" t="s">
        <v>4994</v>
      </c>
      <c r="F1770" s="10"/>
      <c r="G1770" s="10"/>
      <c r="H1770" s="10"/>
      <c r="I1770" s="10"/>
      <c r="J1770" s="10"/>
      <c r="K1770" s="10"/>
      <c r="L1770" s="10" t="s">
        <v>5256</v>
      </c>
      <c r="M1770" s="10"/>
      <c r="N1770" s="10"/>
      <c r="O1770" s="10"/>
      <c r="P1770" s="10" t="s">
        <v>5255</v>
      </c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73" t="s">
        <v>2277</v>
      </c>
      <c r="AC1770" s="73" t="s">
        <v>2904</v>
      </c>
      <c r="AD1770" s="71" t="s">
        <v>4667</v>
      </c>
    </row>
    <row r="1771" spans="1:30" s="89" customFormat="1" ht="15.75" customHeight="1">
      <c r="A1771" s="50" t="s">
        <v>4835</v>
      </c>
      <c r="B1771" s="16" t="s">
        <v>2264</v>
      </c>
      <c r="C1771" s="90" t="s">
        <v>4863</v>
      </c>
      <c r="D1771" s="90"/>
      <c r="E1771" s="61" t="s">
        <v>5007</v>
      </c>
      <c r="F1771" s="10"/>
      <c r="G1771" s="10"/>
      <c r="H1771" s="10"/>
      <c r="I1771" s="10"/>
      <c r="J1771" s="10"/>
      <c r="K1771" s="10"/>
      <c r="L1771" s="10" t="s">
        <v>5255</v>
      </c>
      <c r="M1771" s="10"/>
      <c r="N1771" s="10"/>
      <c r="O1771" s="10"/>
      <c r="P1771" s="10" t="s">
        <v>5255</v>
      </c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73" t="s">
        <v>2277</v>
      </c>
      <c r="AC1771" s="73" t="s">
        <v>2904</v>
      </c>
      <c r="AD1771" s="71" t="s">
        <v>4667</v>
      </c>
    </row>
    <row r="1772" spans="1:30" s="89" customFormat="1" ht="15.75" customHeight="1">
      <c r="A1772" s="50" t="s">
        <v>4835</v>
      </c>
      <c r="B1772" s="16" t="s">
        <v>2267</v>
      </c>
      <c r="C1772" s="90" t="s">
        <v>4864</v>
      </c>
      <c r="D1772" s="90"/>
      <c r="E1772" s="61" t="s">
        <v>4995</v>
      </c>
      <c r="F1772" s="10"/>
      <c r="G1772" s="10"/>
      <c r="H1772" s="10"/>
      <c r="I1772" s="10"/>
      <c r="J1772" s="10"/>
      <c r="K1772" s="10"/>
      <c r="L1772" s="10" t="s">
        <v>5255</v>
      </c>
      <c r="M1772" s="10"/>
      <c r="N1772" s="10"/>
      <c r="O1772" s="10"/>
      <c r="P1772" s="10" t="s">
        <v>5255</v>
      </c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73" t="s">
        <v>2277</v>
      </c>
      <c r="AC1772" s="73" t="s">
        <v>2904</v>
      </c>
      <c r="AD1772" s="71" t="s">
        <v>4667</v>
      </c>
    </row>
    <row r="1773" spans="1:30" s="89" customFormat="1" ht="15.75" customHeight="1">
      <c r="A1773" s="50" t="s">
        <v>4835</v>
      </c>
      <c r="B1773" s="16" t="s">
        <v>2681</v>
      </c>
      <c r="C1773" s="90" t="s">
        <v>5640</v>
      </c>
      <c r="D1773" s="90"/>
      <c r="E1773" s="61" t="s">
        <v>718</v>
      </c>
      <c r="F1773" s="10"/>
      <c r="G1773" s="10"/>
      <c r="H1773" s="10"/>
      <c r="I1773" s="10"/>
      <c r="J1773" s="10"/>
      <c r="K1773" s="10"/>
      <c r="L1773" s="10"/>
      <c r="M1773" s="10" t="s">
        <v>5255</v>
      </c>
      <c r="N1773" s="10" t="s">
        <v>5255</v>
      </c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73" t="s">
        <v>2685</v>
      </c>
      <c r="AC1773" s="73" t="s">
        <v>2904</v>
      </c>
      <c r="AD1773" s="71" t="s">
        <v>4667</v>
      </c>
    </row>
    <row r="1774" spans="1:30" s="89" customFormat="1" ht="15.75" customHeight="1">
      <c r="A1774" s="50" t="s">
        <v>4835</v>
      </c>
      <c r="B1774" s="16" t="s">
        <v>2682</v>
      </c>
      <c r="C1774" s="90" t="s">
        <v>5641</v>
      </c>
      <c r="D1774" s="90"/>
      <c r="E1774" s="61" t="s">
        <v>4992</v>
      </c>
      <c r="F1774" s="10"/>
      <c r="G1774" s="10"/>
      <c r="H1774" s="10"/>
      <c r="I1774" s="10"/>
      <c r="J1774" s="10"/>
      <c r="K1774" s="10"/>
      <c r="L1774" s="10"/>
      <c r="M1774" s="10" t="s">
        <v>5255</v>
      </c>
      <c r="N1774" s="10" t="s">
        <v>5256</v>
      </c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73" t="s">
        <v>2685</v>
      </c>
      <c r="AC1774" s="73" t="s">
        <v>2904</v>
      </c>
      <c r="AD1774" s="71" t="s">
        <v>4667</v>
      </c>
    </row>
    <row r="1775" spans="1:30" s="89" customFormat="1" ht="15.75" customHeight="1">
      <c r="A1775" s="50" t="s">
        <v>4835</v>
      </c>
      <c r="B1775" s="16" t="s">
        <v>2683</v>
      </c>
      <c r="C1775" s="90" t="s">
        <v>5642</v>
      </c>
      <c r="D1775" s="90"/>
      <c r="E1775" s="61" t="s">
        <v>4994</v>
      </c>
      <c r="F1775" s="10"/>
      <c r="G1775" s="10"/>
      <c r="H1775" s="10"/>
      <c r="I1775" s="10"/>
      <c r="J1775" s="10"/>
      <c r="K1775" s="10"/>
      <c r="L1775" s="10"/>
      <c r="M1775" s="10" t="s">
        <v>5255</v>
      </c>
      <c r="N1775" s="10" t="s">
        <v>5255</v>
      </c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73" t="s">
        <v>2685</v>
      </c>
      <c r="AC1775" s="73" t="s">
        <v>2904</v>
      </c>
      <c r="AD1775" s="71" t="s">
        <v>4667</v>
      </c>
    </row>
    <row r="1776" spans="1:30" s="89" customFormat="1" ht="15.75" customHeight="1">
      <c r="A1776" s="50" t="s">
        <v>4835</v>
      </c>
      <c r="B1776" s="16" t="s">
        <v>2684</v>
      </c>
      <c r="C1776" s="16" t="s">
        <v>5643</v>
      </c>
      <c r="D1776" s="16"/>
      <c r="E1776" s="61" t="s">
        <v>4995</v>
      </c>
      <c r="F1776" s="10"/>
      <c r="G1776" s="10"/>
      <c r="H1776" s="10"/>
      <c r="I1776" s="10"/>
      <c r="J1776" s="10"/>
      <c r="K1776" s="10"/>
      <c r="L1776" s="10"/>
      <c r="M1776" s="10" t="s">
        <v>5255</v>
      </c>
      <c r="N1776" s="10" t="s">
        <v>5255</v>
      </c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73" t="s">
        <v>2685</v>
      </c>
      <c r="AC1776" s="73" t="s">
        <v>2904</v>
      </c>
      <c r="AD1776" s="71" t="s">
        <v>4667</v>
      </c>
    </row>
    <row r="1777" spans="1:30" s="89" customFormat="1" ht="15.75" customHeight="1">
      <c r="A1777" s="50" t="s">
        <v>4835</v>
      </c>
      <c r="B1777" s="16" t="s">
        <v>5355</v>
      </c>
      <c r="C1777" s="16" t="s">
        <v>5669</v>
      </c>
      <c r="D1777" s="16"/>
      <c r="E1777" s="61" t="s">
        <v>718</v>
      </c>
      <c r="F1777" s="10"/>
      <c r="G1777" s="10"/>
      <c r="H1777" s="10"/>
      <c r="I1777" s="10"/>
      <c r="J1777" s="10"/>
      <c r="K1777" s="10"/>
      <c r="L1777" s="10"/>
      <c r="M1777" s="10" t="s">
        <v>5256</v>
      </c>
      <c r="N1777" s="10" t="s">
        <v>5255</v>
      </c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73" t="s">
        <v>2329</v>
      </c>
      <c r="AC1777" s="73" t="s">
        <v>2906</v>
      </c>
      <c r="AD1777" s="71" t="s">
        <v>4766</v>
      </c>
    </row>
    <row r="1778" spans="1:30" s="89" customFormat="1" ht="15.75" customHeight="1">
      <c r="A1778" s="50" t="s">
        <v>4835</v>
      </c>
      <c r="B1778" s="16" t="s">
        <v>5356</v>
      </c>
      <c r="C1778" s="16" t="s">
        <v>5644</v>
      </c>
      <c r="D1778" s="16"/>
      <c r="E1778" s="61" t="s">
        <v>4992</v>
      </c>
      <c r="F1778" s="10"/>
      <c r="G1778" s="10"/>
      <c r="H1778" s="10"/>
      <c r="I1778" s="10"/>
      <c r="J1778" s="10"/>
      <c r="K1778" s="10"/>
      <c r="L1778" s="10"/>
      <c r="M1778" s="10" t="s">
        <v>5255</v>
      </c>
      <c r="N1778" s="10" t="s">
        <v>5255</v>
      </c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73" t="s">
        <v>2328</v>
      </c>
      <c r="AC1778" s="73" t="s">
        <v>2904</v>
      </c>
      <c r="AD1778" s="71" t="s">
        <v>4667</v>
      </c>
    </row>
    <row r="1779" spans="1:30" s="89" customFormat="1" ht="15.75" customHeight="1">
      <c r="A1779" s="50" t="s">
        <v>4835</v>
      </c>
      <c r="B1779" s="16" t="s">
        <v>5357</v>
      </c>
      <c r="C1779" s="90" t="s">
        <v>5645</v>
      </c>
      <c r="D1779" s="90"/>
      <c r="E1779" s="61" t="s">
        <v>4994</v>
      </c>
      <c r="F1779" s="10"/>
      <c r="G1779" s="10"/>
      <c r="H1779" s="10"/>
      <c r="I1779" s="10"/>
      <c r="J1779" s="10"/>
      <c r="K1779" s="10"/>
      <c r="L1779" s="10"/>
      <c r="M1779" s="10" t="s">
        <v>5255</v>
      </c>
      <c r="N1779" s="10" t="s">
        <v>5255</v>
      </c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73" t="s">
        <v>2328</v>
      </c>
      <c r="AC1779" s="73" t="s">
        <v>2904</v>
      </c>
      <c r="AD1779" s="71" t="s">
        <v>4667</v>
      </c>
    </row>
    <row r="1780" spans="1:30" s="89" customFormat="1" ht="15.75" customHeight="1">
      <c r="A1780" s="50" t="s">
        <v>4835</v>
      </c>
      <c r="B1780" s="16" t="s">
        <v>5358</v>
      </c>
      <c r="C1780" s="90" t="s">
        <v>5646</v>
      </c>
      <c r="D1780" s="90"/>
      <c r="E1780" s="61" t="s">
        <v>4995</v>
      </c>
      <c r="F1780" s="10"/>
      <c r="G1780" s="10"/>
      <c r="H1780" s="10"/>
      <c r="I1780" s="10"/>
      <c r="J1780" s="10"/>
      <c r="K1780" s="10"/>
      <c r="L1780" s="10"/>
      <c r="M1780" s="10" t="s">
        <v>5255</v>
      </c>
      <c r="N1780" s="10" t="s">
        <v>5256</v>
      </c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73" t="s">
        <v>2328</v>
      </c>
      <c r="AC1780" s="73" t="s">
        <v>2904</v>
      </c>
      <c r="AD1780" s="71" t="s">
        <v>4667</v>
      </c>
    </row>
    <row r="1781" spans="1:30" s="89" customFormat="1" ht="15.75" customHeight="1">
      <c r="A1781" s="50" t="s">
        <v>4835</v>
      </c>
      <c r="B1781" s="16" t="s">
        <v>5359</v>
      </c>
      <c r="C1781" s="90" t="s">
        <v>5670</v>
      </c>
      <c r="D1781" s="90"/>
      <c r="E1781" s="61" t="s">
        <v>718</v>
      </c>
      <c r="F1781" s="10"/>
      <c r="G1781" s="10"/>
      <c r="H1781" s="10"/>
      <c r="I1781" s="10" t="s">
        <v>5255</v>
      </c>
      <c r="J1781" s="10"/>
      <c r="K1781" s="10"/>
      <c r="L1781" s="10"/>
      <c r="M1781" s="10"/>
      <c r="N1781" s="10"/>
      <c r="O1781" s="10" t="s">
        <v>5255</v>
      </c>
      <c r="P1781" s="10"/>
      <c r="Q1781" s="10" t="s">
        <v>5256</v>
      </c>
      <c r="R1781" s="10" t="s">
        <v>5255</v>
      </c>
      <c r="S1781" s="10" t="s">
        <v>5255</v>
      </c>
      <c r="T1781" s="10" t="s">
        <v>5255</v>
      </c>
      <c r="U1781" s="10"/>
      <c r="V1781" s="10"/>
      <c r="W1781" s="10"/>
      <c r="X1781" s="10"/>
      <c r="Y1781" s="10"/>
      <c r="Z1781" s="10"/>
      <c r="AA1781" s="10"/>
      <c r="AB1781" s="73" t="s">
        <v>2278</v>
      </c>
      <c r="AC1781" s="73" t="s">
        <v>2908</v>
      </c>
      <c r="AD1781" s="71" t="s">
        <v>4766</v>
      </c>
    </row>
    <row r="1782" spans="1:30" s="89" customFormat="1" ht="15.75" customHeight="1">
      <c r="A1782" s="50" t="s">
        <v>4835</v>
      </c>
      <c r="B1782" s="16" t="s">
        <v>5360</v>
      </c>
      <c r="C1782" s="90" t="s">
        <v>5647</v>
      </c>
      <c r="D1782" s="90"/>
      <c r="E1782" s="61" t="s">
        <v>4992</v>
      </c>
      <c r="F1782" s="10"/>
      <c r="G1782" s="10"/>
      <c r="H1782" s="10"/>
      <c r="I1782" s="10" t="s">
        <v>5255</v>
      </c>
      <c r="J1782" s="10"/>
      <c r="K1782" s="10"/>
      <c r="L1782" s="10"/>
      <c r="M1782" s="10"/>
      <c r="N1782" s="10"/>
      <c r="O1782" s="10" t="s">
        <v>5256</v>
      </c>
      <c r="P1782" s="10"/>
      <c r="Q1782" s="10" t="s">
        <v>5255</v>
      </c>
      <c r="R1782" s="10" t="s">
        <v>5256</v>
      </c>
      <c r="S1782" s="10" t="s">
        <v>5255</v>
      </c>
      <c r="T1782" s="10" t="s">
        <v>5255</v>
      </c>
      <c r="U1782" s="10"/>
      <c r="V1782" s="10"/>
      <c r="W1782" s="10"/>
      <c r="X1782" s="10"/>
      <c r="Y1782" s="10"/>
      <c r="Z1782" s="10"/>
      <c r="AA1782" s="10"/>
      <c r="AB1782" s="73" t="s">
        <v>2278</v>
      </c>
      <c r="AC1782" s="73" t="s">
        <v>2904</v>
      </c>
      <c r="AD1782" s="71" t="s">
        <v>4667</v>
      </c>
    </row>
    <row r="1783" spans="1:30" s="89" customFormat="1" ht="15.75" customHeight="1">
      <c r="A1783" s="50" t="s">
        <v>4835</v>
      </c>
      <c r="B1783" s="16" t="s">
        <v>5361</v>
      </c>
      <c r="C1783" s="90" t="s">
        <v>5648</v>
      </c>
      <c r="D1783" s="90"/>
      <c r="E1783" s="61" t="s">
        <v>4994</v>
      </c>
      <c r="F1783" s="10"/>
      <c r="G1783" s="10"/>
      <c r="H1783" s="10"/>
      <c r="I1783" s="10" t="s">
        <v>5256</v>
      </c>
      <c r="J1783" s="10"/>
      <c r="K1783" s="10"/>
      <c r="L1783" s="10"/>
      <c r="M1783" s="10"/>
      <c r="N1783" s="10"/>
      <c r="O1783" s="10" t="s">
        <v>5255</v>
      </c>
      <c r="P1783" s="10"/>
      <c r="Q1783" s="10" t="s">
        <v>5255</v>
      </c>
      <c r="R1783" s="10" t="s">
        <v>5255</v>
      </c>
      <c r="S1783" s="10" t="s">
        <v>5256</v>
      </c>
      <c r="T1783" s="10" t="s">
        <v>5255</v>
      </c>
      <c r="U1783" s="10"/>
      <c r="V1783" s="10"/>
      <c r="W1783" s="10"/>
      <c r="X1783" s="10"/>
      <c r="Y1783" s="10"/>
      <c r="Z1783" s="10"/>
      <c r="AA1783" s="10"/>
      <c r="AB1783" s="73" t="s">
        <v>2278</v>
      </c>
      <c r="AC1783" s="73" t="s">
        <v>2904</v>
      </c>
      <c r="AD1783" s="71" t="s">
        <v>4667</v>
      </c>
    </row>
    <row r="1784" spans="1:30" s="89" customFormat="1" ht="15.75" customHeight="1">
      <c r="A1784" s="50" t="s">
        <v>4835</v>
      </c>
      <c r="B1784" s="16" t="s">
        <v>5362</v>
      </c>
      <c r="C1784" s="90" t="s">
        <v>5649</v>
      </c>
      <c r="D1784" s="90"/>
      <c r="E1784" s="61" t="s">
        <v>4995</v>
      </c>
      <c r="F1784" s="10"/>
      <c r="G1784" s="10"/>
      <c r="H1784" s="10"/>
      <c r="I1784" s="10" t="s">
        <v>5255</v>
      </c>
      <c r="J1784" s="10"/>
      <c r="K1784" s="10"/>
      <c r="L1784" s="10"/>
      <c r="M1784" s="10"/>
      <c r="N1784" s="10"/>
      <c r="O1784" s="10" t="s">
        <v>5256</v>
      </c>
      <c r="P1784" s="10"/>
      <c r="Q1784" s="10" t="s">
        <v>5256</v>
      </c>
      <c r="R1784" s="10" t="s">
        <v>5256</v>
      </c>
      <c r="S1784" s="10" t="s">
        <v>5255</v>
      </c>
      <c r="T1784" s="10" t="s">
        <v>5255</v>
      </c>
      <c r="U1784" s="10"/>
      <c r="V1784" s="10"/>
      <c r="W1784" s="10"/>
      <c r="X1784" s="10"/>
      <c r="Y1784" s="10"/>
      <c r="Z1784" s="10"/>
      <c r="AA1784" s="10"/>
      <c r="AB1784" s="73" t="s">
        <v>2800</v>
      </c>
      <c r="AC1784" s="73" t="s">
        <v>2904</v>
      </c>
      <c r="AD1784" s="71" t="s">
        <v>4667</v>
      </c>
    </row>
    <row r="1785" spans="1:30" s="89" customFormat="1" ht="15.75" customHeight="1">
      <c r="A1785" s="50" t="s">
        <v>4835</v>
      </c>
      <c r="B1785" s="16" t="s">
        <v>5363</v>
      </c>
      <c r="C1785" s="90" t="s">
        <v>5650</v>
      </c>
      <c r="D1785" s="90"/>
      <c r="E1785" s="61" t="s">
        <v>718</v>
      </c>
      <c r="F1785" s="10"/>
      <c r="G1785" s="10"/>
      <c r="H1785" s="10"/>
      <c r="I1785" s="10" t="s">
        <v>5255</v>
      </c>
      <c r="J1785" s="10"/>
      <c r="K1785" s="10"/>
      <c r="L1785" s="10"/>
      <c r="M1785" s="10"/>
      <c r="N1785" s="10"/>
      <c r="O1785" s="10"/>
      <c r="P1785" s="10"/>
      <c r="Q1785" s="10" t="s">
        <v>5256</v>
      </c>
      <c r="R1785" s="10" t="s">
        <v>5256</v>
      </c>
      <c r="S1785" s="10" t="s">
        <v>5255</v>
      </c>
      <c r="T1785" s="10" t="s">
        <v>5255</v>
      </c>
      <c r="U1785" s="10"/>
      <c r="V1785" s="10"/>
      <c r="W1785" s="10"/>
      <c r="X1785" s="10"/>
      <c r="Y1785" s="10"/>
      <c r="Z1785" s="10"/>
      <c r="AA1785" s="10"/>
      <c r="AB1785" s="73" t="s">
        <v>2849</v>
      </c>
      <c r="AC1785" s="73" t="s">
        <v>2904</v>
      </c>
      <c r="AD1785" s="71" t="s">
        <v>4667</v>
      </c>
    </row>
    <row r="1786" spans="1:30" s="89" customFormat="1" ht="15.75" customHeight="1">
      <c r="A1786" s="50" t="s">
        <v>4835</v>
      </c>
      <c r="B1786" s="16" t="s">
        <v>2799</v>
      </c>
      <c r="C1786" s="90" t="s">
        <v>5651</v>
      </c>
      <c r="D1786" s="90"/>
      <c r="E1786" s="61" t="s">
        <v>4992</v>
      </c>
      <c r="F1786" s="10"/>
      <c r="G1786" s="10"/>
      <c r="H1786" s="10"/>
      <c r="I1786" s="10" t="s">
        <v>5256</v>
      </c>
      <c r="J1786" s="10"/>
      <c r="K1786" s="10"/>
      <c r="L1786" s="10"/>
      <c r="M1786" s="10"/>
      <c r="N1786" s="10"/>
      <c r="O1786" s="10"/>
      <c r="P1786" s="10"/>
      <c r="Q1786" s="10" t="s">
        <v>5255</v>
      </c>
      <c r="R1786" s="10" t="s">
        <v>5256</v>
      </c>
      <c r="S1786" s="10" t="s">
        <v>5255</v>
      </c>
      <c r="T1786" s="10" t="s">
        <v>5256</v>
      </c>
      <c r="U1786" s="10"/>
      <c r="V1786" s="10"/>
      <c r="W1786" s="10"/>
      <c r="X1786" s="10"/>
      <c r="Y1786" s="10"/>
      <c r="Z1786" s="10"/>
      <c r="AA1786" s="10"/>
      <c r="AB1786" s="73" t="s">
        <v>2849</v>
      </c>
      <c r="AC1786" s="73" t="s">
        <v>2904</v>
      </c>
      <c r="AD1786" s="71" t="s">
        <v>4667</v>
      </c>
    </row>
    <row r="1787" spans="1:30" s="89" customFormat="1" ht="15.75" customHeight="1">
      <c r="A1787" s="50" t="s">
        <v>4835</v>
      </c>
      <c r="B1787" s="16" t="s">
        <v>2798</v>
      </c>
      <c r="C1787" s="90" t="s">
        <v>5652</v>
      </c>
      <c r="D1787" s="90"/>
      <c r="E1787" s="61" t="s">
        <v>4994</v>
      </c>
      <c r="F1787" s="10"/>
      <c r="G1787" s="10"/>
      <c r="H1787" s="10"/>
      <c r="I1787" s="10" t="s">
        <v>5255</v>
      </c>
      <c r="J1787" s="10"/>
      <c r="K1787" s="10"/>
      <c r="L1787" s="10"/>
      <c r="M1787" s="10"/>
      <c r="N1787" s="10"/>
      <c r="O1787" s="10"/>
      <c r="P1787" s="10"/>
      <c r="Q1787" s="10" t="s">
        <v>5255</v>
      </c>
      <c r="R1787" s="10" t="s">
        <v>5256</v>
      </c>
      <c r="S1787" s="10" t="s">
        <v>5255</v>
      </c>
      <c r="T1787" s="10" t="s">
        <v>5255</v>
      </c>
      <c r="U1787" s="10"/>
      <c r="V1787" s="10"/>
      <c r="W1787" s="10"/>
      <c r="X1787" s="10"/>
      <c r="Y1787" s="10"/>
      <c r="Z1787" s="10"/>
      <c r="AA1787" s="10"/>
      <c r="AB1787" s="73" t="s">
        <v>2849</v>
      </c>
      <c r="AC1787" s="73" t="s">
        <v>2904</v>
      </c>
      <c r="AD1787" s="71" t="s">
        <v>4667</v>
      </c>
    </row>
    <row r="1788" spans="1:30" s="89" customFormat="1" ht="15.75" customHeight="1">
      <c r="A1788" s="50" t="s">
        <v>4835</v>
      </c>
      <c r="B1788" s="16" t="s">
        <v>2797</v>
      </c>
      <c r="C1788" s="90" t="s">
        <v>5653</v>
      </c>
      <c r="D1788" s="90"/>
      <c r="E1788" s="61" t="s">
        <v>4995</v>
      </c>
      <c r="F1788" s="10"/>
      <c r="G1788" s="10"/>
      <c r="H1788" s="10"/>
      <c r="I1788" s="10" t="s">
        <v>5255</v>
      </c>
      <c r="J1788" s="10"/>
      <c r="K1788" s="10"/>
      <c r="L1788" s="10"/>
      <c r="M1788" s="10"/>
      <c r="N1788" s="10"/>
      <c r="O1788" s="10"/>
      <c r="P1788" s="10"/>
      <c r="Q1788" s="10" t="s">
        <v>5255</v>
      </c>
      <c r="R1788" s="10" t="s">
        <v>5255</v>
      </c>
      <c r="S1788" s="10" t="s">
        <v>5256</v>
      </c>
      <c r="T1788" s="10" t="s">
        <v>5256</v>
      </c>
      <c r="U1788" s="10"/>
      <c r="V1788" s="10"/>
      <c r="W1788" s="10"/>
      <c r="X1788" s="10"/>
      <c r="Y1788" s="10"/>
      <c r="Z1788" s="10"/>
      <c r="AA1788" s="10"/>
      <c r="AB1788" s="73" t="s">
        <v>2849</v>
      </c>
      <c r="AC1788" s="73" t="s">
        <v>2904</v>
      </c>
      <c r="AD1788" s="71" t="s">
        <v>4667</v>
      </c>
    </row>
    <row r="1789" spans="1:30" s="89" customFormat="1" ht="15.75" customHeight="1">
      <c r="A1789" s="50" t="s">
        <v>4835</v>
      </c>
      <c r="B1789" s="16" t="s">
        <v>5364</v>
      </c>
      <c r="C1789" s="90" t="s">
        <v>5616</v>
      </c>
      <c r="D1789" s="90"/>
      <c r="E1789" s="61" t="s">
        <v>718</v>
      </c>
      <c r="F1789" s="10" t="s">
        <v>5256</v>
      </c>
      <c r="G1789" s="10" t="s">
        <v>5256</v>
      </c>
      <c r="H1789" s="10" t="s">
        <v>5256</v>
      </c>
      <c r="I1789" s="10" t="s">
        <v>5255</v>
      </c>
      <c r="J1789" s="10" t="s">
        <v>5255</v>
      </c>
      <c r="K1789" s="10" t="s">
        <v>5255</v>
      </c>
      <c r="L1789" s="10"/>
      <c r="M1789" s="10"/>
      <c r="N1789" s="10"/>
      <c r="O1789" s="10"/>
      <c r="P1789" s="10"/>
      <c r="Q1789" s="10"/>
      <c r="R1789" s="10" t="s">
        <v>5255</v>
      </c>
      <c r="S1789" s="10"/>
      <c r="T1789" s="10"/>
      <c r="U1789" s="10"/>
      <c r="V1789" s="10"/>
      <c r="W1789" s="10"/>
      <c r="X1789" s="10"/>
      <c r="Y1789" s="10"/>
      <c r="Z1789" s="10"/>
      <c r="AA1789" s="10"/>
      <c r="AB1789" s="73" t="s">
        <v>2850</v>
      </c>
      <c r="AC1789" s="73" t="s">
        <v>2904</v>
      </c>
      <c r="AD1789" s="71" t="s">
        <v>4667</v>
      </c>
    </row>
    <row r="1790" spans="1:30" s="89" customFormat="1" ht="15.75" customHeight="1">
      <c r="A1790" s="50" t="s">
        <v>4835</v>
      </c>
      <c r="B1790" s="16" t="s">
        <v>5365</v>
      </c>
      <c r="C1790" s="90" t="s">
        <v>5617</v>
      </c>
      <c r="D1790" s="90"/>
      <c r="E1790" s="61" t="s">
        <v>4992</v>
      </c>
      <c r="F1790" s="10" t="s">
        <v>5255</v>
      </c>
      <c r="G1790" s="10" t="s">
        <v>5255</v>
      </c>
      <c r="H1790" s="10" t="s">
        <v>5256</v>
      </c>
      <c r="I1790" s="10" t="s">
        <v>5256</v>
      </c>
      <c r="J1790" s="10" t="s">
        <v>5255</v>
      </c>
      <c r="K1790" s="10" t="s">
        <v>5256</v>
      </c>
      <c r="L1790" s="10"/>
      <c r="M1790" s="10"/>
      <c r="N1790" s="10"/>
      <c r="O1790" s="10"/>
      <c r="P1790" s="10"/>
      <c r="Q1790" s="10"/>
      <c r="R1790" s="10" t="s">
        <v>5256</v>
      </c>
      <c r="S1790" s="10"/>
      <c r="T1790" s="10"/>
      <c r="U1790" s="10"/>
      <c r="V1790" s="10"/>
      <c r="W1790" s="10"/>
      <c r="X1790" s="10"/>
      <c r="Y1790" s="10"/>
      <c r="Z1790" s="10"/>
      <c r="AA1790" s="10"/>
      <c r="AB1790" s="73" t="s">
        <v>2850</v>
      </c>
      <c r="AC1790" s="73" t="s">
        <v>2904</v>
      </c>
      <c r="AD1790" s="71" t="s">
        <v>4667</v>
      </c>
    </row>
    <row r="1791" spans="1:30" s="89" customFormat="1" ht="15.75" customHeight="1">
      <c r="A1791" s="50" t="s">
        <v>4835</v>
      </c>
      <c r="B1791" s="16" t="s">
        <v>5366</v>
      </c>
      <c r="C1791" s="90" t="s">
        <v>5618</v>
      </c>
      <c r="D1791" s="90"/>
      <c r="E1791" s="61" t="s">
        <v>4994</v>
      </c>
      <c r="F1791" s="10" t="s">
        <v>5256</v>
      </c>
      <c r="G1791" s="10" t="s">
        <v>5256</v>
      </c>
      <c r="H1791" s="10" t="s">
        <v>5256</v>
      </c>
      <c r="I1791" s="10" t="s">
        <v>5256</v>
      </c>
      <c r="J1791" s="10" t="s">
        <v>5256</v>
      </c>
      <c r="K1791" s="10" t="s">
        <v>5256</v>
      </c>
      <c r="L1791" s="10"/>
      <c r="M1791" s="10"/>
      <c r="N1791" s="10"/>
      <c r="O1791" s="10"/>
      <c r="P1791" s="10"/>
      <c r="Q1791" s="10"/>
      <c r="R1791" s="10" t="s">
        <v>5255</v>
      </c>
      <c r="S1791" s="10"/>
      <c r="T1791" s="10"/>
      <c r="U1791" s="10"/>
      <c r="V1791" s="10"/>
      <c r="W1791" s="10"/>
      <c r="X1791" s="10"/>
      <c r="Y1791" s="10"/>
      <c r="Z1791" s="10"/>
      <c r="AA1791" s="10"/>
      <c r="AB1791" s="73" t="s">
        <v>2850</v>
      </c>
      <c r="AC1791" s="73" t="s">
        <v>2904</v>
      </c>
      <c r="AD1791" s="71" t="s">
        <v>4667</v>
      </c>
    </row>
    <row r="1792" spans="1:30" s="89" customFormat="1" ht="15.75" customHeight="1">
      <c r="A1792" s="50" t="s">
        <v>4835</v>
      </c>
      <c r="B1792" s="16" t="s">
        <v>5367</v>
      </c>
      <c r="C1792" s="90" t="s">
        <v>5619</v>
      </c>
      <c r="D1792" s="90"/>
      <c r="E1792" s="61" t="s">
        <v>4995</v>
      </c>
      <c r="F1792" s="10" t="s">
        <v>5255</v>
      </c>
      <c r="G1792" s="10" t="s">
        <v>5256</v>
      </c>
      <c r="H1792" s="10" t="s">
        <v>5255</v>
      </c>
      <c r="I1792" s="10" t="s">
        <v>5255</v>
      </c>
      <c r="J1792" s="10" t="s">
        <v>5256</v>
      </c>
      <c r="K1792" s="10" t="s">
        <v>5256</v>
      </c>
      <c r="L1792" s="10"/>
      <c r="M1792" s="10"/>
      <c r="N1792" s="10"/>
      <c r="O1792" s="10"/>
      <c r="P1792" s="10"/>
      <c r="Q1792" s="10"/>
      <c r="R1792" s="10" t="s">
        <v>5256</v>
      </c>
      <c r="S1792" s="10"/>
      <c r="T1792" s="10"/>
      <c r="U1792" s="10"/>
      <c r="V1792" s="10"/>
      <c r="W1792" s="10"/>
      <c r="X1792" s="10"/>
      <c r="Y1792" s="10"/>
      <c r="Z1792" s="10"/>
      <c r="AA1792" s="10"/>
      <c r="AB1792" s="73" t="s">
        <v>2850</v>
      </c>
      <c r="AC1792" s="73" t="s">
        <v>2904</v>
      </c>
      <c r="AD1792" s="71" t="s">
        <v>4667</v>
      </c>
    </row>
    <row r="1793" spans="1:30" s="89" customFormat="1" ht="15.75" customHeight="1">
      <c r="A1793" s="50" t="s">
        <v>4835</v>
      </c>
      <c r="B1793" s="16" t="s">
        <v>5368</v>
      </c>
      <c r="C1793" s="90" t="s">
        <v>5671</v>
      </c>
      <c r="D1793" s="90"/>
      <c r="E1793" s="61" t="s">
        <v>718</v>
      </c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 t="s">
        <v>5255</v>
      </c>
      <c r="W1793" s="10" t="s">
        <v>5255</v>
      </c>
      <c r="X1793" s="10" t="s">
        <v>5256</v>
      </c>
      <c r="Y1793" s="10" t="s">
        <v>5256</v>
      </c>
      <c r="Z1793" s="10" t="s">
        <v>5255</v>
      </c>
      <c r="AA1793" s="10"/>
      <c r="AB1793" s="73" t="s">
        <v>2851</v>
      </c>
      <c r="AC1793" s="73" t="s">
        <v>2908</v>
      </c>
      <c r="AD1793" s="71" t="s">
        <v>4766</v>
      </c>
    </row>
    <row r="1794" spans="1:30" s="89" customFormat="1" ht="15.75" customHeight="1">
      <c r="A1794" s="50" t="s">
        <v>4835</v>
      </c>
      <c r="B1794" s="16" t="s">
        <v>5369</v>
      </c>
      <c r="C1794" s="90" t="s">
        <v>5654</v>
      </c>
      <c r="D1794" s="90"/>
      <c r="E1794" s="61" t="s">
        <v>4992</v>
      </c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 t="s">
        <v>5255</v>
      </c>
      <c r="W1794" s="10" t="s">
        <v>5255</v>
      </c>
      <c r="X1794" s="10" t="s">
        <v>5256</v>
      </c>
      <c r="Y1794" s="10" t="s">
        <v>5256</v>
      </c>
      <c r="Z1794" s="10" t="s">
        <v>5256</v>
      </c>
      <c r="AA1794" s="10"/>
      <c r="AB1794" s="73" t="s">
        <v>2851</v>
      </c>
      <c r="AC1794" s="73" t="s">
        <v>2904</v>
      </c>
      <c r="AD1794" s="71" t="s">
        <v>4667</v>
      </c>
    </row>
    <row r="1795" spans="1:30" s="89" customFormat="1" ht="15.75" customHeight="1">
      <c r="A1795" s="50" t="s">
        <v>4835</v>
      </c>
      <c r="B1795" s="16" t="s">
        <v>5370</v>
      </c>
      <c r="C1795" s="90" t="s">
        <v>5655</v>
      </c>
      <c r="D1795" s="90"/>
      <c r="E1795" s="61" t="s">
        <v>4994</v>
      </c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 t="s">
        <v>5256</v>
      </c>
      <c r="W1795" s="10" t="s">
        <v>5256</v>
      </c>
      <c r="X1795" s="10" t="s">
        <v>5256</v>
      </c>
      <c r="Y1795" s="10" t="s">
        <v>5256</v>
      </c>
      <c r="Z1795" s="10" t="s">
        <v>5256</v>
      </c>
      <c r="AA1795" s="10"/>
      <c r="AB1795" s="73" t="s">
        <v>2851</v>
      </c>
      <c r="AC1795" s="73" t="s">
        <v>2904</v>
      </c>
      <c r="AD1795" s="71" t="s">
        <v>4667</v>
      </c>
    </row>
    <row r="1796" spans="1:30" s="89" customFormat="1" ht="15.75" customHeight="1">
      <c r="A1796" s="50" t="s">
        <v>4835</v>
      </c>
      <c r="B1796" s="16" t="s">
        <v>5371</v>
      </c>
      <c r="C1796" s="90" t="s">
        <v>5656</v>
      </c>
      <c r="D1796" s="90"/>
      <c r="E1796" s="61" t="s">
        <v>4995</v>
      </c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 t="s">
        <v>5256</v>
      </c>
      <c r="W1796" s="10" t="s">
        <v>5255</v>
      </c>
      <c r="X1796" s="10" t="s">
        <v>5255</v>
      </c>
      <c r="Y1796" s="10" t="s">
        <v>5256</v>
      </c>
      <c r="Z1796" s="10" t="s">
        <v>5255</v>
      </c>
      <c r="AA1796" s="10"/>
      <c r="AB1796" s="73" t="s">
        <v>2851</v>
      </c>
      <c r="AC1796" s="73" t="s">
        <v>2904</v>
      </c>
      <c r="AD1796" s="71" t="s">
        <v>4667</v>
      </c>
    </row>
    <row r="1797" spans="1:30" s="89" customFormat="1" ht="15.75" customHeight="1">
      <c r="A1797" s="50" t="s">
        <v>4835</v>
      </c>
      <c r="B1797" s="16" t="s">
        <v>2255</v>
      </c>
      <c r="C1797" s="90" t="s">
        <v>5672</v>
      </c>
      <c r="D1797" s="90"/>
      <c r="E1797" s="61" t="s">
        <v>718</v>
      </c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 t="s">
        <v>5256</v>
      </c>
      <c r="V1797" s="10"/>
      <c r="W1797" s="10"/>
      <c r="X1797" s="10"/>
      <c r="Y1797" s="10"/>
      <c r="Z1797" s="10"/>
      <c r="AA1797" s="10"/>
      <c r="AB1797" s="73" t="s">
        <v>2852</v>
      </c>
      <c r="AC1797" s="73" t="s">
        <v>2908</v>
      </c>
      <c r="AD1797" s="71" t="s">
        <v>4766</v>
      </c>
    </row>
    <row r="1798" spans="1:30" s="89" customFormat="1" ht="15.75" customHeight="1">
      <c r="A1798" s="50" t="s">
        <v>4835</v>
      </c>
      <c r="B1798" s="16" t="s">
        <v>2256</v>
      </c>
      <c r="C1798" s="90" t="s">
        <v>5657</v>
      </c>
      <c r="D1798" s="90"/>
      <c r="E1798" s="61" t="s">
        <v>4992</v>
      </c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 t="s">
        <v>5255</v>
      </c>
      <c r="V1798" s="10"/>
      <c r="W1798" s="10"/>
      <c r="X1798" s="10"/>
      <c r="Y1798" s="10"/>
      <c r="Z1798" s="10"/>
      <c r="AA1798" s="10"/>
      <c r="AB1798" s="73" t="s">
        <v>2852</v>
      </c>
      <c r="AC1798" s="73" t="s">
        <v>2904</v>
      </c>
      <c r="AD1798" s="71" t="s">
        <v>4667</v>
      </c>
    </row>
    <row r="1799" spans="1:30" s="89" customFormat="1" ht="15.75" customHeight="1">
      <c r="A1799" s="50" t="s">
        <v>4835</v>
      </c>
      <c r="B1799" s="16" t="s">
        <v>2257</v>
      </c>
      <c r="C1799" s="16" t="s">
        <v>5658</v>
      </c>
      <c r="D1799" s="16"/>
      <c r="E1799" s="61" t="s">
        <v>4994</v>
      </c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 t="s">
        <v>5256</v>
      </c>
      <c r="V1799" s="10"/>
      <c r="W1799" s="10"/>
      <c r="X1799" s="10"/>
      <c r="Y1799" s="10"/>
      <c r="Z1799" s="10"/>
      <c r="AA1799" s="10"/>
      <c r="AB1799" s="73" t="s">
        <v>2852</v>
      </c>
      <c r="AC1799" s="73" t="s">
        <v>2904</v>
      </c>
      <c r="AD1799" s="71" t="s">
        <v>4667</v>
      </c>
    </row>
    <row r="1800" spans="1:30" s="89" customFormat="1" ht="15.75" customHeight="1">
      <c r="A1800" s="50" t="s">
        <v>4835</v>
      </c>
      <c r="B1800" s="16" t="s">
        <v>2258</v>
      </c>
      <c r="C1800" s="16" t="s">
        <v>5659</v>
      </c>
      <c r="D1800" s="16"/>
      <c r="E1800" s="61" t="s">
        <v>4995</v>
      </c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 t="s">
        <v>5255</v>
      </c>
      <c r="V1800" s="10"/>
      <c r="W1800" s="10"/>
      <c r="X1800" s="10"/>
      <c r="Y1800" s="10"/>
      <c r="Z1800" s="10"/>
      <c r="AA1800" s="10"/>
      <c r="AB1800" s="73" t="s">
        <v>2852</v>
      </c>
      <c r="AC1800" s="73" t="s">
        <v>2904</v>
      </c>
      <c r="AD1800" s="71" t="s">
        <v>4667</v>
      </c>
    </row>
    <row r="1801" spans="1:30" s="89" customFormat="1" ht="15.75" customHeight="1">
      <c r="A1801" s="50" t="s">
        <v>4835</v>
      </c>
      <c r="B1801" s="16" t="s">
        <v>5372</v>
      </c>
      <c r="C1801" s="16" t="s">
        <v>5660</v>
      </c>
      <c r="D1801" s="16"/>
      <c r="E1801" s="61" t="s">
        <v>718</v>
      </c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 t="s">
        <v>5255</v>
      </c>
      <c r="W1801" s="10" t="s">
        <v>5255</v>
      </c>
      <c r="X1801" s="10" t="s">
        <v>5255</v>
      </c>
      <c r="Y1801" s="10" t="s">
        <v>5255</v>
      </c>
      <c r="Z1801" s="10" t="s">
        <v>5255</v>
      </c>
      <c r="AA1801" s="10"/>
      <c r="AB1801" s="73" t="s">
        <v>2853</v>
      </c>
      <c r="AC1801" s="73" t="s">
        <v>2904</v>
      </c>
      <c r="AD1801" s="71" t="s">
        <v>4667</v>
      </c>
    </row>
    <row r="1802" spans="1:30" s="89" customFormat="1" ht="15.75" customHeight="1">
      <c r="A1802" s="50" t="s">
        <v>4835</v>
      </c>
      <c r="B1802" s="16" t="s">
        <v>5373</v>
      </c>
      <c r="C1802" s="16" t="s">
        <v>5661</v>
      </c>
      <c r="D1802" s="16"/>
      <c r="E1802" s="61" t="s">
        <v>4992</v>
      </c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 t="s">
        <v>5255</v>
      </c>
      <c r="W1802" s="10" t="s">
        <v>5255</v>
      </c>
      <c r="X1802" s="10" t="s">
        <v>5256</v>
      </c>
      <c r="Y1802" s="10" t="s">
        <v>5256</v>
      </c>
      <c r="Z1802" s="10" t="s">
        <v>5256</v>
      </c>
      <c r="AA1802" s="10"/>
      <c r="AB1802" s="73" t="s">
        <v>2853</v>
      </c>
      <c r="AC1802" s="73" t="s">
        <v>2904</v>
      </c>
      <c r="AD1802" s="71" t="s">
        <v>4667</v>
      </c>
    </row>
    <row r="1803" spans="1:30" s="89" customFormat="1" ht="15.75" customHeight="1">
      <c r="A1803" s="50" t="s">
        <v>4835</v>
      </c>
      <c r="B1803" s="16" t="s">
        <v>5374</v>
      </c>
      <c r="C1803" s="90" t="s">
        <v>5662</v>
      </c>
      <c r="D1803" s="90"/>
      <c r="E1803" s="61" t="s">
        <v>4994</v>
      </c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 t="s">
        <v>5256</v>
      </c>
      <c r="W1803" s="10" t="s">
        <v>5255</v>
      </c>
      <c r="X1803" s="10" t="s">
        <v>5255</v>
      </c>
      <c r="Y1803" s="10" t="s">
        <v>5255</v>
      </c>
      <c r="Z1803" s="10" t="s">
        <v>5256</v>
      </c>
      <c r="AA1803" s="10"/>
      <c r="AB1803" s="73" t="s">
        <v>2853</v>
      </c>
      <c r="AC1803" s="73" t="s">
        <v>2904</v>
      </c>
      <c r="AD1803" s="71" t="s">
        <v>4667</v>
      </c>
    </row>
    <row r="1804" spans="1:30" s="89" customFormat="1" ht="15.75" customHeight="1">
      <c r="A1804" s="50" t="s">
        <v>4835</v>
      </c>
      <c r="B1804" s="16" t="s">
        <v>5375</v>
      </c>
      <c r="C1804" s="90" t="s">
        <v>5663</v>
      </c>
      <c r="D1804" s="90"/>
      <c r="E1804" s="61" t="s">
        <v>4995</v>
      </c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 t="s">
        <v>5256</v>
      </c>
      <c r="W1804" s="10" t="s">
        <v>5255</v>
      </c>
      <c r="X1804" s="10" t="s">
        <v>5255</v>
      </c>
      <c r="Y1804" s="10" t="s">
        <v>5256</v>
      </c>
      <c r="Z1804" s="10" t="s">
        <v>5255</v>
      </c>
      <c r="AA1804" s="10"/>
      <c r="AB1804" s="73" t="s">
        <v>2853</v>
      </c>
      <c r="AC1804" s="73" t="s">
        <v>2904</v>
      </c>
      <c r="AD1804" s="71" t="s">
        <v>4667</v>
      </c>
    </row>
    <row r="1805" spans="1:30" s="89" customFormat="1" ht="15.75" customHeight="1">
      <c r="A1805" s="50" t="s">
        <v>4835</v>
      </c>
      <c r="B1805" s="16" t="s">
        <v>2738</v>
      </c>
      <c r="C1805" s="90" t="s">
        <v>5664</v>
      </c>
      <c r="D1805" s="90"/>
      <c r="E1805" s="61" t="s">
        <v>718</v>
      </c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 t="s">
        <v>5255</v>
      </c>
      <c r="V1805" s="10"/>
      <c r="W1805" s="10"/>
      <c r="X1805" s="10"/>
      <c r="Y1805" s="10"/>
      <c r="Z1805" s="10"/>
      <c r="AA1805" s="10"/>
      <c r="AB1805" s="73" t="s">
        <v>2742</v>
      </c>
      <c r="AC1805" s="73" t="s">
        <v>2904</v>
      </c>
      <c r="AD1805" s="71" t="s">
        <v>4667</v>
      </c>
    </row>
    <row r="1806" spans="1:30" s="89" customFormat="1" ht="15.75" customHeight="1">
      <c r="A1806" s="50" t="s">
        <v>4835</v>
      </c>
      <c r="B1806" s="16" t="s">
        <v>2739</v>
      </c>
      <c r="C1806" s="90" t="s">
        <v>5665</v>
      </c>
      <c r="D1806" s="90"/>
      <c r="E1806" s="61" t="s">
        <v>4992</v>
      </c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 t="s">
        <v>5255</v>
      </c>
      <c r="V1806" s="10"/>
      <c r="W1806" s="10"/>
      <c r="X1806" s="10"/>
      <c r="Y1806" s="10"/>
      <c r="Z1806" s="10"/>
      <c r="AA1806" s="10"/>
      <c r="AB1806" s="73" t="s">
        <v>2742</v>
      </c>
      <c r="AC1806" s="73" t="s">
        <v>2904</v>
      </c>
      <c r="AD1806" s="71" t="s">
        <v>4667</v>
      </c>
    </row>
    <row r="1807" spans="1:30" s="89" customFormat="1" ht="15.75" customHeight="1">
      <c r="A1807" s="50" t="s">
        <v>4835</v>
      </c>
      <c r="B1807" s="16" t="s">
        <v>2740</v>
      </c>
      <c r="C1807" s="16" t="s">
        <v>5666</v>
      </c>
      <c r="D1807" s="16"/>
      <c r="E1807" s="61" t="s">
        <v>4994</v>
      </c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 t="s">
        <v>5255</v>
      </c>
      <c r="V1807" s="10"/>
      <c r="W1807" s="10"/>
      <c r="X1807" s="10"/>
      <c r="Y1807" s="10"/>
      <c r="Z1807" s="10"/>
      <c r="AA1807" s="10"/>
      <c r="AB1807" s="73" t="s">
        <v>2742</v>
      </c>
      <c r="AC1807" s="73" t="s">
        <v>2904</v>
      </c>
      <c r="AD1807" s="71" t="s">
        <v>4667</v>
      </c>
    </row>
    <row r="1808" spans="1:30" s="89" customFormat="1" ht="15.75" customHeight="1">
      <c r="A1808" s="50" t="s">
        <v>4835</v>
      </c>
      <c r="B1808" s="16" t="s">
        <v>2741</v>
      </c>
      <c r="C1808" s="16" t="s">
        <v>5667</v>
      </c>
      <c r="D1808" s="16"/>
      <c r="E1808" s="61" t="s">
        <v>4995</v>
      </c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 t="s">
        <v>5255</v>
      </c>
      <c r="V1808" s="10"/>
      <c r="W1808" s="10"/>
      <c r="X1808" s="10"/>
      <c r="Y1808" s="10"/>
      <c r="Z1808" s="10"/>
      <c r="AA1808" s="10"/>
      <c r="AB1808" s="73" t="s">
        <v>2742</v>
      </c>
      <c r="AC1808" s="73" t="s">
        <v>2904</v>
      </c>
      <c r="AD1808" s="71" t="s">
        <v>4667</v>
      </c>
    </row>
    <row r="1809" spans="1:30" s="89" customFormat="1" ht="15.75" customHeight="1">
      <c r="A1809" s="50" t="s">
        <v>4835</v>
      </c>
      <c r="B1809" s="16" t="s">
        <v>2092</v>
      </c>
      <c r="C1809" s="16" t="s">
        <v>4841</v>
      </c>
      <c r="D1809" s="16"/>
      <c r="E1809" s="61" t="s">
        <v>718</v>
      </c>
      <c r="F1809" s="10" t="s">
        <v>5255</v>
      </c>
      <c r="G1809" s="10" t="s">
        <v>5255</v>
      </c>
      <c r="H1809" s="10" t="s">
        <v>5255</v>
      </c>
      <c r="I1809" s="10" t="s">
        <v>5255</v>
      </c>
      <c r="J1809" s="10" t="s">
        <v>5255</v>
      </c>
      <c r="K1809" s="10" t="s">
        <v>5255</v>
      </c>
      <c r="L1809" s="10" t="s">
        <v>5255</v>
      </c>
      <c r="M1809" s="10" t="s">
        <v>5255</v>
      </c>
      <c r="N1809" s="10" t="s">
        <v>5255</v>
      </c>
      <c r="O1809" s="10" t="s">
        <v>5255</v>
      </c>
      <c r="P1809" s="10" t="s">
        <v>5255</v>
      </c>
      <c r="Q1809" s="10" t="s">
        <v>5255</v>
      </c>
      <c r="R1809" s="10" t="s">
        <v>5255</v>
      </c>
      <c r="S1809" s="10" t="s">
        <v>5255</v>
      </c>
      <c r="T1809" s="10" t="s">
        <v>5255</v>
      </c>
      <c r="U1809" s="10"/>
      <c r="V1809" s="10" t="s">
        <v>5255</v>
      </c>
      <c r="W1809" s="10" t="s">
        <v>5255</v>
      </c>
      <c r="X1809" s="10" t="s">
        <v>5255</v>
      </c>
      <c r="Y1809" s="10" t="s">
        <v>5255</v>
      </c>
      <c r="Z1809" s="10" t="s">
        <v>5255</v>
      </c>
      <c r="AA1809" s="10"/>
      <c r="AB1809" s="73" t="s">
        <v>2114</v>
      </c>
      <c r="AC1809" s="73" t="s">
        <v>2906</v>
      </c>
      <c r="AD1809" s="71" t="s">
        <v>4767</v>
      </c>
    </row>
    <row r="1810" spans="1:30" s="89" customFormat="1" ht="15.75" customHeight="1">
      <c r="A1810" s="50" t="s">
        <v>4835</v>
      </c>
      <c r="B1810" s="16" t="s">
        <v>2093</v>
      </c>
      <c r="C1810" s="16" t="s">
        <v>4850</v>
      </c>
      <c r="D1810" s="16"/>
      <c r="E1810" s="61" t="s">
        <v>718</v>
      </c>
      <c r="F1810" s="10" t="s">
        <v>5255</v>
      </c>
      <c r="G1810" s="10" t="s">
        <v>5255</v>
      </c>
      <c r="H1810" s="10" t="s">
        <v>5255</v>
      </c>
      <c r="I1810" s="10" t="s">
        <v>5255</v>
      </c>
      <c r="J1810" s="10" t="s">
        <v>5256</v>
      </c>
      <c r="K1810" s="10" t="s">
        <v>5255</v>
      </c>
      <c r="L1810" s="10" t="s">
        <v>5256</v>
      </c>
      <c r="M1810" s="10" t="s">
        <v>5256</v>
      </c>
      <c r="N1810" s="10" t="s">
        <v>5256</v>
      </c>
      <c r="O1810" s="10" t="s">
        <v>5255</v>
      </c>
      <c r="P1810" s="10" t="s">
        <v>5255</v>
      </c>
      <c r="Q1810" s="10" t="s">
        <v>5256</v>
      </c>
      <c r="R1810" s="10" t="s">
        <v>5256</v>
      </c>
      <c r="S1810" s="10" t="s">
        <v>5256</v>
      </c>
      <c r="T1810" s="10" t="s">
        <v>5256</v>
      </c>
      <c r="U1810" s="10"/>
      <c r="V1810" s="10" t="s">
        <v>5256</v>
      </c>
      <c r="W1810" s="10" t="s">
        <v>5255</v>
      </c>
      <c r="X1810" s="10" t="s">
        <v>5256</v>
      </c>
      <c r="Y1810" s="10" t="s">
        <v>5256</v>
      </c>
      <c r="Z1810" s="10" t="s">
        <v>5255</v>
      </c>
      <c r="AA1810" s="10"/>
      <c r="AB1810" s="73" t="s">
        <v>2854</v>
      </c>
      <c r="AC1810" s="73" t="s">
        <v>2904</v>
      </c>
      <c r="AD1810" s="71" t="s">
        <v>4667</v>
      </c>
    </row>
    <row r="1811" spans="1:30" s="89" customFormat="1" ht="15.75" customHeight="1">
      <c r="A1811" s="50" t="s">
        <v>4835</v>
      </c>
      <c r="B1811" s="16" t="s">
        <v>2094</v>
      </c>
      <c r="C1811" s="16" t="s">
        <v>4851</v>
      </c>
      <c r="D1811" s="16"/>
      <c r="E1811" s="61" t="s">
        <v>4992</v>
      </c>
      <c r="F1811" s="10" t="s">
        <v>5256</v>
      </c>
      <c r="G1811" s="10" t="s">
        <v>5256</v>
      </c>
      <c r="H1811" s="10" t="s">
        <v>5255</v>
      </c>
      <c r="I1811" s="10" t="s">
        <v>5256</v>
      </c>
      <c r="J1811" s="10" t="s">
        <v>5255</v>
      </c>
      <c r="K1811" s="10" t="s">
        <v>5256</v>
      </c>
      <c r="L1811" s="10" t="s">
        <v>5256</v>
      </c>
      <c r="M1811" s="10" t="s">
        <v>5255</v>
      </c>
      <c r="N1811" s="10" t="s">
        <v>5256</v>
      </c>
      <c r="O1811" s="10" t="s">
        <v>5255</v>
      </c>
      <c r="P1811" s="10" t="s">
        <v>5256</v>
      </c>
      <c r="Q1811" s="10" t="s">
        <v>5255</v>
      </c>
      <c r="R1811" s="10" t="s">
        <v>5256</v>
      </c>
      <c r="S1811" s="10" t="s">
        <v>5255</v>
      </c>
      <c r="T1811" s="10" t="s">
        <v>5255</v>
      </c>
      <c r="U1811" s="10"/>
      <c r="V1811" s="10" t="s">
        <v>5256</v>
      </c>
      <c r="W1811" s="10" t="s">
        <v>5256</v>
      </c>
      <c r="X1811" s="10" t="s">
        <v>5255</v>
      </c>
      <c r="Y1811" s="10" t="s">
        <v>5256</v>
      </c>
      <c r="Z1811" s="10" t="s">
        <v>5255</v>
      </c>
      <c r="AA1811" s="10"/>
      <c r="AB1811" s="73" t="s">
        <v>2855</v>
      </c>
      <c r="AC1811" s="73" t="s">
        <v>2904</v>
      </c>
      <c r="AD1811" s="71" t="s">
        <v>4667</v>
      </c>
    </row>
    <row r="1812" spans="1:30" s="89" customFormat="1" ht="15.75" customHeight="1">
      <c r="A1812" s="50" t="s">
        <v>4835</v>
      </c>
      <c r="B1812" s="16" t="s">
        <v>2095</v>
      </c>
      <c r="C1812" s="16" t="s">
        <v>4852</v>
      </c>
      <c r="D1812" s="16"/>
      <c r="E1812" s="61" t="s">
        <v>4994</v>
      </c>
      <c r="F1812" s="10" t="s">
        <v>5256</v>
      </c>
      <c r="G1812" s="10" t="s">
        <v>5255</v>
      </c>
      <c r="H1812" s="10" t="s">
        <v>5255</v>
      </c>
      <c r="I1812" s="10" t="s">
        <v>5255</v>
      </c>
      <c r="J1812" s="10" t="s">
        <v>5256</v>
      </c>
      <c r="K1812" s="10" t="s">
        <v>5256</v>
      </c>
      <c r="L1812" s="10" t="s">
        <v>5256</v>
      </c>
      <c r="M1812" s="10" t="s">
        <v>5255</v>
      </c>
      <c r="N1812" s="10" t="s">
        <v>5256</v>
      </c>
      <c r="O1812" s="10" t="s">
        <v>5256</v>
      </c>
      <c r="P1812" s="10" t="s">
        <v>5256</v>
      </c>
      <c r="Q1812" s="10" t="s">
        <v>5256</v>
      </c>
      <c r="R1812" s="10" t="s">
        <v>5255</v>
      </c>
      <c r="S1812" s="10" t="s">
        <v>5255</v>
      </c>
      <c r="T1812" s="10" t="s">
        <v>5256</v>
      </c>
      <c r="U1812" s="10"/>
      <c r="V1812" s="10" t="s">
        <v>5256</v>
      </c>
      <c r="W1812" s="10" t="s">
        <v>5255</v>
      </c>
      <c r="X1812" s="10" t="s">
        <v>5256</v>
      </c>
      <c r="Y1812" s="10" t="s">
        <v>5255</v>
      </c>
      <c r="Z1812" s="10" t="s">
        <v>5256</v>
      </c>
      <c r="AA1812" s="10"/>
      <c r="AB1812" s="73" t="s">
        <v>2855</v>
      </c>
      <c r="AC1812" s="73" t="s">
        <v>2904</v>
      </c>
      <c r="AD1812" s="71" t="s">
        <v>4667</v>
      </c>
    </row>
    <row r="1813" spans="1:30" s="89" customFormat="1" ht="15.75" customHeight="1">
      <c r="A1813" s="50" t="s">
        <v>4835</v>
      </c>
      <c r="B1813" s="16" t="s">
        <v>2096</v>
      </c>
      <c r="C1813" s="16" t="s">
        <v>4853</v>
      </c>
      <c r="D1813" s="16"/>
      <c r="E1813" s="61" t="s">
        <v>4995</v>
      </c>
      <c r="F1813" s="10" t="s">
        <v>5255</v>
      </c>
      <c r="G1813" s="10" t="s">
        <v>5255</v>
      </c>
      <c r="H1813" s="10" t="s">
        <v>5256</v>
      </c>
      <c r="I1813" s="10" t="s">
        <v>5255</v>
      </c>
      <c r="J1813" s="10" t="s">
        <v>5256</v>
      </c>
      <c r="K1813" s="10" t="s">
        <v>5255</v>
      </c>
      <c r="L1813" s="10" t="s">
        <v>5256</v>
      </c>
      <c r="M1813" s="10" t="s">
        <v>5256</v>
      </c>
      <c r="N1813" s="10" t="s">
        <v>5256</v>
      </c>
      <c r="O1813" s="10" t="s">
        <v>5256</v>
      </c>
      <c r="P1813" s="10" t="s">
        <v>5256</v>
      </c>
      <c r="Q1813" s="10" t="s">
        <v>5256</v>
      </c>
      <c r="R1813" s="10" t="s">
        <v>5256</v>
      </c>
      <c r="S1813" s="10" t="s">
        <v>5255</v>
      </c>
      <c r="T1813" s="10" t="s">
        <v>5255</v>
      </c>
      <c r="U1813" s="10"/>
      <c r="V1813" s="10" t="s">
        <v>5256</v>
      </c>
      <c r="W1813" s="10" t="s">
        <v>5256</v>
      </c>
      <c r="X1813" s="10" t="s">
        <v>5255</v>
      </c>
      <c r="Y1813" s="10" t="s">
        <v>5255</v>
      </c>
      <c r="Z1813" s="10" t="s">
        <v>5256</v>
      </c>
      <c r="AA1813" s="10"/>
      <c r="AB1813" s="73" t="s">
        <v>2855</v>
      </c>
      <c r="AC1813" s="73" t="s">
        <v>2904</v>
      </c>
      <c r="AD1813" s="71" t="s">
        <v>4667</v>
      </c>
    </row>
    <row r="1814" spans="1:30" s="89" customFormat="1" ht="15.75" customHeight="1">
      <c r="A1814" s="50" t="s">
        <v>4835</v>
      </c>
      <c r="B1814" s="16" t="s">
        <v>2097</v>
      </c>
      <c r="C1814" s="16" t="s">
        <v>4842</v>
      </c>
      <c r="D1814" s="16"/>
      <c r="E1814" s="61" t="s">
        <v>718</v>
      </c>
      <c r="F1814" s="10" t="s">
        <v>5256</v>
      </c>
      <c r="G1814" s="10" t="s">
        <v>5256</v>
      </c>
      <c r="H1814" s="10" t="s">
        <v>5255</v>
      </c>
      <c r="I1814" s="10" t="s">
        <v>5256</v>
      </c>
      <c r="J1814" s="10" t="s">
        <v>5255</v>
      </c>
      <c r="K1814" s="10" t="s">
        <v>5256</v>
      </c>
      <c r="L1814" s="10" t="s">
        <v>5255</v>
      </c>
      <c r="M1814" s="10" t="s">
        <v>5256</v>
      </c>
      <c r="N1814" s="10" t="s">
        <v>5256</v>
      </c>
      <c r="O1814" s="10" t="s">
        <v>5256</v>
      </c>
      <c r="P1814" s="10" t="s">
        <v>5255</v>
      </c>
      <c r="Q1814" s="10" t="s">
        <v>5256</v>
      </c>
      <c r="R1814" s="10" t="s">
        <v>5255</v>
      </c>
      <c r="S1814" s="10" t="s">
        <v>5256</v>
      </c>
      <c r="T1814" s="10" t="s">
        <v>5256</v>
      </c>
      <c r="U1814" s="10"/>
      <c r="V1814" s="10" t="s">
        <v>5256</v>
      </c>
      <c r="W1814" s="10" t="s">
        <v>5255</v>
      </c>
      <c r="X1814" s="10" t="s">
        <v>5256</v>
      </c>
      <c r="Y1814" s="10" t="s">
        <v>5256</v>
      </c>
      <c r="Z1814" s="10" t="s">
        <v>5255</v>
      </c>
      <c r="AA1814" s="10"/>
      <c r="AB1814" s="73" t="s">
        <v>2115</v>
      </c>
      <c r="AC1814" s="73" t="s">
        <v>2904</v>
      </c>
      <c r="AD1814" s="71" t="s">
        <v>4667</v>
      </c>
    </row>
    <row r="1815" spans="1:30" s="89" customFormat="1" ht="15.75" customHeight="1">
      <c r="A1815" s="50" t="s">
        <v>4835</v>
      </c>
      <c r="B1815" s="16" t="s">
        <v>2098</v>
      </c>
      <c r="C1815" s="16" t="s">
        <v>4843</v>
      </c>
      <c r="D1815" s="16"/>
      <c r="E1815" s="61" t="s">
        <v>4992</v>
      </c>
      <c r="F1815" s="10" t="s">
        <v>5255</v>
      </c>
      <c r="G1815" s="10" t="s">
        <v>5256</v>
      </c>
      <c r="H1815" s="10" t="s">
        <v>5256</v>
      </c>
      <c r="I1815" s="10" t="s">
        <v>5256</v>
      </c>
      <c r="J1815" s="10" t="s">
        <v>5255</v>
      </c>
      <c r="K1815" s="10" t="s">
        <v>5255</v>
      </c>
      <c r="L1815" s="10" t="s">
        <v>5256</v>
      </c>
      <c r="M1815" s="10" t="s">
        <v>5256</v>
      </c>
      <c r="N1815" s="10" t="s">
        <v>5256</v>
      </c>
      <c r="O1815" s="10" t="s">
        <v>5256</v>
      </c>
      <c r="P1815" s="10" t="s">
        <v>5256</v>
      </c>
      <c r="Q1815" s="10" t="s">
        <v>5256</v>
      </c>
      <c r="R1815" s="10" t="s">
        <v>5256</v>
      </c>
      <c r="S1815" s="10" t="s">
        <v>5256</v>
      </c>
      <c r="T1815" s="10" t="s">
        <v>5256</v>
      </c>
      <c r="U1815" s="10"/>
      <c r="V1815" s="10" t="s">
        <v>5256</v>
      </c>
      <c r="W1815" s="10" t="s">
        <v>5256</v>
      </c>
      <c r="X1815" s="10" t="s">
        <v>5256</v>
      </c>
      <c r="Y1815" s="10" t="s">
        <v>5256</v>
      </c>
      <c r="Z1815" s="10" t="s">
        <v>5255</v>
      </c>
      <c r="AA1815" s="10"/>
      <c r="AB1815" s="73" t="s">
        <v>2115</v>
      </c>
      <c r="AC1815" s="73" t="s">
        <v>2904</v>
      </c>
      <c r="AD1815" s="71" t="s">
        <v>4667</v>
      </c>
    </row>
    <row r="1816" spans="1:30" s="89" customFormat="1" ht="15.75" customHeight="1">
      <c r="A1816" s="50" t="s">
        <v>4835</v>
      </c>
      <c r="B1816" s="16" t="s">
        <v>2099</v>
      </c>
      <c r="C1816" s="16" t="s">
        <v>4844</v>
      </c>
      <c r="D1816" s="16"/>
      <c r="E1816" s="61" t="s">
        <v>4994</v>
      </c>
      <c r="F1816" s="10" t="s">
        <v>5255</v>
      </c>
      <c r="G1816" s="10" t="s">
        <v>5255</v>
      </c>
      <c r="H1816" s="10" t="s">
        <v>5256</v>
      </c>
      <c r="I1816" s="10" t="s">
        <v>5256</v>
      </c>
      <c r="J1816" s="10" t="s">
        <v>5256</v>
      </c>
      <c r="K1816" s="10" t="s">
        <v>5256</v>
      </c>
      <c r="L1816" s="10" t="s">
        <v>5255</v>
      </c>
      <c r="M1816" s="10" t="s">
        <v>5256</v>
      </c>
      <c r="N1816" s="10" t="s">
        <v>5255</v>
      </c>
      <c r="O1816" s="10" t="s">
        <v>5256</v>
      </c>
      <c r="P1816" s="10" t="s">
        <v>5256</v>
      </c>
      <c r="Q1816" s="10" t="s">
        <v>5256</v>
      </c>
      <c r="R1816" s="10" t="s">
        <v>5256</v>
      </c>
      <c r="S1816" s="10" t="s">
        <v>5256</v>
      </c>
      <c r="T1816" s="10" t="s">
        <v>5255</v>
      </c>
      <c r="U1816" s="10"/>
      <c r="V1816" s="10" t="s">
        <v>5255</v>
      </c>
      <c r="W1816" s="10" t="s">
        <v>5255</v>
      </c>
      <c r="X1816" s="10" t="s">
        <v>5256</v>
      </c>
      <c r="Y1816" s="10" t="s">
        <v>5256</v>
      </c>
      <c r="Z1816" s="10" t="s">
        <v>5256</v>
      </c>
      <c r="AA1816" s="10"/>
      <c r="AB1816" s="73" t="s">
        <v>2115</v>
      </c>
      <c r="AC1816" s="73" t="s">
        <v>2904</v>
      </c>
      <c r="AD1816" s="71" t="s">
        <v>4667</v>
      </c>
    </row>
    <row r="1817" spans="1:30" s="89" customFormat="1" ht="15.75" customHeight="1">
      <c r="A1817" s="50" t="s">
        <v>4835</v>
      </c>
      <c r="B1817" s="16" t="s">
        <v>2100</v>
      </c>
      <c r="C1817" s="16" t="s">
        <v>4845</v>
      </c>
      <c r="D1817" s="16"/>
      <c r="E1817" s="61" t="s">
        <v>4995</v>
      </c>
      <c r="F1817" s="10" t="s">
        <v>5255</v>
      </c>
      <c r="G1817" s="10" t="s">
        <v>5256</v>
      </c>
      <c r="H1817" s="10" t="s">
        <v>5256</v>
      </c>
      <c r="I1817" s="10" t="s">
        <v>5256</v>
      </c>
      <c r="J1817" s="10" t="s">
        <v>5256</v>
      </c>
      <c r="K1817" s="10" t="s">
        <v>5255</v>
      </c>
      <c r="L1817" s="10" t="s">
        <v>5255</v>
      </c>
      <c r="M1817" s="10" t="s">
        <v>5255</v>
      </c>
      <c r="N1817" s="10" t="s">
        <v>5256</v>
      </c>
      <c r="O1817" s="10" t="s">
        <v>5256</v>
      </c>
      <c r="P1817" s="10" t="s">
        <v>5256</v>
      </c>
      <c r="Q1817" s="10" t="s">
        <v>5256</v>
      </c>
      <c r="R1817" s="10" t="s">
        <v>5256</v>
      </c>
      <c r="S1817" s="10" t="s">
        <v>5256</v>
      </c>
      <c r="T1817" s="10" t="s">
        <v>5256</v>
      </c>
      <c r="U1817" s="10"/>
      <c r="V1817" s="10" t="s">
        <v>5255</v>
      </c>
      <c r="W1817" s="10" t="s">
        <v>5255</v>
      </c>
      <c r="X1817" s="10" t="s">
        <v>5256</v>
      </c>
      <c r="Y1817" s="10" t="s">
        <v>5256</v>
      </c>
      <c r="Z1817" s="10" t="s">
        <v>5256</v>
      </c>
      <c r="AA1817" s="10"/>
      <c r="AB1817" s="73" t="s">
        <v>2115</v>
      </c>
      <c r="AC1817" s="73" t="s">
        <v>2904</v>
      </c>
      <c r="AD1817" s="71" t="s">
        <v>4667</v>
      </c>
    </row>
    <row r="1818" spans="1:30" s="89" customFormat="1" ht="15.75" customHeight="1">
      <c r="A1818" s="50" t="s">
        <v>4835</v>
      </c>
      <c r="B1818" s="16" t="s">
        <v>2101</v>
      </c>
      <c r="C1818" s="16" t="s">
        <v>4846</v>
      </c>
      <c r="D1818" s="16"/>
      <c r="E1818" s="61" t="s">
        <v>4996</v>
      </c>
      <c r="F1818" s="10" t="s">
        <v>5256</v>
      </c>
      <c r="G1818" s="10" t="s">
        <v>5256</v>
      </c>
      <c r="H1818" s="10" t="s">
        <v>5256</v>
      </c>
      <c r="I1818" s="10" t="s">
        <v>5256</v>
      </c>
      <c r="J1818" s="10" t="s">
        <v>5256</v>
      </c>
      <c r="K1818" s="10" t="s">
        <v>5255</v>
      </c>
      <c r="L1818" s="10" t="s">
        <v>5256</v>
      </c>
      <c r="M1818" s="10" t="s">
        <v>5255</v>
      </c>
      <c r="N1818" s="10" t="s">
        <v>5256</v>
      </c>
      <c r="O1818" s="10" t="s">
        <v>5255</v>
      </c>
      <c r="P1818" s="10" t="s">
        <v>5256</v>
      </c>
      <c r="Q1818" s="10" t="s">
        <v>5256</v>
      </c>
      <c r="R1818" s="10" t="s">
        <v>5256</v>
      </c>
      <c r="S1818" s="10" t="s">
        <v>5256</v>
      </c>
      <c r="T1818" s="10" t="s">
        <v>5256</v>
      </c>
      <c r="U1818" s="10"/>
      <c r="V1818" s="10" t="s">
        <v>5256</v>
      </c>
      <c r="W1818" s="10" t="s">
        <v>5256</v>
      </c>
      <c r="X1818" s="10" t="s">
        <v>5255</v>
      </c>
      <c r="Y1818" s="10" t="s">
        <v>5255</v>
      </c>
      <c r="Z1818" s="10" t="s">
        <v>5256</v>
      </c>
      <c r="AA1818" s="10"/>
      <c r="AB1818" s="73" t="s">
        <v>2115</v>
      </c>
      <c r="AC1818" s="73" t="s">
        <v>2904</v>
      </c>
      <c r="AD1818" s="71" t="s">
        <v>4667</v>
      </c>
    </row>
    <row r="1819" spans="1:30" s="89" customFormat="1" ht="15.75" customHeight="1">
      <c r="A1819" s="50" t="s">
        <v>4835</v>
      </c>
      <c r="B1819" s="16" t="s">
        <v>2102</v>
      </c>
      <c r="C1819" s="16" t="s">
        <v>4847</v>
      </c>
      <c r="D1819" s="16"/>
      <c r="E1819" s="66" t="s">
        <v>4997</v>
      </c>
      <c r="F1819" s="10" t="s">
        <v>5255</v>
      </c>
      <c r="G1819" s="10" t="s">
        <v>5256</v>
      </c>
      <c r="H1819" s="10" t="s">
        <v>5256</v>
      </c>
      <c r="I1819" s="10" t="s">
        <v>5256</v>
      </c>
      <c r="J1819" s="10" t="s">
        <v>5256</v>
      </c>
      <c r="K1819" s="10" t="s">
        <v>5255</v>
      </c>
      <c r="L1819" s="10" t="s">
        <v>5256</v>
      </c>
      <c r="M1819" s="10" t="s">
        <v>5256</v>
      </c>
      <c r="N1819" s="10" t="s">
        <v>5256</v>
      </c>
      <c r="O1819" s="10" t="s">
        <v>5256</v>
      </c>
      <c r="P1819" s="10" t="s">
        <v>5255</v>
      </c>
      <c r="Q1819" s="10" t="s">
        <v>5256</v>
      </c>
      <c r="R1819" s="10" t="s">
        <v>5256</v>
      </c>
      <c r="S1819" s="10" t="s">
        <v>5256</v>
      </c>
      <c r="T1819" s="10" t="s">
        <v>5255</v>
      </c>
      <c r="U1819" s="10"/>
      <c r="V1819" s="10" t="s">
        <v>5256</v>
      </c>
      <c r="W1819" s="10" t="s">
        <v>5256</v>
      </c>
      <c r="X1819" s="10" t="s">
        <v>5255</v>
      </c>
      <c r="Y1819" s="10" t="s">
        <v>5256</v>
      </c>
      <c r="Z1819" s="10" t="s">
        <v>5256</v>
      </c>
      <c r="AA1819" s="10"/>
      <c r="AB1819" s="73" t="s">
        <v>2115</v>
      </c>
      <c r="AC1819" s="73" t="s">
        <v>2904</v>
      </c>
      <c r="AD1819" s="71" t="s">
        <v>4667</v>
      </c>
    </row>
    <row r="1820" spans="1:30" s="89" customFormat="1" ht="15.75" customHeight="1">
      <c r="A1820" s="50" t="s">
        <v>4835</v>
      </c>
      <c r="B1820" s="16" t="s">
        <v>2180</v>
      </c>
      <c r="C1820" s="16" t="s">
        <v>4848</v>
      </c>
      <c r="D1820" s="16"/>
      <c r="E1820" s="61" t="s">
        <v>718</v>
      </c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 t="s">
        <v>5256</v>
      </c>
      <c r="AB1820" s="73" t="s">
        <v>2185</v>
      </c>
      <c r="AC1820" s="73" t="s">
        <v>5524</v>
      </c>
      <c r="AD1820" s="71" t="s">
        <v>5626</v>
      </c>
    </row>
    <row r="1821" spans="1:30" s="89" customFormat="1" ht="15.75" customHeight="1">
      <c r="A1821" s="50" t="s">
        <v>4835</v>
      </c>
      <c r="B1821" s="16" t="s">
        <v>2181</v>
      </c>
      <c r="C1821" s="16" t="s">
        <v>4768</v>
      </c>
      <c r="D1821" s="16"/>
      <c r="E1821" s="61" t="s">
        <v>718</v>
      </c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 t="s">
        <v>5256</v>
      </c>
      <c r="AB1821" s="73" t="s">
        <v>2187</v>
      </c>
      <c r="AC1821" s="73" t="s">
        <v>2904</v>
      </c>
      <c r="AD1821" s="71" t="s">
        <v>4667</v>
      </c>
    </row>
    <row r="1822" spans="1:30" s="89" customFormat="1" ht="15.75" customHeight="1">
      <c r="A1822" s="50" t="s">
        <v>4835</v>
      </c>
      <c r="B1822" s="16" t="s">
        <v>2182</v>
      </c>
      <c r="C1822" s="16" t="s">
        <v>4769</v>
      </c>
      <c r="D1822" s="16"/>
      <c r="E1822" s="61" t="s">
        <v>4992</v>
      </c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 t="s">
        <v>5255</v>
      </c>
      <c r="AB1822" s="73" t="s">
        <v>2186</v>
      </c>
      <c r="AC1822" s="73" t="s">
        <v>2904</v>
      </c>
      <c r="AD1822" s="71" t="s">
        <v>4667</v>
      </c>
    </row>
    <row r="1823" spans="1:30" s="89" customFormat="1" ht="15.75" customHeight="1">
      <c r="A1823" s="50" t="s">
        <v>4835</v>
      </c>
      <c r="B1823" s="16" t="s">
        <v>2183</v>
      </c>
      <c r="C1823" s="16" t="s">
        <v>4770</v>
      </c>
      <c r="D1823" s="16"/>
      <c r="E1823" s="61" t="s">
        <v>4994</v>
      </c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 t="s">
        <v>5256</v>
      </c>
      <c r="AB1823" s="73" t="s">
        <v>2186</v>
      </c>
      <c r="AC1823" s="73" t="s">
        <v>2904</v>
      </c>
      <c r="AD1823" s="71" t="s">
        <v>4667</v>
      </c>
    </row>
    <row r="1824" spans="1:30" s="89" customFormat="1" ht="15.75" customHeight="1">
      <c r="A1824" s="50" t="s">
        <v>4835</v>
      </c>
      <c r="B1824" s="16" t="s">
        <v>2184</v>
      </c>
      <c r="C1824" s="16" t="s">
        <v>4771</v>
      </c>
      <c r="D1824" s="16"/>
      <c r="E1824" s="61" t="s">
        <v>4995</v>
      </c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 t="s">
        <v>5255</v>
      </c>
      <c r="AB1824" s="73" t="s">
        <v>2186</v>
      </c>
      <c r="AC1824" s="73" t="s">
        <v>2904</v>
      </c>
      <c r="AD1824" s="71" t="s">
        <v>4667</v>
      </c>
    </row>
    <row r="1825" spans="1:30" s="89" customFormat="1" ht="15.75" customHeight="1">
      <c r="A1825" s="50" t="s">
        <v>4835</v>
      </c>
      <c r="B1825" s="16" t="s">
        <v>2103</v>
      </c>
      <c r="C1825" s="16" t="s">
        <v>4872</v>
      </c>
      <c r="D1825" s="16"/>
      <c r="E1825" s="61" t="s">
        <v>718</v>
      </c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 t="s">
        <v>5255</v>
      </c>
      <c r="V1825" s="10"/>
      <c r="W1825" s="10"/>
      <c r="X1825" s="10"/>
      <c r="Y1825" s="10"/>
      <c r="Z1825" s="10"/>
      <c r="AA1825" s="10"/>
      <c r="AB1825" s="73" t="s">
        <v>2116</v>
      </c>
      <c r="AC1825" s="73" t="s">
        <v>2904</v>
      </c>
      <c r="AD1825" s="71" t="s">
        <v>4667</v>
      </c>
    </row>
    <row r="1826" spans="1:30" s="89" customFormat="1" ht="15.75" customHeight="1">
      <c r="A1826" s="50" t="s">
        <v>4835</v>
      </c>
      <c r="B1826" s="16" t="s">
        <v>2104</v>
      </c>
      <c r="C1826" s="16" t="s">
        <v>4873</v>
      </c>
      <c r="D1826" s="16"/>
      <c r="E1826" s="61" t="s">
        <v>4992</v>
      </c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 t="s">
        <v>5255</v>
      </c>
      <c r="V1826" s="10"/>
      <c r="W1826" s="10"/>
      <c r="X1826" s="10"/>
      <c r="Y1826" s="10"/>
      <c r="Z1826" s="10"/>
      <c r="AA1826" s="10"/>
      <c r="AB1826" s="73" t="s">
        <v>2117</v>
      </c>
      <c r="AC1826" s="73" t="s">
        <v>2904</v>
      </c>
      <c r="AD1826" s="71" t="s">
        <v>4667</v>
      </c>
    </row>
    <row r="1827" spans="1:30" s="89" customFormat="1" ht="15.75" customHeight="1">
      <c r="A1827" s="50" t="s">
        <v>4835</v>
      </c>
      <c r="B1827" s="16" t="s">
        <v>2105</v>
      </c>
      <c r="C1827" s="16" t="s">
        <v>4874</v>
      </c>
      <c r="D1827" s="16"/>
      <c r="E1827" s="61" t="s">
        <v>4994</v>
      </c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 t="s">
        <v>5255</v>
      </c>
      <c r="V1827" s="10"/>
      <c r="W1827" s="10"/>
      <c r="X1827" s="10"/>
      <c r="Y1827" s="10"/>
      <c r="Z1827" s="10"/>
      <c r="AA1827" s="10"/>
      <c r="AB1827" s="73" t="s">
        <v>2117</v>
      </c>
      <c r="AC1827" s="73" t="s">
        <v>2904</v>
      </c>
      <c r="AD1827" s="71" t="s">
        <v>4667</v>
      </c>
    </row>
    <row r="1828" spans="1:30" s="89" customFormat="1" ht="15.75" customHeight="1">
      <c r="A1828" s="50" t="s">
        <v>4835</v>
      </c>
      <c r="B1828" s="16" t="s">
        <v>2106</v>
      </c>
      <c r="C1828" s="16" t="s">
        <v>4875</v>
      </c>
      <c r="D1828" s="16"/>
      <c r="E1828" s="61" t="s">
        <v>4995</v>
      </c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 t="s">
        <v>5255</v>
      </c>
      <c r="V1828" s="10"/>
      <c r="W1828" s="10"/>
      <c r="X1828" s="10"/>
      <c r="Y1828" s="10"/>
      <c r="Z1828" s="10"/>
      <c r="AA1828" s="10"/>
      <c r="AB1828" s="73" t="s">
        <v>2117</v>
      </c>
      <c r="AC1828" s="73" t="s">
        <v>2904</v>
      </c>
      <c r="AD1828" s="71" t="s">
        <v>4667</v>
      </c>
    </row>
    <row r="1829" spans="1:30" s="89" customFormat="1" ht="15.75" customHeight="1">
      <c r="A1829" s="8" t="s">
        <v>2664</v>
      </c>
      <c r="B1829" s="12" t="s">
        <v>2605</v>
      </c>
      <c r="C1829" s="34" t="s">
        <v>3070</v>
      </c>
      <c r="D1829" s="35" t="s">
        <v>5182</v>
      </c>
      <c r="E1829" s="67" t="s">
        <v>718</v>
      </c>
      <c r="F1829" s="10" t="s">
        <v>5190</v>
      </c>
      <c r="G1829" s="10" t="s">
        <v>5190</v>
      </c>
      <c r="H1829" s="10" t="s">
        <v>5190</v>
      </c>
      <c r="I1829" s="10" t="s">
        <v>5190</v>
      </c>
      <c r="J1829" s="10" t="s">
        <v>5190</v>
      </c>
      <c r="K1829" s="10" t="s">
        <v>5190</v>
      </c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73" t="s">
        <v>2635</v>
      </c>
      <c r="AC1829" s="73" t="s">
        <v>2908</v>
      </c>
      <c r="AD1829" s="71" t="s">
        <v>4750</v>
      </c>
    </row>
    <row r="1830" spans="1:30" s="89" customFormat="1" ht="15.75" customHeight="1">
      <c r="A1830" s="8" t="s">
        <v>2664</v>
      </c>
      <c r="B1830" s="12" t="s">
        <v>2606</v>
      </c>
      <c r="C1830" s="34" t="s">
        <v>3480</v>
      </c>
      <c r="D1830" s="35" t="s">
        <v>5182</v>
      </c>
      <c r="E1830" s="67" t="s">
        <v>4992</v>
      </c>
      <c r="F1830" s="10" t="s">
        <v>5190</v>
      </c>
      <c r="G1830" s="10" t="s">
        <v>5190</v>
      </c>
      <c r="H1830" s="10" t="s">
        <v>5190</v>
      </c>
      <c r="I1830" s="10" t="s">
        <v>5190</v>
      </c>
      <c r="J1830" s="10" t="s">
        <v>5190</v>
      </c>
      <c r="K1830" s="10" t="s">
        <v>5190</v>
      </c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73" t="s">
        <v>2635</v>
      </c>
      <c r="AC1830" s="73" t="s">
        <v>2904</v>
      </c>
      <c r="AD1830" s="71" t="s">
        <v>4772</v>
      </c>
    </row>
    <row r="1831" spans="1:30" s="89" customFormat="1" ht="15.75" customHeight="1">
      <c r="A1831" s="8" t="s">
        <v>2664</v>
      </c>
      <c r="B1831" s="12" t="s">
        <v>2607</v>
      </c>
      <c r="C1831" s="34" t="s">
        <v>3481</v>
      </c>
      <c r="D1831" s="35" t="s">
        <v>5182</v>
      </c>
      <c r="E1831" s="67" t="s">
        <v>4994</v>
      </c>
      <c r="F1831" s="10" t="s">
        <v>5190</v>
      </c>
      <c r="G1831" s="10" t="s">
        <v>5190</v>
      </c>
      <c r="H1831" s="10" t="s">
        <v>5190</v>
      </c>
      <c r="I1831" s="10" t="s">
        <v>5190</v>
      </c>
      <c r="J1831" s="10" t="s">
        <v>5190</v>
      </c>
      <c r="K1831" s="10" t="s">
        <v>5190</v>
      </c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73" t="s">
        <v>2635</v>
      </c>
      <c r="AC1831" s="73" t="s">
        <v>2904</v>
      </c>
      <c r="AD1831" s="71" t="s">
        <v>4772</v>
      </c>
    </row>
    <row r="1832" spans="1:30" s="89" customFormat="1" ht="15.75" customHeight="1">
      <c r="A1832" s="8" t="s">
        <v>2664</v>
      </c>
      <c r="B1832" s="12" t="s">
        <v>2608</v>
      </c>
      <c r="C1832" s="34" t="s">
        <v>3482</v>
      </c>
      <c r="D1832" s="35" t="s">
        <v>5182</v>
      </c>
      <c r="E1832" s="67" t="s">
        <v>4995</v>
      </c>
      <c r="F1832" s="10" t="s">
        <v>5190</v>
      </c>
      <c r="G1832" s="10" t="s">
        <v>5190</v>
      </c>
      <c r="H1832" s="10" t="s">
        <v>5190</v>
      </c>
      <c r="I1832" s="10" t="s">
        <v>5190</v>
      </c>
      <c r="J1832" s="10" t="s">
        <v>5190</v>
      </c>
      <c r="K1832" s="10" t="s">
        <v>5190</v>
      </c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73" t="s">
        <v>2635</v>
      </c>
      <c r="AC1832" s="73" t="s">
        <v>2904</v>
      </c>
      <c r="AD1832" s="71" t="s">
        <v>4772</v>
      </c>
    </row>
    <row r="1833" spans="1:30" s="89" customFormat="1" ht="15.75" customHeight="1">
      <c r="A1833" s="8" t="s">
        <v>2664</v>
      </c>
      <c r="B1833" s="12" t="s">
        <v>2609</v>
      </c>
      <c r="C1833" s="34" t="s">
        <v>3071</v>
      </c>
      <c r="D1833" s="35" t="s">
        <v>5182</v>
      </c>
      <c r="E1833" s="67" t="s">
        <v>718</v>
      </c>
      <c r="F1833" s="10" t="s">
        <v>5190</v>
      </c>
      <c r="G1833" s="10" t="s">
        <v>5190</v>
      </c>
      <c r="H1833" s="10" t="s">
        <v>5190</v>
      </c>
      <c r="I1833" s="10" t="s">
        <v>5190</v>
      </c>
      <c r="J1833" s="10" t="s">
        <v>5190</v>
      </c>
      <c r="K1833" s="10" t="s">
        <v>5190</v>
      </c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73" t="s">
        <v>2635</v>
      </c>
      <c r="AC1833" s="73" t="s">
        <v>2908</v>
      </c>
      <c r="AD1833" s="71" t="s">
        <v>4773</v>
      </c>
    </row>
    <row r="1834" spans="1:30" s="89" customFormat="1" ht="15.75" customHeight="1">
      <c r="A1834" s="8" t="s">
        <v>2664</v>
      </c>
      <c r="B1834" s="12" t="s">
        <v>2610</v>
      </c>
      <c r="C1834" s="34" t="s">
        <v>3483</v>
      </c>
      <c r="D1834" s="35" t="s">
        <v>5182</v>
      </c>
      <c r="E1834" s="67" t="s">
        <v>4992</v>
      </c>
      <c r="F1834" s="10" t="s">
        <v>5190</v>
      </c>
      <c r="G1834" s="10" t="s">
        <v>5190</v>
      </c>
      <c r="H1834" s="10" t="s">
        <v>5190</v>
      </c>
      <c r="I1834" s="10" t="s">
        <v>5190</v>
      </c>
      <c r="J1834" s="10" t="s">
        <v>5190</v>
      </c>
      <c r="K1834" s="10" t="s">
        <v>5190</v>
      </c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73" t="s">
        <v>2635</v>
      </c>
      <c r="AC1834" s="73" t="s">
        <v>2904</v>
      </c>
      <c r="AD1834" s="71" t="s">
        <v>4774</v>
      </c>
    </row>
    <row r="1835" spans="1:30" s="89" customFormat="1" ht="15.75" customHeight="1">
      <c r="A1835" s="8" t="s">
        <v>2664</v>
      </c>
      <c r="B1835" s="12" t="s">
        <v>2611</v>
      </c>
      <c r="C1835" s="34" t="s">
        <v>3484</v>
      </c>
      <c r="D1835" s="35" t="s">
        <v>5182</v>
      </c>
      <c r="E1835" s="67" t="s">
        <v>4994</v>
      </c>
      <c r="F1835" s="10" t="s">
        <v>5190</v>
      </c>
      <c r="G1835" s="10" t="s">
        <v>5190</v>
      </c>
      <c r="H1835" s="10" t="s">
        <v>5190</v>
      </c>
      <c r="I1835" s="10" t="s">
        <v>5190</v>
      </c>
      <c r="J1835" s="10" t="s">
        <v>5190</v>
      </c>
      <c r="K1835" s="10" t="s">
        <v>5190</v>
      </c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73" t="s">
        <v>2635</v>
      </c>
      <c r="AC1835" s="73" t="s">
        <v>2904</v>
      </c>
      <c r="AD1835" s="71" t="s">
        <v>4774</v>
      </c>
    </row>
    <row r="1836" spans="1:30" s="89" customFormat="1" ht="15.75" customHeight="1">
      <c r="A1836" s="8" t="s">
        <v>2664</v>
      </c>
      <c r="B1836" s="12" t="s">
        <v>2612</v>
      </c>
      <c r="C1836" s="34" t="s">
        <v>3485</v>
      </c>
      <c r="D1836" s="35" t="s">
        <v>5182</v>
      </c>
      <c r="E1836" s="67" t="s">
        <v>4995</v>
      </c>
      <c r="F1836" s="10" t="s">
        <v>5190</v>
      </c>
      <c r="G1836" s="10" t="s">
        <v>5190</v>
      </c>
      <c r="H1836" s="10" t="s">
        <v>5190</v>
      </c>
      <c r="I1836" s="10" t="s">
        <v>5190</v>
      </c>
      <c r="J1836" s="10" t="s">
        <v>5190</v>
      </c>
      <c r="K1836" s="10" t="s">
        <v>5190</v>
      </c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73" t="s">
        <v>2635</v>
      </c>
      <c r="AC1836" s="73" t="s">
        <v>2904</v>
      </c>
      <c r="AD1836" s="71" t="s">
        <v>4774</v>
      </c>
    </row>
    <row r="1837" spans="1:30" s="89" customFormat="1" ht="15.75" customHeight="1">
      <c r="A1837" s="8" t="s">
        <v>2664</v>
      </c>
      <c r="B1837" s="12" t="s">
        <v>2613</v>
      </c>
      <c r="C1837" s="34" t="s">
        <v>3072</v>
      </c>
      <c r="D1837" s="35" t="s">
        <v>5182</v>
      </c>
      <c r="E1837" s="67" t="s">
        <v>718</v>
      </c>
      <c r="F1837" s="10" t="s">
        <v>5190</v>
      </c>
      <c r="G1837" s="10" t="s">
        <v>5190</v>
      </c>
      <c r="H1837" s="10" t="s">
        <v>5190</v>
      </c>
      <c r="I1837" s="10" t="s">
        <v>5190</v>
      </c>
      <c r="J1837" s="10" t="s">
        <v>5190</v>
      </c>
      <c r="K1837" s="10" t="s">
        <v>5190</v>
      </c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73" t="s">
        <v>2636</v>
      </c>
      <c r="AC1837" s="73" t="s">
        <v>2908</v>
      </c>
      <c r="AD1837" s="71" t="s">
        <v>4750</v>
      </c>
    </row>
    <row r="1838" spans="1:30" s="89" customFormat="1" ht="15.75" customHeight="1">
      <c r="A1838" s="8" t="s">
        <v>2664</v>
      </c>
      <c r="B1838" s="12" t="s">
        <v>2614</v>
      </c>
      <c r="C1838" s="34" t="s">
        <v>3073</v>
      </c>
      <c r="D1838" s="35" t="s">
        <v>5182</v>
      </c>
      <c r="E1838" s="67" t="s">
        <v>4992</v>
      </c>
      <c r="F1838" s="10" t="s">
        <v>5190</v>
      </c>
      <c r="G1838" s="10" t="s">
        <v>5190</v>
      </c>
      <c r="H1838" s="10" t="s">
        <v>5190</v>
      </c>
      <c r="I1838" s="10" t="s">
        <v>5190</v>
      </c>
      <c r="J1838" s="10" t="s">
        <v>5190</v>
      </c>
      <c r="K1838" s="10" t="s">
        <v>5190</v>
      </c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73" t="s">
        <v>2636</v>
      </c>
      <c r="AC1838" s="73" t="s">
        <v>2908</v>
      </c>
      <c r="AD1838" s="71" t="s">
        <v>4666</v>
      </c>
    </row>
    <row r="1839" spans="1:30" s="89" customFormat="1" ht="15.75" customHeight="1">
      <c r="A1839" s="8" t="s">
        <v>2664</v>
      </c>
      <c r="B1839" s="12" t="s">
        <v>2615</v>
      </c>
      <c r="C1839" s="34" t="s">
        <v>3074</v>
      </c>
      <c r="D1839" s="35" t="s">
        <v>5182</v>
      </c>
      <c r="E1839" s="67" t="s">
        <v>4994</v>
      </c>
      <c r="F1839" s="10" t="s">
        <v>5190</v>
      </c>
      <c r="G1839" s="10" t="s">
        <v>5190</v>
      </c>
      <c r="H1839" s="10" t="s">
        <v>5190</v>
      </c>
      <c r="I1839" s="10" t="s">
        <v>5190</v>
      </c>
      <c r="J1839" s="10" t="s">
        <v>5190</v>
      </c>
      <c r="K1839" s="10" t="s">
        <v>5190</v>
      </c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73" t="s">
        <v>2636</v>
      </c>
      <c r="AC1839" s="73" t="s">
        <v>2908</v>
      </c>
      <c r="AD1839" s="71" t="s">
        <v>4666</v>
      </c>
    </row>
    <row r="1840" spans="1:30" s="89" customFormat="1" ht="15.75" customHeight="1">
      <c r="A1840" s="8" t="s">
        <v>2664</v>
      </c>
      <c r="B1840" s="12" t="s">
        <v>2616</v>
      </c>
      <c r="C1840" s="34" t="s">
        <v>3075</v>
      </c>
      <c r="D1840" s="35" t="s">
        <v>5182</v>
      </c>
      <c r="E1840" s="67" t="s">
        <v>4995</v>
      </c>
      <c r="F1840" s="10" t="s">
        <v>5190</v>
      </c>
      <c r="G1840" s="10" t="s">
        <v>5190</v>
      </c>
      <c r="H1840" s="10" t="s">
        <v>5190</v>
      </c>
      <c r="I1840" s="10" t="s">
        <v>5190</v>
      </c>
      <c r="J1840" s="10" t="s">
        <v>5190</v>
      </c>
      <c r="K1840" s="10" t="s">
        <v>5190</v>
      </c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73" t="s">
        <v>2636</v>
      </c>
      <c r="AC1840" s="73" t="s">
        <v>2908</v>
      </c>
      <c r="AD1840" s="71" t="s">
        <v>4666</v>
      </c>
    </row>
    <row r="1841" spans="1:30" s="89" customFormat="1" ht="15.75" customHeight="1">
      <c r="A1841" s="8" t="s">
        <v>2664</v>
      </c>
      <c r="B1841" s="12" t="s">
        <v>2617</v>
      </c>
      <c r="C1841" s="34" t="s">
        <v>3076</v>
      </c>
      <c r="D1841" s="35" t="s">
        <v>5182</v>
      </c>
      <c r="E1841" s="67" t="s">
        <v>718</v>
      </c>
      <c r="F1841" s="10" t="s">
        <v>5190</v>
      </c>
      <c r="G1841" s="10" t="s">
        <v>5190</v>
      </c>
      <c r="H1841" s="10" t="s">
        <v>5190</v>
      </c>
      <c r="I1841" s="10" t="s">
        <v>5190</v>
      </c>
      <c r="J1841" s="10" t="s">
        <v>5190</v>
      </c>
      <c r="K1841" s="10" t="s">
        <v>5190</v>
      </c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73" t="s">
        <v>2636</v>
      </c>
      <c r="AC1841" s="73" t="s">
        <v>2908</v>
      </c>
      <c r="AD1841" s="71" t="s">
        <v>4773</v>
      </c>
    </row>
    <row r="1842" spans="1:30" s="89" customFormat="1" ht="15.75" customHeight="1">
      <c r="A1842" s="8" t="s">
        <v>2664</v>
      </c>
      <c r="B1842" s="12" t="s">
        <v>2618</v>
      </c>
      <c r="C1842" s="34" t="s">
        <v>3077</v>
      </c>
      <c r="D1842" s="35" t="s">
        <v>5182</v>
      </c>
      <c r="E1842" s="67" t="s">
        <v>4992</v>
      </c>
      <c r="F1842" s="10" t="s">
        <v>5190</v>
      </c>
      <c r="G1842" s="10" t="s">
        <v>5190</v>
      </c>
      <c r="H1842" s="10" t="s">
        <v>5190</v>
      </c>
      <c r="I1842" s="10" t="s">
        <v>5190</v>
      </c>
      <c r="J1842" s="10" t="s">
        <v>5190</v>
      </c>
      <c r="K1842" s="10" t="s">
        <v>5190</v>
      </c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73" t="s">
        <v>2636</v>
      </c>
      <c r="AC1842" s="73" t="s">
        <v>2908</v>
      </c>
      <c r="AD1842" s="71" t="s">
        <v>4774</v>
      </c>
    </row>
    <row r="1843" spans="1:30" s="89" customFormat="1" ht="15.75" customHeight="1">
      <c r="A1843" s="8" t="s">
        <v>2664</v>
      </c>
      <c r="B1843" s="12" t="s">
        <v>2619</v>
      </c>
      <c r="C1843" s="34" t="s">
        <v>3078</v>
      </c>
      <c r="D1843" s="35" t="s">
        <v>5182</v>
      </c>
      <c r="E1843" s="67" t="s">
        <v>4994</v>
      </c>
      <c r="F1843" s="10" t="s">
        <v>5190</v>
      </c>
      <c r="G1843" s="10" t="s">
        <v>5190</v>
      </c>
      <c r="H1843" s="10" t="s">
        <v>5190</v>
      </c>
      <c r="I1843" s="10" t="s">
        <v>5190</v>
      </c>
      <c r="J1843" s="10" t="s">
        <v>5190</v>
      </c>
      <c r="K1843" s="10" t="s">
        <v>5190</v>
      </c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73" t="s">
        <v>2636</v>
      </c>
      <c r="AC1843" s="73" t="s">
        <v>2908</v>
      </c>
      <c r="AD1843" s="71" t="s">
        <v>4774</v>
      </c>
    </row>
    <row r="1844" spans="1:30" s="89" customFormat="1" ht="15.75" customHeight="1">
      <c r="A1844" s="8" t="s">
        <v>2664</v>
      </c>
      <c r="B1844" s="12" t="s">
        <v>2620</v>
      </c>
      <c r="C1844" s="34" t="s">
        <v>3079</v>
      </c>
      <c r="D1844" s="35" t="s">
        <v>5182</v>
      </c>
      <c r="E1844" s="67" t="s">
        <v>4995</v>
      </c>
      <c r="F1844" s="10" t="s">
        <v>5190</v>
      </c>
      <c r="G1844" s="10" t="s">
        <v>5190</v>
      </c>
      <c r="H1844" s="10" t="s">
        <v>5190</v>
      </c>
      <c r="I1844" s="10" t="s">
        <v>5190</v>
      </c>
      <c r="J1844" s="10" t="s">
        <v>5190</v>
      </c>
      <c r="K1844" s="10" t="s">
        <v>5190</v>
      </c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73" t="s">
        <v>2636</v>
      </c>
      <c r="AC1844" s="73" t="s">
        <v>2908</v>
      </c>
      <c r="AD1844" s="71" t="s">
        <v>4774</v>
      </c>
    </row>
    <row r="1845" spans="1:30" s="89" customFormat="1" ht="15.75" customHeight="1">
      <c r="A1845" s="8" t="s">
        <v>2664</v>
      </c>
      <c r="B1845" s="12" t="s">
        <v>2577</v>
      </c>
      <c r="C1845" s="34" t="s">
        <v>3080</v>
      </c>
      <c r="D1845" s="36" t="s">
        <v>5182</v>
      </c>
      <c r="E1845" s="67" t="s">
        <v>718</v>
      </c>
      <c r="F1845" s="10"/>
      <c r="G1845" s="10"/>
      <c r="H1845" s="10"/>
      <c r="I1845" s="10"/>
      <c r="J1845" s="10"/>
      <c r="K1845" s="10"/>
      <c r="L1845" s="10" t="s">
        <v>5190</v>
      </c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73" t="s">
        <v>4826</v>
      </c>
      <c r="AC1845" s="73" t="s">
        <v>2908</v>
      </c>
      <c r="AD1845" s="71" t="s">
        <v>4750</v>
      </c>
    </row>
    <row r="1846" spans="1:30" s="89" customFormat="1" ht="15.75" customHeight="1">
      <c r="A1846" s="8" t="s">
        <v>2664</v>
      </c>
      <c r="B1846" s="12" t="s">
        <v>2578</v>
      </c>
      <c r="C1846" s="34" t="s">
        <v>3486</v>
      </c>
      <c r="D1846" s="35" t="s">
        <v>5182</v>
      </c>
      <c r="E1846" s="67" t="s">
        <v>4992</v>
      </c>
      <c r="F1846" s="10"/>
      <c r="G1846" s="10"/>
      <c r="H1846" s="10"/>
      <c r="I1846" s="10"/>
      <c r="J1846" s="10"/>
      <c r="K1846" s="10"/>
      <c r="L1846" s="10" t="s">
        <v>5190</v>
      </c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73" t="s">
        <v>4826</v>
      </c>
      <c r="AC1846" s="73" t="s">
        <v>2904</v>
      </c>
      <c r="AD1846" s="71" t="s">
        <v>4772</v>
      </c>
    </row>
    <row r="1847" spans="1:30" s="89" customFormat="1" ht="15.75" customHeight="1">
      <c r="A1847" s="8" t="s">
        <v>2664</v>
      </c>
      <c r="B1847" s="12" t="s">
        <v>2579</v>
      </c>
      <c r="C1847" s="34" t="s">
        <v>3487</v>
      </c>
      <c r="D1847" s="35" t="s">
        <v>5182</v>
      </c>
      <c r="E1847" s="67" t="s">
        <v>4994</v>
      </c>
      <c r="F1847" s="10"/>
      <c r="G1847" s="10"/>
      <c r="H1847" s="10"/>
      <c r="I1847" s="10"/>
      <c r="J1847" s="10"/>
      <c r="K1847" s="10"/>
      <c r="L1847" s="10" t="s">
        <v>5190</v>
      </c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73" t="s">
        <v>4826</v>
      </c>
      <c r="AC1847" s="73" t="s">
        <v>2904</v>
      </c>
      <c r="AD1847" s="71" t="s">
        <v>4772</v>
      </c>
    </row>
    <row r="1848" spans="1:30" s="89" customFormat="1" ht="15.75" customHeight="1">
      <c r="A1848" s="8" t="s">
        <v>2664</v>
      </c>
      <c r="B1848" s="12" t="s">
        <v>2580</v>
      </c>
      <c r="C1848" s="34" t="s">
        <v>3488</v>
      </c>
      <c r="D1848" s="35" t="s">
        <v>5182</v>
      </c>
      <c r="E1848" s="67" t="s">
        <v>4995</v>
      </c>
      <c r="F1848" s="10"/>
      <c r="G1848" s="10"/>
      <c r="H1848" s="10"/>
      <c r="I1848" s="10"/>
      <c r="J1848" s="10"/>
      <c r="K1848" s="10"/>
      <c r="L1848" s="10" t="s">
        <v>5190</v>
      </c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73" t="s">
        <v>4826</v>
      </c>
      <c r="AC1848" s="73" t="s">
        <v>2904</v>
      </c>
      <c r="AD1848" s="71" t="s">
        <v>4772</v>
      </c>
    </row>
    <row r="1849" spans="1:30" s="89" customFormat="1" ht="15.75" customHeight="1">
      <c r="A1849" s="8" t="s">
        <v>2664</v>
      </c>
      <c r="B1849" s="12" t="s">
        <v>2581</v>
      </c>
      <c r="C1849" s="34" t="s">
        <v>3081</v>
      </c>
      <c r="D1849" s="36" t="s">
        <v>5182</v>
      </c>
      <c r="E1849" s="67" t="s">
        <v>718</v>
      </c>
      <c r="F1849" s="10"/>
      <c r="G1849" s="10"/>
      <c r="H1849" s="10"/>
      <c r="I1849" s="10"/>
      <c r="J1849" s="10"/>
      <c r="K1849" s="10"/>
      <c r="L1849" s="10" t="s">
        <v>5190</v>
      </c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73" t="s">
        <v>4826</v>
      </c>
      <c r="AC1849" s="73" t="s">
        <v>2908</v>
      </c>
      <c r="AD1849" s="71" t="s">
        <v>4773</v>
      </c>
    </row>
    <row r="1850" spans="1:30" s="89" customFormat="1" ht="15.75" customHeight="1">
      <c r="A1850" s="8" t="s">
        <v>2664</v>
      </c>
      <c r="B1850" s="12" t="s">
        <v>2582</v>
      </c>
      <c r="C1850" s="34" t="s">
        <v>3489</v>
      </c>
      <c r="D1850" s="35" t="s">
        <v>5182</v>
      </c>
      <c r="E1850" s="67" t="s">
        <v>4992</v>
      </c>
      <c r="F1850" s="10"/>
      <c r="G1850" s="10"/>
      <c r="H1850" s="10"/>
      <c r="I1850" s="10"/>
      <c r="J1850" s="10"/>
      <c r="K1850" s="10"/>
      <c r="L1850" s="10" t="s">
        <v>5190</v>
      </c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73" t="s">
        <v>4826</v>
      </c>
      <c r="AC1850" s="73" t="s">
        <v>2904</v>
      </c>
      <c r="AD1850" s="71" t="s">
        <v>4774</v>
      </c>
    </row>
    <row r="1851" spans="1:30" s="89" customFormat="1" ht="15.75" customHeight="1">
      <c r="A1851" s="8" t="s">
        <v>2664</v>
      </c>
      <c r="B1851" s="12" t="s">
        <v>2583</v>
      </c>
      <c r="C1851" s="34" t="s">
        <v>3490</v>
      </c>
      <c r="D1851" s="35" t="s">
        <v>5182</v>
      </c>
      <c r="E1851" s="67" t="s">
        <v>4994</v>
      </c>
      <c r="F1851" s="10"/>
      <c r="G1851" s="10"/>
      <c r="H1851" s="10"/>
      <c r="I1851" s="10"/>
      <c r="J1851" s="10"/>
      <c r="K1851" s="10"/>
      <c r="L1851" s="10" t="s">
        <v>5190</v>
      </c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73" t="s">
        <v>4826</v>
      </c>
      <c r="AC1851" s="73" t="s">
        <v>2904</v>
      </c>
      <c r="AD1851" s="71" t="s">
        <v>4774</v>
      </c>
    </row>
    <row r="1852" spans="1:30" s="89" customFormat="1" ht="15.75" customHeight="1">
      <c r="A1852" s="8" t="s">
        <v>2664</v>
      </c>
      <c r="B1852" s="12" t="s">
        <v>2584</v>
      </c>
      <c r="C1852" s="34" t="s">
        <v>3491</v>
      </c>
      <c r="D1852" s="35" t="s">
        <v>5182</v>
      </c>
      <c r="E1852" s="67" t="s">
        <v>4995</v>
      </c>
      <c r="F1852" s="10"/>
      <c r="G1852" s="10"/>
      <c r="H1852" s="10"/>
      <c r="I1852" s="10"/>
      <c r="J1852" s="10"/>
      <c r="K1852" s="10"/>
      <c r="L1852" s="10" t="s">
        <v>5190</v>
      </c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73" t="s">
        <v>4826</v>
      </c>
      <c r="AC1852" s="73" t="s">
        <v>2904</v>
      </c>
      <c r="AD1852" s="71" t="s">
        <v>4774</v>
      </c>
    </row>
    <row r="1853" spans="1:30" s="89" customFormat="1" ht="15.75" customHeight="1">
      <c r="A1853" s="8" t="s">
        <v>2664</v>
      </c>
      <c r="B1853" s="12" t="s">
        <v>2585</v>
      </c>
      <c r="C1853" s="34" t="s">
        <v>3082</v>
      </c>
      <c r="D1853" s="35" t="s">
        <v>5182</v>
      </c>
      <c r="E1853" s="67" t="s">
        <v>718</v>
      </c>
      <c r="F1853" s="10"/>
      <c r="G1853" s="10"/>
      <c r="H1853" s="10"/>
      <c r="I1853" s="10"/>
      <c r="J1853" s="10"/>
      <c r="K1853" s="10"/>
      <c r="L1853" s="10" t="s">
        <v>5190</v>
      </c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73" t="s">
        <v>2644</v>
      </c>
      <c r="AC1853" s="73" t="s">
        <v>2908</v>
      </c>
      <c r="AD1853" s="71" t="s">
        <v>4750</v>
      </c>
    </row>
    <row r="1854" spans="1:30" s="89" customFormat="1" ht="15.75" customHeight="1">
      <c r="A1854" s="8" t="s">
        <v>2664</v>
      </c>
      <c r="B1854" s="12" t="s">
        <v>2586</v>
      </c>
      <c r="C1854" s="34" t="s">
        <v>3083</v>
      </c>
      <c r="D1854" s="35" t="s">
        <v>5182</v>
      </c>
      <c r="E1854" s="67" t="s">
        <v>4992</v>
      </c>
      <c r="F1854" s="10"/>
      <c r="G1854" s="10"/>
      <c r="H1854" s="10"/>
      <c r="I1854" s="10"/>
      <c r="J1854" s="10"/>
      <c r="K1854" s="10"/>
      <c r="L1854" s="10" t="s">
        <v>5190</v>
      </c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73" t="s">
        <v>2633</v>
      </c>
      <c r="AC1854" s="73" t="s">
        <v>2908</v>
      </c>
      <c r="AD1854" s="71" t="s">
        <v>4666</v>
      </c>
    </row>
    <row r="1855" spans="1:30" s="89" customFormat="1" ht="15.75" customHeight="1">
      <c r="A1855" s="8" t="s">
        <v>2664</v>
      </c>
      <c r="B1855" s="12" t="s">
        <v>2587</v>
      </c>
      <c r="C1855" s="34" t="s">
        <v>3084</v>
      </c>
      <c r="D1855" s="35" t="s">
        <v>5182</v>
      </c>
      <c r="E1855" s="67" t="s">
        <v>4994</v>
      </c>
      <c r="F1855" s="10"/>
      <c r="G1855" s="10"/>
      <c r="H1855" s="10"/>
      <c r="I1855" s="10"/>
      <c r="J1855" s="10"/>
      <c r="K1855" s="10"/>
      <c r="L1855" s="10" t="s">
        <v>5190</v>
      </c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73" t="s">
        <v>2633</v>
      </c>
      <c r="AC1855" s="73" t="s">
        <v>2908</v>
      </c>
      <c r="AD1855" s="71" t="s">
        <v>4666</v>
      </c>
    </row>
    <row r="1856" spans="1:30" s="89" customFormat="1" ht="15.75" customHeight="1">
      <c r="A1856" s="8" t="s">
        <v>2664</v>
      </c>
      <c r="B1856" s="12" t="s">
        <v>2588</v>
      </c>
      <c r="C1856" s="34" t="s">
        <v>3085</v>
      </c>
      <c r="D1856" s="35" t="s">
        <v>5182</v>
      </c>
      <c r="E1856" s="67" t="s">
        <v>4995</v>
      </c>
      <c r="F1856" s="10"/>
      <c r="G1856" s="10"/>
      <c r="H1856" s="10"/>
      <c r="I1856" s="10"/>
      <c r="J1856" s="10"/>
      <c r="K1856" s="10"/>
      <c r="L1856" s="10" t="s">
        <v>5190</v>
      </c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73" t="s">
        <v>2633</v>
      </c>
      <c r="AC1856" s="73" t="s">
        <v>2908</v>
      </c>
      <c r="AD1856" s="71" t="s">
        <v>4666</v>
      </c>
    </row>
    <row r="1857" spans="1:30" s="89" customFormat="1" ht="15.75" customHeight="1">
      <c r="A1857" s="8" t="s">
        <v>2664</v>
      </c>
      <c r="B1857" s="12" t="s">
        <v>2589</v>
      </c>
      <c r="C1857" s="34" t="s">
        <v>3086</v>
      </c>
      <c r="D1857" s="35" t="s">
        <v>5182</v>
      </c>
      <c r="E1857" s="67" t="s">
        <v>718</v>
      </c>
      <c r="F1857" s="10"/>
      <c r="G1857" s="10"/>
      <c r="H1857" s="10"/>
      <c r="I1857" s="10"/>
      <c r="J1857" s="10"/>
      <c r="K1857" s="10"/>
      <c r="L1857" s="10" t="s">
        <v>5190</v>
      </c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73" t="s">
        <v>2633</v>
      </c>
      <c r="AC1857" s="73" t="s">
        <v>2908</v>
      </c>
      <c r="AD1857" s="71" t="s">
        <v>4773</v>
      </c>
    </row>
    <row r="1858" spans="1:30" s="89" customFormat="1" ht="15.75" customHeight="1">
      <c r="A1858" s="8" t="s">
        <v>2664</v>
      </c>
      <c r="B1858" s="12" t="s">
        <v>2590</v>
      </c>
      <c r="C1858" s="34" t="s">
        <v>3087</v>
      </c>
      <c r="D1858" s="35" t="s">
        <v>5182</v>
      </c>
      <c r="E1858" s="67" t="s">
        <v>4992</v>
      </c>
      <c r="F1858" s="10"/>
      <c r="G1858" s="10"/>
      <c r="H1858" s="10"/>
      <c r="I1858" s="10"/>
      <c r="J1858" s="10"/>
      <c r="K1858" s="10"/>
      <c r="L1858" s="10" t="s">
        <v>5190</v>
      </c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73" t="s">
        <v>2633</v>
      </c>
      <c r="AC1858" s="73" t="s">
        <v>2908</v>
      </c>
      <c r="AD1858" s="71" t="s">
        <v>4774</v>
      </c>
    </row>
    <row r="1859" spans="1:30" s="89" customFormat="1" ht="15.75" customHeight="1">
      <c r="A1859" s="8" t="s">
        <v>2664</v>
      </c>
      <c r="B1859" s="12" t="s">
        <v>2591</v>
      </c>
      <c r="C1859" s="34" t="s">
        <v>3088</v>
      </c>
      <c r="D1859" s="35" t="s">
        <v>5182</v>
      </c>
      <c r="E1859" s="67" t="s">
        <v>4994</v>
      </c>
      <c r="F1859" s="10"/>
      <c r="G1859" s="10"/>
      <c r="H1859" s="10"/>
      <c r="I1859" s="10"/>
      <c r="J1859" s="10"/>
      <c r="K1859" s="10"/>
      <c r="L1859" s="10" t="s">
        <v>5190</v>
      </c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73" t="s">
        <v>2633</v>
      </c>
      <c r="AC1859" s="73" t="s">
        <v>2908</v>
      </c>
      <c r="AD1859" s="71" t="s">
        <v>4774</v>
      </c>
    </row>
    <row r="1860" spans="1:30" s="89" customFormat="1" ht="15.75" customHeight="1">
      <c r="A1860" s="8" t="s">
        <v>2664</v>
      </c>
      <c r="B1860" s="12" t="s">
        <v>2592</v>
      </c>
      <c r="C1860" s="34" t="s">
        <v>3089</v>
      </c>
      <c r="D1860" s="35" t="s">
        <v>5182</v>
      </c>
      <c r="E1860" s="67" t="s">
        <v>4995</v>
      </c>
      <c r="F1860" s="10"/>
      <c r="G1860" s="10"/>
      <c r="H1860" s="10"/>
      <c r="I1860" s="10"/>
      <c r="J1860" s="10"/>
      <c r="K1860" s="10"/>
      <c r="L1860" s="10" t="s">
        <v>5190</v>
      </c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73" t="s">
        <v>2633</v>
      </c>
      <c r="AC1860" s="73" t="s">
        <v>2908</v>
      </c>
      <c r="AD1860" s="71" t="s">
        <v>4774</v>
      </c>
    </row>
    <row r="1861" spans="1:30" s="89" customFormat="1" ht="15.75" customHeight="1">
      <c r="A1861" s="8" t="s">
        <v>2664</v>
      </c>
      <c r="B1861" s="12" t="s">
        <v>2593</v>
      </c>
      <c r="C1861" s="34" t="s">
        <v>3090</v>
      </c>
      <c r="D1861" s="35" t="s">
        <v>5182</v>
      </c>
      <c r="E1861" s="67" t="s">
        <v>718</v>
      </c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 t="s">
        <v>5190</v>
      </c>
      <c r="AB1861" s="73" t="s">
        <v>2856</v>
      </c>
      <c r="AC1861" s="73" t="s">
        <v>2908</v>
      </c>
      <c r="AD1861" s="71" t="s">
        <v>4750</v>
      </c>
    </row>
    <row r="1862" spans="1:30" s="89" customFormat="1" ht="15.75" customHeight="1">
      <c r="A1862" s="8" t="s">
        <v>2664</v>
      </c>
      <c r="B1862" s="12" t="s">
        <v>2594</v>
      </c>
      <c r="C1862" s="34" t="s">
        <v>3492</v>
      </c>
      <c r="D1862" s="35" t="s">
        <v>5182</v>
      </c>
      <c r="E1862" s="67" t="s">
        <v>4992</v>
      </c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 t="s">
        <v>5190</v>
      </c>
      <c r="AB1862" s="73" t="s">
        <v>2856</v>
      </c>
      <c r="AC1862" s="73" t="s">
        <v>2904</v>
      </c>
      <c r="AD1862" s="71" t="s">
        <v>4772</v>
      </c>
    </row>
    <row r="1863" spans="1:30" s="89" customFormat="1" ht="15.75" customHeight="1">
      <c r="A1863" s="8" t="s">
        <v>2664</v>
      </c>
      <c r="B1863" s="12" t="s">
        <v>2595</v>
      </c>
      <c r="C1863" s="34" t="s">
        <v>3493</v>
      </c>
      <c r="D1863" s="35" t="s">
        <v>5182</v>
      </c>
      <c r="E1863" s="67" t="s">
        <v>4994</v>
      </c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 t="s">
        <v>5190</v>
      </c>
      <c r="AB1863" s="73" t="s">
        <v>2856</v>
      </c>
      <c r="AC1863" s="73" t="s">
        <v>2904</v>
      </c>
      <c r="AD1863" s="71" t="s">
        <v>4772</v>
      </c>
    </row>
    <row r="1864" spans="1:30" s="89" customFormat="1" ht="15.75" customHeight="1">
      <c r="A1864" s="8" t="s">
        <v>2664</v>
      </c>
      <c r="B1864" s="12" t="s">
        <v>2596</v>
      </c>
      <c r="C1864" s="34" t="s">
        <v>3494</v>
      </c>
      <c r="D1864" s="35" t="s">
        <v>5182</v>
      </c>
      <c r="E1864" s="67" t="s">
        <v>4995</v>
      </c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 t="s">
        <v>5190</v>
      </c>
      <c r="AB1864" s="73" t="s">
        <v>2856</v>
      </c>
      <c r="AC1864" s="73" t="s">
        <v>2904</v>
      </c>
      <c r="AD1864" s="71" t="s">
        <v>4772</v>
      </c>
    </row>
    <row r="1865" spans="1:30" s="89" customFormat="1" ht="15.75" customHeight="1">
      <c r="A1865" s="8" t="s">
        <v>2664</v>
      </c>
      <c r="B1865" s="12" t="s">
        <v>2597</v>
      </c>
      <c r="C1865" s="34" t="s">
        <v>3091</v>
      </c>
      <c r="D1865" s="35" t="s">
        <v>5182</v>
      </c>
      <c r="E1865" s="67" t="s">
        <v>718</v>
      </c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 t="s">
        <v>5190</v>
      </c>
      <c r="AB1865" s="73" t="s">
        <v>2856</v>
      </c>
      <c r="AC1865" s="73" t="s">
        <v>2908</v>
      </c>
      <c r="AD1865" s="71" t="s">
        <v>4773</v>
      </c>
    </row>
    <row r="1866" spans="1:30" s="89" customFormat="1" ht="15.75" customHeight="1">
      <c r="A1866" s="8" t="s">
        <v>2664</v>
      </c>
      <c r="B1866" s="12" t="s">
        <v>2598</v>
      </c>
      <c r="C1866" s="34" t="s">
        <v>3495</v>
      </c>
      <c r="D1866" s="35" t="s">
        <v>5182</v>
      </c>
      <c r="E1866" s="67" t="s">
        <v>4992</v>
      </c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 t="s">
        <v>5190</v>
      </c>
      <c r="AB1866" s="73" t="s">
        <v>2856</v>
      </c>
      <c r="AC1866" s="73" t="s">
        <v>2904</v>
      </c>
      <c r="AD1866" s="71" t="s">
        <v>4774</v>
      </c>
    </row>
    <row r="1867" spans="1:30" s="89" customFormat="1" ht="15.75" customHeight="1">
      <c r="A1867" s="8" t="s">
        <v>2664</v>
      </c>
      <c r="B1867" s="12" t="s">
        <v>2599</v>
      </c>
      <c r="C1867" s="34" t="s">
        <v>3496</v>
      </c>
      <c r="D1867" s="35" t="s">
        <v>5182</v>
      </c>
      <c r="E1867" s="67" t="s">
        <v>4994</v>
      </c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 t="s">
        <v>5190</v>
      </c>
      <c r="AB1867" s="73" t="s">
        <v>2856</v>
      </c>
      <c r="AC1867" s="73" t="s">
        <v>2904</v>
      </c>
      <c r="AD1867" s="71" t="s">
        <v>4774</v>
      </c>
    </row>
    <row r="1868" spans="1:30" s="89" customFormat="1" ht="15.75" customHeight="1">
      <c r="A1868" s="8" t="s">
        <v>2664</v>
      </c>
      <c r="B1868" s="12" t="s">
        <v>2600</v>
      </c>
      <c r="C1868" s="34" t="s">
        <v>3497</v>
      </c>
      <c r="D1868" s="35" t="s">
        <v>5182</v>
      </c>
      <c r="E1868" s="67" t="s">
        <v>4995</v>
      </c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 t="s">
        <v>5190</v>
      </c>
      <c r="AB1868" s="73" t="s">
        <v>2856</v>
      </c>
      <c r="AC1868" s="73" t="s">
        <v>2904</v>
      </c>
      <c r="AD1868" s="71" t="s">
        <v>4774</v>
      </c>
    </row>
    <row r="1869" spans="1:30" s="89" customFormat="1" ht="15.75" customHeight="1">
      <c r="A1869" s="8" t="s">
        <v>2664</v>
      </c>
      <c r="B1869" s="12" t="s">
        <v>2601</v>
      </c>
      <c r="C1869" s="34" t="s">
        <v>3092</v>
      </c>
      <c r="D1869" s="35" t="s">
        <v>5182</v>
      </c>
      <c r="E1869" s="67" t="s">
        <v>718</v>
      </c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 t="s">
        <v>5190</v>
      </c>
      <c r="AB1869" s="73" t="s">
        <v>2634</v>
      </c>
      <c r="AC1869" s="73" t="s">
        <v>2908</v>
      </c>
      <c r="AD1869" s="71" t="s">
        <v>4773</v>
      </c>
    </row>
    <row r="1870" spans="1:30" s="89" customFormat="1" ht="15.75" customHeight="1">
      <c r="A1870" s="8" t="s">
        <v>2664</v>
      </c>
      <c r="B1870" s="12" t="s">
        <v>2602</v>
      </c>
      <c r="C1870" s="34" t="s">
        <v>3093</v>
      </c>
      <c r="D1870" s="35" t="s">
        <v>5182</v>
      </c>
      <c r="E1870" s="67" t="s">
        <v>4992</v>
      </c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 t="s">
        <v>5190</v>
      </c>
      <c r="AB1870" s="73" t="s">
        <v>2634</v>
      </c>
      <c r="AC1870" s="73" t="s">
        <v>2908</v>
      </c>
      <c r="AD1870" s="71" t="s">
        <v>4774</v>
      </c>
    </row>
    <row r="1871" spans="1:30" s="89" customFormat="1" ht="15.75" customHeight="1">
      <c r="A1871" s="8" t="s">
        <v>2664</v>
      </c>
      <c r="B1871" s="12" t="s">
        <v>2603</v>
      </c>
      <c r="C1871" s="34" t="s">
        <v>3094</v>
      </c>
      <c r="D1871" s="35" t="s">
        <v>5182</v>
      </c>
      <c r="E1871" s="67" t="s">
        <v>4994</v>
      </c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 t="s">
        <v>5190</v>
      </c>
      <c r="AB1871" s="73" t="s">
        <v>2634</v>
      </c>
      <c r="AC1871" s="73" t="s">
        <v>2908</v>
      </c>
      <c r="AD1871" s="71" t="s">
        <v>4774</v>
      </c>
    </row>
    <row r="1872" spans="1:30" s="89" customFormat="1" ht="15.75" customHeight="1">
      <c r="A1872" s="8" t="s">
        <v>2664</v>
      </c>
      <c r="B1872" s="12" t="s">
        <v>2604</v>
      </c>
      <c r="C1872" s="34" t="s">
        <v>3095</v>
      </c>
      <c r="D1872" s="35" t="s">
        <v>5182</v>
      </c>
      <c r="E1872" s="67" t="s">
        <v>4995</v>
      </c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 t="s">
        <v>5190</v>
      </c>
      <c r="AB1872" s="73" t="s">
        <v>2634</v>
      </c>
      <c r="AC1872" s="73" t="s">
        <v>2908</v>
      </c>
      <c r="AD1872" s="71" t="s">
        <v>4774</v>
      </c>
    </row>
    <row r="1873" spans="1:30" s="89" customFormat="1" ht="15.75" customHeight="1">
      <c r="A1873" s="8" t="s">
        <v>2664</v>
      </c>
      <c r="B1873" s="12" t="s">
        <v>2621</v>
      </c>
      <c r="C1873" s="34" t="s">
        <v>3096</v>
      </c>
      <c r="D1873" s="35" t="s">
        <v>5182</v>
      </c>
      <c r="E1873" s="67" t="s">
        <v>718</v>
      </c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 t="s">
        <v>5190</v>
      </c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73" t="s">
        <v>2637</v>
      </c>
      <c r="AC1873" s="73" t="s">
        <v>2908</v>
      </c>
      <c r="AD1873" s="71" t="s">
        <v>4750</v>
      </c>
    </row>
    <row r="1874" spans="1:30" s="89" customFormat="1" ht="15.75" customHeight="1">
      <c r="A1874" s="8" t="s">
        <v>2664</v>
      </c>
      <c r="B1874" s="12" t="s">
        <v>2622</v>
      </c>
      <c r="C1874" s="34" t="s">
        <v>3498</v>
      </c>
      <c r="D1874" s="35" t="s">
        <v>5182</v>
      </c>
      <c r="E1874" s="67" t="s">
        <v>4992</v>
      </c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 t="s">
        <v>5190</v>
      </c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73" t="s">
        <v>2637</v>
      </c>
      <c r="AC1874" s="73" t="s">
        <v>2904</v>
      </c>
      <c r="AD1874" s="71" t="s">
        <v>4772</v>
      </c>
    </row>
    <row r="1875" spans="1:30" s="89" customFormat="1" ht="15.75" customHeight="1">
      <c r="A1875" s="8" t="s">
        <v>2664</v>
      </c>
      <c r="B1875" s="12" t="s">
        <v>2623</v>
      </c>
      <c r="C1875" s="34" t="s">
        <v>3499</v>
      </c>
      <c r="D1875" s="35" t="s">
        <v>5182</v>
      </c>
      <c r="E1875" s="67" t="s">
        <v>4994</v>
      </c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 t="s">
        <v>5190</v>
      </c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73" t="s">
        <v>2637</v>
      </c>
      <c r="AC1875" s="73" t="s">
        <v>2904</v>
      </c>
      <c r="AD1875" s="71" t="s">
        <v>4772</v>
      </c>
    </row>
    <row r="1876" spans="1:30" s="89" customFormat="1" ht="15.75" customHeight="1">
      <c r="A1876" s="8" t="s">
        <v>2664</v>
      </c>
      <c r="B1876" s="12" t="s">
        <v>2624</v>
      </c>
      <c r="C1876" s="34" t="s">
        <v>3500</v>
      </c>
      <c r="D1876" s="35" t="s">
        <v>5182</v>
      </c>
      <c r="E1876" s="67" t="s">
        <v>4995</v>
      </c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 t="s">
        <v>5190</v>
      </c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73" t="s">
        <v>2637</v>
      </c>
      <c r="AC1876" s="73" t="s">
        <v>2904</v>
      </c>
      <c r="AD1876" s="71" t="s">
        <v>4772</v>
      </c>
    </row>
    <row r="1877" spans="1:30" s="89" customFormat="1" ht="15.75" customHeight="1">
      <c r="A1877" s="8" t="s">
        <v>2664</v>
      </c>
      <c r="B1877" s="12" t="s">
        <v>2625</v>
      </c>
      <c r="C1877" s="34" t="s">
        <v>3097</v>
      </c>
      <c r="D1877" s="35" t="s">
        <v>5182</v>
      </c>
      <c r="E1877" s="67" t="s">
        <v>718</v>
      </c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 t="s">
        <v>5190</v>
      </c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73" t="s">
        <v>2638</v>
      </c>
      <c r="AC1877" s="73" t="s">
        <v>2908</v>
      </c>
      <c r="AD1877" s="71" t="s">
        <v>4750</v>
      </c>
    </row>
    <row r="1878" spans="1:30" s="89" customFormat="1" ht="15.75" customHeight="1">
      <c r="A1878" s="8" t="s">
        <v>2664</v>
      </c>
      <c r="B1878" s="12" t="s">
        <v>2626</v>
      </c>
      <c r="C1878" s="34" t="s">
        <v>3098</v>
      </c>
      <c r="D1878" s="35" t="s">
        <v>5182</v>
      </c>
      <c r="E1878" s="67" t="s">
        <v>4992</v>
      </c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 t="s">
        <v>5190</v>
      </c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73" t="s">
        <v>2638</v>
      </c>
      <c r="AC1878" s="73" t="s">
        <v>2908</v>
      </c>
      <c r="AD1878" s="71" t="s">
        <v>4666</v>
      </c>
    </row>
    <row r="1879" spans="1:30" s="89" customFormat="1" ht="15.75" customHeight="1">
      <c r="A1879" s="8" t="s">
        <v>2664</v>
      </c>
      <c r="B1879" s="12" t="s">
        <v>2627</v>
      </c>
      <c r="C1879" s="34" t="s">
        <v>3099</v>
      </c>
      <c r="D1879" s="35" t="s">
        <v>5182</v>
      </c>
      <c r="E1879" s="67" t="s">
        <v>4994</v>
      </c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 t="s">
        <v>5190</v>
      </c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73" t="s">
        <v>2638</v>
      </c>
      <c r="AC1879" s="73" t="s">
        <v>2908</v>
      </c>
      <c r="AD1879" s="71" t="s">
        <v>4666</v>
      </c>
    </row>
    <row r="1880" spans="1:30" s="89" customFormat="1" ht="15.75" customHeight="1">
      <c r="A1880" s="8" t="s">
        <v>2664</v>
      </c>
      <c r="B1880" s="12" t="s">
        <v>2628</v>
      </c>
      <c r="C1880" s="34" t="s">
        <v>3100</v>
      </c>
      <c r="D1880" s="35" t="s">
        <v>5182</v>
      </c>
      <c r="E1880" s="67" t="s">
        <v>4995</v>
      </c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 t="s">
        <v>5190</v>
      </c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73" t="s">
        <v>2638</v>
      </c>
      <c r="AC1880" s="73" t="s">
        <v>2908</v>
      </c>
      <c r="AD1880" s="71" t="s">
        <v>4666</v>
      </c>
    </row>
    <row r="1881" spans="1:30" s="89" customFormat="1" ht="15.75" customHeight="1">
      <c r="A1881" s="8" t="s">
        <v>2664</v>
      </c>
      <c r="B1881" s="12" t="s">
        <v>2629</v>
      </c>
      <c r="C1881" s="34" t="s">
        <v>3101</v>
      </c>
      <c r="D1881" s="35" t="s">
        <v>5182</v>
      </c>
      <c r="E1881" s="67" t="s">
        <v>718</v>
      </c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 t="s">
        <v>5190</v>
      </c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73" t="s">
        <v>2638</v>
      </c>
      <c r="AC1881" s="73" t="s">
        <v>2908</v>
      </c>
      <c r="AD1881" s="71" t="s">
        <v>4773</v>
      </c>
    </row>
    <row r="1882" spans="1:30" s="89" customFormat="1" ht="15.75" customHeight="1">
      <c r="A1882" s="8" t="s">
        <v>2664</v>
      </c>
      <c r="B1882" s="12" t="s">
        <v>2630</v>
      </c>
      <c r="C1882" s="34" t="s">
        <v>3102</v>
      </c>
      <c r="D1882" s="35" t="s">
        <v>5182</v>
      </c>
      <c r="E1882" s="67" t="s">
        <v>4992</v>
      </c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 t="s">
        <v>5190</v>
      </c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73" t="s">
        <v>2638</v>
      </c>
      <c r="AC1882" s="73" t="s">
        <v>2908</v>
      </c>
      <c r="AD1882" s="71" t="s">
        <v>4774</v>
      </c>
    </row>
    <row r="1883" spans="1:30" s="89" customFormat="1" ht="15.75" customHeight="1">
      <c r="A1883" s="8" t="s">
        <v>2664</v>
      </c>
      <c r="B1883" s="12" t="s">
        <v>2631</v>
      </c>
      <c r="C1883" s="34" t="s">
        <v>3103</v>
      </c>
      <c r="D1883" s="35" t="s">
        <v>5182</v>
      </c>
      <c r="E1883" s="67" t="s">
        <v>4994</v>
      </c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 t="s">
        <v>5190</v>
      </c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73" t="s">
        <v>2638</v>
      </c>
      <c r="AC1883" s="73" t="s">
        <v>2908</v>
      </c>
      <c r="AD1883" s="71" t="s">
        <v>4774</v>
      </c>
    </row>
    <row r="1884" spans="1:30" s="89" customFormat="1" ht="15.75" customHeight="1">
      <c r="A1884" s="8" t="s">
        <v>2664</v>
      </c>
      <c r="B1884" s="12" t="s">
        <v>2632</v>
      </c>
      <c r="C1884" s="34" t="s">
        <v>3104</v>
      </c>
      <c r="D1884" s="35" t="s">
        <v>5182</v>
      </c>
      <c r="E1884" s="67" t="s">
        <v>4995</v>
      </c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 t="s">
        <v>5190</v>
      </c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73" t="s">
        <v>2638</v>
      </c>
      <c r="AC1884" s="73" t="s">
        <v>2908</v>
      </c>
      <c r="AD1884" s="71" t="s">
        <v>4774</v>
      </c>
    </row>
    <row r="1885" spans="1:30" s="89" customFormat="1" ht="15.75" customHeight="1">
      <c r="A1885" s="8" t="s">
        <v>2664</v>
      </c>
      <c r="B1885" s="12" t="s">
        <v>2246</v>
      </c>
      <c r="C1885" s="12" t="s">
        <v>3501</v>
      </c>
      <c r="D1885" s="13" t="s">
        <v>5183</v>
      </c>
      <c r="E1885" s="67" t="s">
        <v>718</v>
      </c>
      <c r="F1885" s="10" t="s">
        <v>5190</v>
      </c>
      <c r="G1885" s="10" t="s">
        <v>5190</v>
      </c>
      <c r="H1885" s="10" t="s">
        <v>5190</v>
      </c>
      <c r="I1885" s="10"/>
      <c r="J1885" s="10" t="s">
        <v>5275</v>
      </c>
      <c r="K1885" s="10" t="s">
        <v>5190</v>
      </c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73" t="s">
        <v>2574</v>
      </c>
      <c r="AC1885" s="73" t="s">
        <v>2906</v>
      </c>
      <c r="AD1885" s="71" t="s">
        <v>4659</v>
      </c>
    </row>
    <row r="1886" spans="1:30" s="89" customFormat="1" ht="15.75" customHeight="1">
      <c r="A1886" s="8" t="s">
        <v>2664</v>
      </c>
      <c r="B1886" s="12" t="s">
        <v>2247</v>
      </c>
      <c r="C1886" s="12" t="s">
        <v>3502</v>
      </c>
      <c r="D1886" s="13" t="s">
        <v>5183</v>
      </c>
      <c r="E1886" s="67" t="s">
        <v>4992</v>
      </c>
      <c r="F1886" s="10" t="s">
        <v>5190</v>
      </c>
      <c r="G1886" s="10" t="s">
        <v>5190</v>
      </c>
      <c r="H1886" s="10" t="s">
        <v>5190</v>
      </c>
      <c r="I1886" s="10"/>
      <c r="J1886" s="10" t="s">
        <v>5275</v>
      </c>
      <c r="K1886" s="10" t="s">
        <v>5190</v>
      </c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73" t="s">
        <v>2574</v>
      </c>
      <c r="AC1886" s="73" t="s">
        <v>2906</v>
      </c>
      <c r="AD1886" s="71" t="s">
        <v>4664</v>
      </c>
    </row>
    <row r="1887" spans="1:30" s="89" customFormat="1" ht="15.75" customHeight="1">
      <c r="A1887" s="8" t="s">
        <v>2664</v>
      </c>
      <c r="B1887" s="12" t="s">
        <v>2248</v>
      </c>
      <c r="C1887" s="12" t="s">
        <v>3503</v>
      </c>
      <c r="D1887" s="13" t="s">
        <v>5183</v>
      </c>
      <c r="E1887" s="67" t="s">
        <v>4994</v>
      </c>
      <c r="F1887" s="10" t="s">
        <v>5190</v>
      </c>
      <c r="G1887" s="10" t="s">
        <v>5190</v>
      </c>
      <c r="H1887" s="10" t="s">
        <v>5190</v>
      </c>
      <c r="I1887" s="10"/>
      <c r="J1887" s="10" t="s">
        <v>5273</v>
      </c>
      <c r="K1887" s="10" t="s">
        <v>5190</v>
      </c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73" t="s">
        <v>2574</v>
      </c>
      <c r="AC1887" s="73" t="s">
        <v>2906</v>
      </c>
      <c r="AD1887" s="71" t="s">
        <v>4664</v>
      </c>
    </row>
    <row r="1888" spans="1:30" s="89" customFormat="1" ht="15.75" customHeight="1">
      <c r="A1888" s="8" t="s">
        <v>2664</v>
      </c>
      <c r="B1888" s="12" t="s">
        <v>2249</v>
      </c>
      <c r="C1888" s="12" t="s">
        <v>3504</v>
      </c>
      <c r="D1888" s="13" t="s">
        <v>5183</v>
      </c>
      <c r="E1888" s="67" t="s">
        <v>4995</v>
      </c>
      <c r="F1888" s="10" t="s">
        <v>5190</v>
      </c>
      <c r="G1888" s="10" t="s">
        <v>5190</v>
      </c>
      <c r="H1888" s="10" t="s">
        <v>5190</v>
      </c>
      <c r="I1888" s="10"/>
      <c r="J1888" s="10" t="s">
        <v>5274</v>
      </c>
      <c r="K1888" s="10" t="s">
        <v>5190</v>
      </c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73" t="s">
        <v>2574</v>
      </c>
      <c r="AC1888" s="73" t="s">
        <v>2906</v>
      </c>
      <c r="AD1888" s="71" t="s">
        <v>4664</v>
      </c>
    </row>
    <row r="1889" spans="1:30" s="89" customFormat="1" ht="15.75" customHeight="1">
      <c r="A1889" s="8" t="s">
        <v>2664</v>
      </c>
      <c r="B1889" s="18" t="s">
        <v>2215</v>
      </c>
      <c r="C1889" s="12" t="s">
        <v>3505</v>
      </c>
      <c r="D1889" s="13" t="s">
        <v>5183</v>
      </c>
      <c r="E1889" s="67" t="s">
        <v>718</v>
      </c>
      <c r="F1889" s="10" t="s">
        <v>5190</v>
      </c>
      <c r="G1889" s="10" t="s">
        <v>5190</v>
      </c>
      <c r="H1889" s="10" t="s">
        <v>5190</v>
      </c>
      <c r="I1889" s="10"/>
      <c r="J1889" s="10" t="s">
        <v>5273</v>
      </c>
      <c r="K1889" s="10" t="s">
        <v>5190</v>
      </c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73" t="s">
        <v>2574</v>
      </c>
      <c r="AC1889" s="73" t="s">
        <v>2904</v>
      </c>
      <c r="AD1889" s="71" t="s">
        <v>4775</v>
      </c>
    </row>
    <row r="1890" spans="1:30" s="89" customFormat="1" ht="15.75" customHeight="1">
      <c r="A1890" s="8" t="s">
        <v>2664</v>
      </c>
      <c r="B1890" s="18" t="s">
        <v>2216</v>
      </c>
      <c r="C1890" s="12" t="s">
        <v>3506</v>
      </c>
      <c r="D1890" s="13" t="s">
        <v>5183</v>
      </c>
      <c r="E1890" s="67" t="s">
        <v>4992</v>
      </c>
      <c r="F1890" s="10" t="s">
        <v>5190</v>
      </c>
      <c r="G1890" s="10" t="s">
        <v>5190</v>
      </c>
      <c r="H1890" s="10" t="s">
        <v>5190</v>
      </c>
      <c r="I1890" s="10"/>
      <c r="J1890" s="10" t="s">
        <v>5275</v>
      </c>
      <c r="K1890" s="10" t="s">
        <v>5190</v>
      </c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73" t="s">
        <v>2574</v>
      </c>
      <c r="AC1890" s="73" t="s">
        <v>2904</v>
      </c>
      <c r="AD1890" s="71" t="s">
        <v>4984</v>
      </c>
    </row>
    <row r="1891" spans="1:30" s="89" customFormat="1" ht="15.75" customHeight="1">
      <c r="A1891" s="8" t="s">
        <v>2664</v>
      </c>
      <c r="B1891" s="18" t="s">
        <v>2217</v>
      </c>
      <c r="C1891" s="12" t="s">
        <v>3507</v>
      </c>
      <c r="D1891" s="13" t="s">
        <v>5183</v>
      </c>
      <c r="E1891" s="67" t="s">
        <v>4994</v>
      </c>
      <c r="F1891" s="10" t="s">
        <v>5190</v>
      </c>
      <c r="G1891" s="10" t="s">
        <v>5190</v>
      </c>
      <c r="H1891" s="10" t="s">
        <v>5190</v>
      </c>
      <c r="I1891" s="10"/>
      <c r="J1891" s="10" t="s">
        <v>5275</v>
      </c>
      <c r="K1891" s="10" t="s">
        <v>5190</v>
      </c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73" t="s">
        <v>2574</v>
      </c>
      <c r="AC1891" s="73" t="s">
        <v>2904</v>
      </c>
      <c r="AD1891" s="71" t="s">
        <v>4984</v>
      </c>
    </row>
    <row r="1892" spans="1:30" s="89" customFormat="1" ht="15.75" customHeight="1">
      <c r="A1892" s="8" t="s">
        <v>2664</v>
      </c>
      <c r="B1892" s="18" t="s">
        <v>2218</v>
      </c>
      <c r="C1892" s="12" t="s">
        <v>3508</v>
      </c>
      <c r="D1892" s="13" t="s">
        <v>5183</v>
      </c>
      <c r="E1892" s="67" t="s">
        <v>4995</v>
      </c>
      <c r="F1892" s="10" t="s">
        <v>5190</v>
      </c>
      <c r="G1892" s="10" t="s">
        <v>5190</v>
      </c>
      <c r="H1892" s="10" t="s">
        <v>5190</v>
      </c>
      <c r="I1892" s="10"/>
      <c r="J1892" s="10" t="s">
        <v>5275</v>
      </c>
      <c r="K1892" s="10" t="s">
        <v>5190</v>
      </c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73" t="s">
        <v>2574</v>
      </c>
      <c r="AC1892" s="73" t="s">
        <v>2904</v>
      </c>
      <c r="AD1892" s="71" t="s">
        <v>4984</v>
      </c>
    </row>
    <row r="1893" spans="1:30" s="89" customFormat="1" ht="15.75" customHeight="1">
      <c r="A1893" s="8" t="s">
        <v>2664</v>
      </c>
      <c r="B1893" s="12" t="s">
        <v>2449</v>
      </c>
      <c r="C1893" s="12" t="s">
        <v>3509</v>
      </c>
      <c r="D1893" s="13" t="s">
        <v>5183</v>
      </c>
      <c r="E1893" s="67" t="s">
        <v>718</v>
      </c>
      <c r="F1893" s="10"/>
      <c r="G1893" s="10"/>
      <c r="H1893" s="10"/>
      <c r="I1893" s="10"/>
      <c r="J1893" s="10"/>
      <c r="K1893" s="10"/>
      <c r="L1893" s="10" t="s">
        <v>5190</v>
      </c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73" t="s">
        <v>2466</v>
      </c>
      <c r="AC1893" s="73" t="s">
        <v>2904</v>
      </c>
      <c r="AD1893" s="71" t="s">
        <v>4659</v>
      </c>
    </row>
    <row r="1894" spans="1:30" s="89" customFormat="1" ht="15.75" customHeight="1">
      <c r="A1894" s="8" t="s">
        <v>2664</v>
      </c>
      <c r="B1894" s="12" t="s">
        <v>2450</v>
      </c>
      <c r="C1894" s="12" t="s">
        <v>3510</v>
      </c>
      <c r="D1894" s="13" t="s">
        <v>5183</v>
      </c>
      <c r="E1894" s="67" t="s">
        <v>4992</v>
      </c>
      <c r="F1894" s="10"/>
      <c r="G1894" s="10"/>
      <c r="H1894" s="10"/>
      <c r="I1894" s="10"/>
      <c r="J1894" s="10"/>
      <c r="K1894" s="10"/>
      <c r="L1894" s="10" t="s">
        <v>5190</v>
      </c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73" t="s">
        <v>2457</v>
      </c>
      <c r="AC1894" s="73" t="s">
        <v>2904</v>
      </c>
      <c r="AD1894" s="71" t="s">
        <v>4664</v>
      </c>
    </row>
    <row r="1895" spans="1:30" s="89" customFormat="1" ht="15.75" customHeight="1">
      <c r="A1895" s="8" t="s">
        <v>2664</v>
      </c>
      <c r="B1895" s="12" t="s">
        <v>2451</v>
      </c>
      <c r="C1895" s="12" t="s">
        <v>3511</v>
      </c>
      <c r="D1895" s="13" t="s">
        <v>5183</v>
      </c>
      <c r="E1895" s="67" t="s">
        <v>4994</v>
      </c>
      <c r="F1895" s="10"/>
      <c r="G1895" s="10"/>
      <c r="H1895" s="10"/>
      <c r="I1895" s="10"/>
      <c r="J1895" s="10"/>
      <c r="K1895" s="10"/>
      <c r="L1895" s="10" t="s">
        <v>5190</v>
      </c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73" t="s">
        <v>2457</v>
      </c>
      <c r="AC1895" s="73" t="s">
        <v>2904</v>
      </c>
      <c r="AD1895" s="71" t="s">
        <v>4664</v>
      </c>
    </row>
    <row r="1896" spans="1:30" s="89" customFormat="1" ht="15.75" customHeight="1">
      <c r="A1896" s="8" t="s">
        <v>2664</v>
      </c>
      <c r="B1896" s="12" t="s">
        <v>2452</v>
      </c>
      <c r="C1896" s="12" t="s">
        <v>3512</v>
      </c>
      <c r="D1896" s="13" t="s">
        <v>5183</v>
      </c>
      <c r="E1896" s="67" t="s">
        <v>4995</v>
      </c>
      <c r="F1896" s="10"/>
      <c r="G1896" s="10"/>
      <c r="H1896" s="10"/>
      <c r="I1896" s="10"/>
      <c r="J1896" s="10"/>
      <c r="K1896" s="10"/>
      <c r="L1896" s="10" t="s">
        <v>5190</v>
      </c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73" t="s">
        <v>2457</v>
      </c>
      <c r="AC1896" s="73" t="s">
        <v>2904</v>
      </c>
      <c r="AD1896" s="71" t="s">
        <v>4664</v>
      </c>
    </row>
    <row r="1897" spans="1:30" s="89" customFormat="1" ht="15.75" customHeight="1">
      <c r="A1897" s="8" t="s">
        <v>2664</v>
      </c>
      <c r="B1897" s="12" t="s">
        <v>2453</v>
      </c>
      <c r="C1897" s="12" t="s">
        <v>3513</v>
      </c>
      <c r="D1897" s="13" t="s">
        <v>5183</v>
      </c>
      <c r="E1897" s="67" t="s">
        <v>718</v>
      </c>
      <c r="F1897" s="10"/>
      <c r="G1897" s="10"/>
      <c r="H1897" s="10"/>
      <c r="I1897" s="10"/>
      <c r="J1897" s="10"/>
      <c r="K1897" s="10"/>
      <c r="L1897" s="10" t="s">
        <v>5190</v>
      </c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73" t="s">
        <v>2457</v>
      </c>
      <c r="AC1897" s="73" t="s">
        <v>2904</v>
      </c>
      <c r="AD1897" s="71" t="s">
        <v>4775</v>
      </c>
    </row>
    <row r="1898" spans="1:30" s="89" customFormat="1" ht="15.75" customHeight="1">
      <c r="A1898" s="8" t="s">
        <v>2664</v>
      </c>
      <c r="B1898" s="12" t="s">
        <v>2454</v>
      </c>
      <c r="C1898" s="12" t="s">
        <v>3514</v>
      </c>
      <c r="D1898" s="13" t="s">
        <v>5183</v>
      </c>
      <c r="E1898" s="67" t="s">
        <v>4992</v>
      </c>
      <c r="F1898" s="10"/>
      <c r="G1898" s="10"/>
      <c r="H1898" s="10"/>
      <c r="I1898" s="10"/>
      <c r="J1898" s="10"/>
      <c r="K1898" s="10"/>
      <c r="L1898" s="10" t="s">
        <v>5190</v>
      </c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73" t="s">
        <v>2457</v>
      </c>
      <c r="AC1898" s="73" t="s">
        <v>2904</v>
      </c>
      <c r="AD1898" s="71" t="s">
        <v>4984</v>
      </c>
    </row>
    <row r="1899" spans="1:30" s="89" customFormat="1" ht="15.75" customHeight="1">
      <c r="A1899" s="8" t="s">
        <v>2664</v>
      </c>
      <c r="B1899" s="12" t="s">
        <v>2455</v>
      </c>
      <c r="C1899" s="12" t="s">
        <v>3515</v>
      </c>
      <c r="D1899" s="13" t="s">
        <v>5183</v>
      </c>
      <c r="E1899" s="67" t="s">
        <v>4994</v>
      </c>
      <c r="F1899" s="10"/>
      <c r="G1899" s="10"/>
      <c r="H1899" s="10"/>
      <c r="I1899" s="10"/>
      <c r="J1899" s="10"/>
      <c r="K1899" s="10"/>
      <c r="L1899" s="10" t="s">
        <v>5190</v>
      </c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73" t="s">
        <v>2457</v>
      </c>
      <c r="AC1899" s="73" t="s">
        <v>2904</v>
      </c>
      <c r="AD1899" s="71" t="s">
        <v>4984</v>
      </c>
    </row>
    <row r="1900" spans="1:30" s="89" customFormat="1" ht="15.75" customHeight="1">
      <c r="A1900" s="8" t="s">
        <v>2664</v>
      </c>
      <c r="B1900" s="12" t="s">
        <v>2456</v>
      </c>
      <c r="C1900" s="12" t="s">
        <v>3516</v>
      </c>
      <c r="D1900" s="13" t="s">
        <v>5183</v>
      </c>
      <c r="E1900" s="67" t="s">
        <v>4995</v>
      </c>
      <c r="F1900" s="10"/>
      <c r="G1900" s="10"/>
      <c r="H1900" s="10"/>
      <c r="I1900" s="10"/>
      <c r="J1900" s="10"/>
      <c r="K1900" s="10"/>
      <c r="L1900" s="10" t="s">
        <v>5190</v>
      </c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73" t="s">
        <v>2457</v>
      </c>
      <c r="AC1900" s="73" t="s">
        <v>2904</v>
      </c>
      <c r="AD1900" s="71" t="s">
        <v>4984</v>
      </c>
    </row>
    <row r="1901" spans="1:30" s="89" customFormat="1" ht="15.75" customHeight="1">
      <c r="A1901" s="8" t="s">
        <v>2664</v>
      </c>
      <c r="B1901" s="18" t="s">
        <v>2151</v>
      </c>
      <c r="C1901" s="12" t="s">
        <v>3105</v>
      </c>
      <c r="D1901" s="13" t="s">
        <v>5183</v>
      </c>
      <c r="E1901" s="67" t="s">
        <v>718</v>
      </c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 t="s">
        <v>5190</v>
      </c>
      <c r="AB1901" s="73" t="s">
        <v>2857</v>
      </c>
      <c r="AC1901" s="73" t="s">
        <v>4950</v>
      </c>
      <c r="AD1901" s="71" t="s">
        <v>4775</v>
      </c>
    </row>
    <row r="1902" spans="1:30" s="89" customFormat="1" ht="15.75" customHeight="1">
      <c r="A1902" s="8" t="s">
        <v>2664</v>
      </c>
      <c r="B1902" s="18" t="s">
        <v>2152</v>
      </c>
      <c r="C1902" s="12" t="s">
        <v>3106</v>
      </c>
      <c r="D1902" s="13" t="s">
        <v>5183</v>
      </c>
      <c r="E1902" s="67" t="s">
        <v>4992</v>
      </c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 t="s">
        <v>5190</v>
      </c>
      <c r="AB1902" s="73" t="s">
        <v>2857</v>
      </c>
      <c r="AC1902" s="73" t="s">
        <v>4950</v>
      </c>
      <c r="AD1902" s="71" t="s">
        <v>4776</v>
      </c>
    </row>
    <row r="1903" spans="1:30" s="89" customFormat="1" ht="15.75" customHeight="1">
      <c r="A1903" s="8" t="s">
        <v>2664</v>
      </c>
      <c r="B1903" s="18" t="s">
        <v>2153</v>
      </c>
      <c r="C1903" s="12" t="s">
        <v>3107</v>
      </c>
      <c r="D1903" s="13" t="s">
        <v>5183</v>
      </c>
      <c r="E1903" s="67" t="s">
        <v>4994</v>
      </c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 t="s">
        <v>5190</v>
      </c>
      <c r="AB1903" s="73" t="s">
        <v>2857</v>
      </c>
      <c r="AC1903" s="73" t="s">
        <v>4950</v>
      </c>
      <c r="AD1903" s="71" t="s">
        <v>4776</v>
      </c>
    </row>
    <row r="1904" spans="1:30" s="89" customFormat="1" ht="15.75" customHeight="1">
      <c r="A1904" s="8" t="s">
        <v>2664</v>
      </c>
      <c r="B1904" s="18" t="s">
        <v>2154</v>
      </c>
      <c r="C1904" s="12" t="s">
        <v>3108</v>
      </c>
      <c r="D1904" s="13" t="s">
        <v>5183</v>
      </c>
      <c r="E1904" s="67" t="s">
        <v>4995</v>
      </c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 t="s">
        <v>5190</v>
      </c>
      <c r="AB1904" s="73" t="s">
        <v>2857</v>
      </c>
      <c r="AC1904" s="73" t="s">
        <v>4950</v>
      </c>
      <c r="AD1904" s="71" t="s">
        <v>4776</v>
      </c>
    </row>
    <row r="1905" spans="1:30" s="89" customFormat="1" ht="15.75" customHeight="1">
      <c r="A1905" s="8" t="s">
        <v>2664</v>
      </c>
      <c r="B1905" s="18" t="s">
        <v>2458</v>
      </c>
      <c r="C1905" s="12" t="s">
        <v>3517</v>
      </c>
      <c r="D1905" s="13" t="s">
        <v>5183</v>
      </c>
      <c r="E1905" s="67" t="s">
        <v>718</v>
      </c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 t="s">
        <v>5190</v>
      </c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73" t="s">
        <v>2237</v>
      </c>
      <c r="AC1905" s="73" t="s">
        <v>2904</v>
      </c>
      <c r="AD1905" s="71" t="s">
        <v>4659</v>
      </c>
    </row>
    <row r="1906" spans="1:30" s="89" customFormat="1" ht="15.75" customHeight="1">
      <c r="A1906" s="8" t="s">
        <v>2664</v>
      </c>
      <c r="B1906" s="18" t="s">
        <v>2459</v>
      </c>
      <c r="C1906" s="12" t="s">
        <v>3518</v>
      </c>
      <c r="D1906" s="13" t="s">
        <v>5183</v>
      </c>
      <c r="E1906" s="67" t="s">
        <v>4992</v>
      </c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 t="s">
        <v>5190</v>
      </c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73" t="s">
        <v>2237</v>
      </c>
      <c r="AC1906" s="73" t="s">
        <v>2904</v>
      </c>
      <c r="AD1906" s="71" t="s">
        <v>4664</v>
      </c>
    </row>
    <row r="1907" spans="1:30" s="89" customFormat="1" ht="15.75" customHeight="1">
      <c r="A1907" s="8" t="s">
        <v>2664</v>
      </c>
      <c r="B1907" s="18" t="s">
        <v>2460</v>
      </c>
      <c r="C1907" s="12" t="s">
        <v>3519</v>
      </c>
      <c r="D1907" s="13" t="s">
        <v>5183</v>
      </c>
      <c r="E1907" s="67" t="s">
        <v>4994</v>
      </c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 t="s">
        <v>5190</v>
      </c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73" t="s">
        <v>2237</v>
      </c>
      <c r="AC1907" s="73" t="s">
        <v>2904</v>
      </c>
      <c r="AD1907" s="71" t="s">
        <v>4664</v>
      </c>
    </row>
    <row r="1908" spans="1:30" s="89" customFormat="1" ht="15.75" customHeight="1">
      <c r="A1908" s="8" t="s">
        <v>2664</v>
      </c>
      <c r="B1908" s="18" t="s">
        <v>2461</v>
      </c>
      <c r="C1908" s="12" t="s">
        <v>3520</v>
      </c>
      <c r="D1908" s="13" t="s">
        <v>5183</v>
      </c>
      <c r="E1908" s="67" t="s">
        <v>4995</v>
      </c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 t="s">
        <v>5190</v>
      </c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73" t="s">
        <v>2237</v>
      </c>
      <c r="AC1908" s="73" t="s">
        <v>2904</v>
      </c>
      <c r="AD1908" s="71" t="s">
        <v>4664</v>
      </c>
    </row>
    <row r="1909" spans="1:30" s="89" customFormat="1" ht="15.75" customHeight="1">
      <c r="A1909" s="8" t="s">
        <v>2664</v>
      </c>
      <c r="B1909" s="18" t="s">
        <v>2462</v>
      </c>
      <c r="C1909" s="12" t="s">
        <v>3521</v>
      </c>
      <c r="D1909" s="13" t="s">
        <v>5183</v>
      </c>
      <c r="E1909" s="67" t="s">
        <v>718</v>
      </c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 t="s">
        <v>5190</v>
      </c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73" t="s">
        <v>2542</v>
      </c>
      <c r="AC1909" s="73" t="s">
        <v>2904</v>
      </c>
      <c r="AD1909" s="71" t="s">
        <v>4775</v>
      </c>
    </row>
    <row r="1910" spans="1:30" s="89" customFormat="1" ht="15.75" customHeight="1">
      <c r="A1910" s="8" t="s">
        <v>2664</v>
      </c>
      <c r="B1910" s="18" t="s">
        <v>2463</v>
      </c>
      <c r="C1910" s="12" t="s">
        <v>3522</v>
      </c>
      <c r="D1910" s="13" t="s">
        <v>5183</v>
      </c>
      <c r="E1910" s="67" t="s">
        <v>4992</v>
      </c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 t="s">
        <v>5190</v>
      </c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73" t="s">
        <v>2237</v>
      </c>
      <c r="AC1910" s="73" t="s">
        <v>2904</v>
      </c>
      <c r="AD1910" s="71" t="s">
        <v>4984</v>
      </c>
    </row>
    <row r="1911" spans="1:30" s="89" customFormat="1" ht="15.75" customHeight="1">
      <c r="A1911" s="8" t="s">
        <v>2664</v>
      </c>
      <c r="B1911" s="18" t="s">
        <v>2464</v>
      </c>
      <c r="C1911" s="12" t="s">
        <v>3523</v>
      </c>
      <c r="D1911" s="13" t="s">
        <v>5183</v>
      </c>
      <c r="E1911" s="67" t="s">
        <v>4994</v>
      </c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 t="s">
        <v>5190</v>
      </c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73" t="s">
        <v>2237</v>
      </c>
      <c r="AC1911" s="73" t="s">
        <v>2904</v>
      </c>
      <c r="AD1911" s="71" t="s">
        <v>4984</v>
      </c>
    </row>
    <row r="1912" spans="1:30" s="89" customFormat="1" ht="15.75" customHeight="1">
      <c r="A1912" s="8" t="s">
        <v>2664</v>
      </c>
      <c r="B1912" s="18" t="s">
        <v>2465</v>
      </c>
      <c r="C1912" s="12" t="s">
        <v>3524</v>
      </c>
      <c r="D1912" s="13" t="s">
        <v>5183</v>
      </c>
      <c r="E1912" s="67" t="s">
        <v>4995</v>
      </c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 t="s">
        <v>5190</v>
      </c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73" t="s">
        <v>2237</v>
      </c>
      <c r="AC1912" s="73" t="s">
        <v>2904</v>
      </c>
      <c r="AD1912" s="71" t="s">
        <v>4984</v>
      </c>
    </row>
    <row r="1913" spans="1:30" s="89" customFormat="1" ht="15.75" customHeight="1">
      <c r="A1913" s="8" t="s">
        <v>2664</v>
      </c>
      <c r="B1913" s="12" t="s">
        <v>2337</v>
      </c>
      <c r="C1913" s="12" t="s">
        <v>3525</v>
      </c>
      <c r="D1913" s="12"/>
      <c r="E1913" s="67" t="s">
        <v>718</v>
      </c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 t="s">
        <v>5190</v>
      </c>
      <c r="X1913" s="10"/>
      <c r="Y1913" s="10"/>
      <c r="Z1913" s="10"/>
      <c r="AA1913" s="10"/>
      <c r="AB1913" s="73" t="s">
        <v>2752</v>
      </c>
      <c r="AC1913" s="73" t="s">
        <v>2904</v>
      </c>
      <c r="AD1913" s="71" t="s">
        <v>4659</v>
      </c>
    </row>
    <row r="1914" spans="1:30" s="89" customFormat="1" ht="15.75" customHeight="1">
      <c r="A1914" s="8" t="s">
        <v>2664</v>
      </c>
      <c r="B1914" s="12" t="s">
        <v>2338</v>
      </c>
      <c r="C1914" s="12" t="s">
        <v>3526</v>
      </c>
      <c r="D1914" s="12"/>
      <c r="E1914" s="67" t="s">
        <v>4992</v>
      </c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 t="s">
        <v>5190</v>
      </c>
      <c r="X1914" s="10"/>
      <c r="Y1914" s="10"/>
      <c r="Z1914" s="10"/>
      <c r="AA1914" s="10"/>
      <c r="AB1914" s="73" t="s">
        <v>2752</v>
      </c>
      <c r="AC1914" s="73" t="s">
        <v>2904</v>
      </c>
      <c r="AD1914" s="71" t="s">
        <v>4664</v>
      </c>
    </row>
    <row r="1915" spans="1:30" s="89" customFormat="1" ht="15.75" customHeight="1">
      <c r="A1915" s="8" t="s">
        <v>2664</v>
      </c>
      <c r="B1915" s="12" t="s">
        <v>2339</v>
      </c>
      <c r="C1915" s="12" t="s">
        <v>3527</v>
      </c>
      <c r="D1915" s="12"/>
      <c r="E1915" s="67" t="s">
        <v>4994</v>
      </c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 t="s">
        <v>5190</v>
      </c>
      <c r="X1915" s="10"/>
      <c r="Y1915" s="10"/>
      <c r="Z1915" s="10"/>
      <c r="AA1915" s="10"/>
      <c r="AB1915" s="73" t="s">
        <v>2752</v>
      </c>
      <c r="AC1915" s="73" t="s">
        <v>2904</v>
      </c>
      <c r="AD1915" s="71" t="s">
        <v>4664</v>
      </c>
    </row>
    <row r="1916" spans="1:30" s="89" customFormat="1" ht="15.75" customHeight="1">
      <c r="A1916" s="8" t="s">
        <v>2664</v>
      </c>
      <c r="B1916" s="12" t="s">
        <v>2340</v>
      </c>
      <c r="C1916" s="12" t="s">
        <v>3528</v>
      </c>
      <c r="D1916" s="12"/>
      <c r="E1916" s="67" t="s">
        <v>4995</v>
      </c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 t="s">
        <v>5190</v>
      </c>
      <c r="X1916" s="10"/>
      <c r="Y1916" s="10"/>
      <c r="Z1916" s="10"/>
      <c r="AA1916" s="10"/>
      <c r="AB1916" s="73" t="s">
        <v>2752</v>
      </c>
      <c r="AC1916" s="73" t="s">
        <v>2904</v>
      </c>
      <c r="AD1916" s="71" t="s">
        <v>4664</v>
      </c>
    </row>
    <row r="1917" spans="1:30" s="89" customFormat="1" ht="15.75" customHeight="1">
      <c r="A1917" s="8" t="s">
        <v>2664</v>
      </c>
      <c r="B1917" s="12" t="s">
        <v>2341</v>
      </c>
      <c r="C1917" s="12" t="s">
        <v>3529</v>
      </c>
      <c r="D1917" s="12"/>
      <c r="E1917" s="67" t="s">
        <v>718</v>
      </c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 t="s">
        <v>5190</v>
      </c>
      <c r="X1917" s="10"/>
      <c r="Y1917" s="10"/>
      <c r="Z1917" s="10"/>
      <c r="AA1917" s="10"/>
      <c r="AB1917" s="73" t="s">
        <v>2752</v>
      </c>
      <c r="AC1917" s="73" t="s">
        <v>2904</v>
      </c>
      <c r="AD1917" s="71" t="s">
        <v>4775</v>
      </c>
    </row>
    <row r="1918" spans="1:30" s="89" customFormat="1" ht="15.75" customHeight="1">
      <c r="A1918" s="8" t="s">
        <v>2664</v>
      </c>
      <c r="B1918" s="12" t="s">
        <v>2342</v>
      </c>
      <c r="C1918" s="12" t="s">
        <v>3530</v>
      </c>
      <c r="D1918" s="12"/>
      <c r="E1918" s="67" t="s">
        <v>4992</v>
      </c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 t="s">
        <v>5190</v>
      </c>
      <c r="X1918" s="10"/>
      <c r="Y1918" s="10"/>
      <c r="Z1918" s="10"/>
      <c r="AA1918" s="10"/>
      <c r="AB1918" s="73" t="s">
        <v>2752</v>
      </c>
      <c r="AC1918" s="73" t="s">
        <v>2904</v>
      </c>
      <c r="AD1918" s="71" t="s">
        <v>4984</v>
      </c>
    </row>
    <row r="1919" spans="1:30" s="89" customFormat="1" ht="15.75" customHeight="1">
      <c r="A1919" s="8" t="s">
        <v>2664</v>
      </c>
      <c r="B1919" s="12" t="s">
        <v>2343</v>
      </c>
      <c r="C1919" s="12" t="s">
        <v>3531</v>
      </c>
      <c r="D1919" s="12"/>
      <c r="E1919" s="67" t="s">
        <v>4994</v>
      </c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 t="s">
        <v>5190</v>
      </c>
      <c r="X1919" s="10"/>
      <c r="Y1919" s="10"/>
      <c r="Z1919" s="10"/>
      <c r="AA1919" s="10"/>
      <c r="AB1919" s="73" t="s">
        <v>2752</v>
      </c>
      <c r="AC1919" s="73" t="s">
        <v>2904</v>
      </c>
      <c r="AD1919" s="71" t="s">
        <v>4984</v>
      </c>
    </row>
    <row r="1920" spans="1:30" s="89" customFormat="1" ht="15.75" customHeight="1">
      <c r="A1920" s="8" t="s">
        <v>2664</v>
      </c>
      <c r="B1920" s="12" t="s">
        <v>2344</v>
      </c>
      <c r="C1920" s="12" t="s">
        <v>3532</v>
      </c>
      <c r="D1920" s="12"/>
      <c r="E1920" s="67" t="s">
        <v>4995</v>
      </c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 t="s">
        <v>5190</v>
      </c>
      <c r="X1920" s="10"/>
      <c r="Y1920" s="10"/>
      <c r="Z1920" s="10"/>
      <c r="AA1920" s="10"/>
      <c r="AB1920" s="73" t="s">
        <v>2752</v>
      </c>
      <c r="AC1920" s="73" t="s">
        <v>2904</v>
      </c>
      <c r="AD1920" s="71" t="s">
        <v>4984</v>
      </c>
    </row>
    <row r="1921" spans="1:30" s="89" customFormat="1" ht="15.75" customHeight="1">
      <c r="A1921" s="8" t="s">
        <v>2664</v>
      </c>
      <c r="B1921" s="18" t="s">
        <v>2159</v>
      </c>
      <c r="C1921" s="12" t="s">
        <v>3533</v>
      </c>
      <c r="D1921" s="12"/>
      <c r="E1921" s="67" t="s">
        <v>718</v>
      </c>
      <c r="F1921" s="10" t="s">
        <v>5190</v>
      </c>
      <c r="G1921" s="10" t="s">
        <v>5190</v>
      </c>
      <c r="H1921" s="10" t="s">
        <v>5190</v>
      </c>
      <c r="I1921" s="10"/>
      <c r="J1921" s="10" t="s">
        <v>5275</v>
      </c>
      <c r="K1921" s="10" t="s">
        <v>5190</v>
      </c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73" t="s">
        <v>2024</v>
      </c>
      <c r="AC1921" s="73" t="s">
        <v>2904</v>
      </c>
      <c r="AD1921" s="71" t="s">
        <v>4647</v>
      </c>
    </row>
    <row r="1922" spans="1:30" s="89" customFormat="1" ht="15.75" customHeight="1">
      <c r="A1922" s="8" t="s">
        <v>2664</v>
      </c>
      <c r="B1922" s="18" t="s">
        <v>2160</v>
      </c>
      <c r="C1922" s="12" t="s">
        <v>3534</v>
      </c>
      <c r="D1922" s="12"/>
      <c r="E1922" s="67" t="s">
        <v>4992</v>
      </c>
      <c r="F1922" s="10" t="s">
        <v>5190</v>
      </c>
      <c r="G1922" s="10" t="s">
        <v>5190</v>
      </c>
      <c r="H1922" s="10" t="s">
        <v>5190</v>
      </c>
      <c r="I1922" s="10"/>
      <c r="J1922" s="10" t="s">
        <v>5190</v>
      </c>
      <c r="K1922" s="10" t="s">
        <v>5190</v>
      </c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73" t="s">
        <v>2024</v>
      </c>
      <c r="AC1922" s="73" t="s">
        <v>2904</v>
      </c>
      <c r="AD1922" s="75" t="s">
        <v>4644</v>
      </c>
    </row>
    <row r="1923" spans="1:30" s="89" customFormat="1" ht="15.75" customHeight="1">
      <c r="A1923" s="8" t="s">
        <v>2664</v>
      </c>
      <c r="B1923" s="18" t="s">
        <v>2161</v>
      </c>
      <c r="C1923" s="12" t="s">
        <v>3535</v>
      </c>
      <c r="D1923" s="12"/>
      <c r="E1923" s="67" t="s">
        <v>4994</v>
      </c>
      <c r="F1923" s="10" t="s">
        <v>5190</v>
      </c>
      <c r="G1923" s="10" t="s">
        <v>5190</v>
      </c>
      <c r="H1923" s="10" t="s">
        <v>5190</v>
      </c>
      <c r="I1923" s="10"/>
      <c r="J1923" s="10" t="s">
        <v>5190</v>
      </c>
      <c r="K1923" s="10" t="s">
        <v>5190</v>
      </c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73" t="s">
        <v>2024</v>
      </c>
      <c r="AC1923" s="73" t="s">
        <v>2904</v>
      </c>
      <c r="AD1923" s="75" t="s">
        <v>4644</v>
      </c>
    </row>
    <row r="1924" spans="1:30" s="89" customFormat="1" ht="15.75" customHeight="1">
      <c r="A1924" s="8" t="s">
        <v>2664</v>
      </c>
      <c r="B1924" s="18" t="s">
        <v>2162</v>
      </c>
      <c r="C1924" s="12" t="s">
        <v>3536</v>
      </c>
      <c r="D1924" s="12"/>
      <c r="E1924" s="67" t="s">
        <v>4995</v>
      </c>
      <c r="F1924" s="10" t="s">
        <v>5190</v>
      </c>
      <c r="G1924" s="10" t="s">
        <v>5190</v>
      </c>
      <c r="H1924" s="10" t="s">
        <v>5190</v>
      </c>
      <c r="I1924" s="10"/>
      <c r="J1924" s="10" t="s">
        <v>5190</v>
      </c>
      <c r="K1924" s="10" t="s">
        <v>5190</v>
      </c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73" t="s">
        <v>2024</v>
      </c>
      <c r="AC1924" s="73" t="s">
        <v>2904</v>
      </c>
      <c r="AD1924" s="75" t="s">
        <v>4644</v>
      </c>
    </row>
    <row r="1925" spans="1:30" s="89" customFormat="1" ht="15.75" customHeight="1">
      <c r="A1925" s="8" t="s">
        <v>2664</v>
      </c>
      <c r="B1925" s="12" t="s">
        <v>1996</v>
      </c>
      <c r="C1925" s="12" t="s">
        <v>3109</v>
      </c>
      <c r="D1925" s="12"/>
      <c r="E1925" s="67" t="s">
        <v>718</v>
      </c>
      <c r="F1925" s="10" t="s">
        <v>5190</v>
      </c>
      <c r="G1925" s="10" t="s">
        <v>5190</v>
      </c>
      <c r="H1925" s="10" t="s">
        <v>5190</v>
      </c>
      <c r="I1925" s="10"/>
      <c r="J1925" s="10" t="s">
        <v>5275</v>
      </c>
      <c r="K1925" s="10" t="s">
        <v>5190</v>
      </c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73" t="s">
        <v>2024</v>
      </c>
      <c r="AC1925" s="73" t="s">
        <v>4951</v>
      </c>
      <c r="AD1925" s="71" t="s">
        <v>4750</v>
      </c>
    </row>
    <row r="1926" spans="1:30" s="89" customFormat="1" ht="15.75" customHeight="1">
      <c r="A1926" s="8" t="s">
        <v>2664</v>
      </c>
      <c r="B1926" s="12" t="s">
        <v>1997</v>
      </c>
      <c r="C1926" s="12" t="s">
        <v>3110</v>
      </c>
      <c r="D1926" s="12"/>
      <c r="E1926" s="67" t="s">
        <v>4992</v>
      </c>
      <c r="F1926" s="10" t="s">
        <v>5190</v>
      </c>
      <c r="G1926" s="10" t="s">
        <v>5190</v>
      </c>
      <c r="H1926" s="10" t="s">
        <v>5190</v>
      </c>
      <c r="I1926" s="10"/>
      <c r="J1926" s="10" t="s">
        <v>5190</v>
      </c>
      <c r="K1926" s="10" t="s">
        <v>5190</v>
      </c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73" t="s">
        <v>2024</v>
      </c>
      <c r="AC1926" s="73" t="s">
        <v>4951</v>
      </c>
      <c r="AD1926" s="71" t="s">
        <v>4777</v>
      </c>
    </row>
    <row r="1927" spans="1:30" s="89" customFormat="1" ht="15.75" customHeight="1">
      <c r="A1927" s="8" t="s">
        <v>2664</v>
      </c>
      <c r="B1927" s="12" t="s">
        <v>1998</v>
      </c>
      <c r="C1927" s="12" t="s">
        <v>3111</v>
      </c>
      <c r="D1927" s="12"/>
      <c r="E1927" s="67" t="s">
        <v>4994</v>
      </c>
      <c r="F1927" s="10" t="s">
        <v>5190</v>
      </c>
      <c r="G1927" s="10" t="s">
        <v>5190</v>
      </c>
      <c r="H1927" s="10" t="s">
        <v>5190</v>
      </c>
      <c r="I1927" s="10"/>
      <c r="J1927" s="10" t="s">
        <v>5190</v>
      </c>
      <c r="K1927" s="10" t="s">
        <v>5190</v>
      </c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73" t="s">
        <v>2024</v>
      </c>
      <c r="AC1927" s="73" t="s">
        <v>4951</v>
      </c>
      <c r="AD1927" s="71" t="s">
        <v>4777</v>
      </c>
    </row>
    <row r="1928" spans="1:30" s="89" customFormat="1" ht="15.75" customHeight="1">
      <c r="A1928" s="8" t="s">
        <v>2664</v>
      </c>
      <c r="B1928" s="12" t="s">
        <v>1999</v>
      </c>
      <c r="C1928" s="12" t="s">
        <v>3112</v>
      </c>
      <c r="D1928" s="12"/>
      <c r="E1928" s="67" t="s">
        <v>4995</v>
      </c>
      <c r="F1928" s="10" t="s">
        <v>5190</v>
      </c>
      <c r="G1928" s="10" t="s">
        <v>5190</v>
      </c>
      <c r="H1928" s="10" t="s">
        <v>5190</v>
      </c>
      <c r="I1928" s="10"/>
      <c r="J1928" s="10" t="s">
        <v>5190</v>
      </c>
      <c r="K1928" s="10" t="s">
        <v>5190</v>
      </c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73" t="s">
        <v>2024</v>
      </c>
      <c r="AC1928" s="73" t="s">
        <v>4951</v>
      </c>
      <c r="AD1928" s="71" t="s">
        <v>4777</v>
      </c>
    </row>
    <row r="1929" spans="1:30" s="89" customFormat="1" ht="15.75" customHeight="1">
      <c r="A1929" s="8" t="s">
        <v>2664</v>
      </c>
      <c r="B1929" s="16" t="s">
        <v>2147</v>
      </c>
      <c r="C1929" s="12" t="s">
        <v>3113</v>
      </c>
      <c r="D1929" s="12"/>
      <c r="E1929" s="67" t="s">
        <v>718</v>
      </c>
      <c r="F1929" s="10"/>
      <c r="G1929" s="10"/>
      <c r="H1929" s="10"/>
      <c r="I1929" s="10"/>
      <c r="J1929" s="10"/>
      <c r="K1929" s="10"/>
      <c r="L1929" s="10" t="s">
        <v>5190</v>
      </c>
      <c r="M1929" s="10" t="s">
        <v>5190</v>
      </c>
      <c r="N1929" s="10" t="s">
        <v>5190</v>
      </c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73" t="s">
        <v>2019</v>
      </c>
      <c r="AC1929" s="73" t="s">
        <v>4951</v>
      </c>
      <c r="AD1929" s="75" t="s">
        <v>4647</v>
      </c>
    </row>
    <row r="1930" spans="1:30" s="89" customFormat="1" ht="15.75" customHeight="1">
      <c r="A1930" s="8" t="s">
        <v>2664</v>
      </c>
      <c r="B1930" s="16" t="s">
        <v>2148</v>
      </c>
      <c r="C1930" s="12" t="s">
        <v>3114</v>
      </c>
      <c r="D1930" s="12"/>
      <c r="E1930" s="67" t="s">
        <v>4992</v>
      </c>
      <c r="F1930" s="10"/>
      <c r="G1930" s="10"/>
      <c r="H1930" s="10"/>
      <c r="I1930" s="10"/>
      <c r="J1930" s="10"/>
      <c r="K1930" s="10"/>
      <c r="L1930" s="10" t="s">
        <v>5190</v>
      </c>
      <c r="M1930" s="10" t="s">
        <v>5190</v>
      </c>
      <c r="N1930" s="10" t="s">
        <v>5190</v>
      </c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73" t="s">
        <v>2019</v>
      </c>
      <c r="AC1930" s="73" t="s">
        <v>4951</v>
      </c>
      <c r="AD1930" s="75" t="s">
        <v>4644</v>
      </c>
    </row>
    <row r="1931" spans="1:30" s="89" customFormat="1" ht="15.75" customHeight="1">
      <c r="A1931" s="8" t="s">
        <v>2664</v>
      </c>
      <c r="B1931" s="16" t="s">
        <v>2149</v>
      </c>
      <c r="C1931" s="12" t="s">
        <v>3115</v>
      </c>
      <c r="D1931" s="12"/>
      <c r="E1931" s="67" t="s">
        <v>4994</v>
      </c>
      <c r="F1931" s="10"/>
      <c r="G1931" s="10"/>
      <c r="H1931" s="10"/>
      <c r="I1931" s="10"/>
      <c r="J1931" s="10"/>
      <c r="K1931" s="10"/>
      <c r="L1931" s="10" t="s">
        <v>5190</v>
      </c>
      <c r="M1931" s="10" t="s">
        <v>5190</v>
      </c>
      <c r="N1931" s="10" t="s">
        <v>5190</v>
      </c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73" t="s">
        <v>2019</v>
      </c>
      <c r="AC1931" s="73" t="s">
        <v>4951</v>
      </c>
      <c r="AD1931" s="75" t="s">
        <v>4644</v>
      </c>
    </row>
    <row r="1932" spans="1:30" s="89" customFormat="1" ht="15.75" customHeight="1">
      <c r="A1932" s="8" t="s">
        <v>2664</v>
      </c>
      <c r="B1932" s="16" t="s">
        <v>2150</v>
      </c>
      <c r="C1932" s="12" t="s">
        <v>3116</v>
      </c>
      <c r="D1932" s="12"/>
      <c r="E1932" s="67" t="s">
        <v>4995</v>
      </c>
      <c r="F1932" s="10"/>
      <c r="G1932" s="10"/>
      <c r="H1932" s="10"/>
      <c r="I1932" s="10"/>
      <c r="J1932" s="10"/>
      <c r="K1932" s="10"/>
      <c r="L1932" s="10" t="s">
        <v>5190</v>
      </c>
      <c r="M1932" s="10" t="s">
        <v>5190</v>
      </c>
      <c r="N1932" s="10" t="s">
        <v>5190</v>
      </c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73" t="s">
        <v>2019</v>
      </c>
      <c r="AC1932" s="73" t="s">
        <v>4951</v>
      </c>
      <c r="AD1932" s="75" t="s">
        <v>4644</v>
      </c>
    </row>
    <row r="1933" spans="1:30" s="89" customFormat="1" ht="15.75" customHeight="1">
      <c r="A1933" s="8" t="s">
        <v>2664</v>
      </c>
      <c r="B1933" s="12" t="s">
        <v>1980</v>
      </c>
      <c r="C1933" s="12" t="s">
        <v>3117</v>
      </c>
      <c r="D1933" s="12"/>
      <c r="E1933" s="67" t="s">
        <v>718</v>
      </c>
      <c r="F1933" s="10"/>
      <c r="G1933" s="10"/>
      <c r="H1933" s="10"/>
      <c r="I1933" s="10"/>
      <c r="J1933" s="10"/>
      <c r="K1933" s="10"/>
      <c r="L1933" s="10" t="s">
        <v>5190</v>
      </c>
      <c r="M1933" s="10" t="s">
        <v>5190</v>
      </c>
      <c r="N1933" s="10" t="s">
        <v>5190</v>
      </c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73" t="s">
        <v>2019</v>
      </c>
      <c r="AC1933" s="73" t="s">
        <v>4951</v>
      </c>
      <c r="AD1933" s="71" t="s">
        <v>4750</v>
      </c>
    </row>
    <row r="1934" spans="1:30" s="89" customFormat="1" ht="15.75" customHeight="1">
      <c r="A1934" s="8" t="s">
        <v>2664</v>
      </c>
      <c r="B1934" s="12" t="s">
        <v>1981</v>
      </c>
      <c r="C1934" s="12" t="s">
        <v>3118</v>
      </c>
      <c r="D1934" s="12"/>
      <c r="E1934" s="67" t="s">
        <v>4992</v>
      </c>
      <c r="F1934" s="10"/>
      <c r="G1934" s="10"/>
      <c r="H1934" s="10"/>
      <c r="I1934" s="10"/>
      <c r="J1934" s="10"/>
      <c r="K1934" s="10"/>
      <c r="L1934" s="10" t="s">
        <v>5190</v>
      </c>
      <c r="M1934" s="10" t="s">
        <v>5190</v>
      </c>
      <c r="N1934" s="10" t="s">
        <v>5190</v>
      </c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73" t="s">
        <v>2019</v>
      </c>
      <c r="AC1934" s="73" t="s">
        <v>4951</v>
      </c>
      <c r="AD1934" s="71" t="s">
        <v>4777</v>
      </c>
    </row>
    <row r="1935" spans="1:30" s="89" customFormat="1" ht="15.75" customHeight="1">
      <c r="A1935" s="8" t="s">
        <v>2664</v>
      </c>
      <c r="B1935" s="12" t="s">
        <v>1982</v>
      </c>
      <c r="C1935" s="12" t="s">
        <v>3119</v>
      </c>
      <c r="D1935" s="12"/>
      <c r="E1935" s="67" t="s">
        <v>4994</v>
      </c>
      <c r="F1935" s="10"/>
      <c r="G1935" s="10"/>
      <c r="H1935" s="10"/>
      <c r="I1935" s="10"/>
      <c r="J1935" s="10"/>
      <c r="K1935" s="10"/>
      <c r="L1935" s="10" t="s">
        <v>5190</v>
      </c>
      <c r="M1935" s="10" t="s">
        <v>5190</v>
      </c>
      <c r="N1935" s="10" t="s">
        <v>5190</v>
      </c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73" t="s">
        <v>2019</v>
      </c>
      <c r="AC1935" s="73" t="s">
        <v>4951</v>
      </c>
      <c r="AD1935" s="71" t="s">
        <v>4777</v>
      </c>
    </row>
    <row r="1936" spans="1:30" s="89" customFormat="1" ht="15.75" customHeight="1">
      <c r="A1936" s="8" t="s">
        <v>2664</v>
      </c>
      <c r="B1936" s="12" t="s">
        <v>1983</v>
      </c>
      <c r="C1936" s="12" t="s">
        <v>3120</v>
      </c>
      <c r="D1936" s="12"/>
      <c r="E1936" s="67" t="s">
        <v>4995</v>
      </c>
      <c r="F1936" s="10"/>
      <c r="G1936" s="10"/>
      <c r="H1936" s="10"/>
      <c r="I1936" s="10"/>
      <c r="J1936" s="10"/>
      <c r="K1936" s="10"/>
      <c r="L1936" s="10" t="s">
        <v>5190</v>
      </c>
      <c r="M1936" s="10" t="s">
        <v>5190</v>
      </c>
      <c r="N1936" s="10" t="s">
        <v>5190</v>
      </c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73" t="s">
        <v>2019</v>
      </c>
      <c r="AC1936" s="73" t="s">
        <v>4951</v>
      </c>
      <c r="AD1936" s="71" t="s">
        <v>4777</v>
      </c>
    </row>
    <row r="1937" spans="1:30" s="89" customFormat="1" ht="15.75" customHeight="1">
      <c r="A1937" s="8" t="s">
        <v>2664</v>
      </c>
      <c r="B1937" s="12" t="s">
        <v>1984</v>
      </c>
      <c r="C1937" s="12" t="s">
        <v>3121</v>
      </c>
      <c r="D1937" s="12"/>
      <c r="E1937" s="67" t="s">
        <v>718</v>
      </c>
      <c r="F1937" s="10"/>
      <c r="G1937" s="10"/>
      <c r="H1937" s="10"/>
      <c r="I1937" s="10"/>
      <c r="J1937" s="10"/>
      <c r="K1937" s="10"/>
      <c r="L1937" s="10" t="s">
        <v>5190</v>
      </c>
      <c r="M1937" s="10" t="s">
        <v>5190</v>
      </c>
      <c r="N1937" s="10" t="s">
        <v>5190</v>
      </c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73" t="s">
        <v>2021</v>
      </c>
      <c r="AC1937" s="73" t="s">
        <v>4951</v>
      </c>
      <c r="AD1937" s="71" t="s">
        <v>4750</v>
      </c>
    </row>
    <row r="1938" spans="1:30" s="89" customFormat="1" ht="15.75" customHeight="1">
      <c r="A1938" s="8" t="s">
        <v>2664</v>
      </c>
      <c r="B1938" s="12" t="s">
        <v>1985</v>
      </c>
      <c r="C1938" s="12" t="s">
        <v>3122</v>
      </c>
      <c r="D1938" s="12"/>
      <c r="E1938" s="67" t="s">
        <v>4992</v>
      </c>
      <c r="F1938" s="10"/>
      <c r="G1938" s="10"/>
      <c r="H1938" s="10"/>
      <c r="I1938" s="10"/>
      <c r="J1938" s="10"/>
      <c r="K1938" s="10"/>
      <c r="L1938" s="10" t="s">
        <v>5190</v>
      </c>
      <c r="M1938" s="10" t="s">
        <v>5190</v>
      </c>
      <c r="N1938" s="10" t="s">
        <v>5190</v>
      </c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73" t="s">
        <v>2021</v>
      </c>
      <c r="AC1938" s="73" t="s">
        <v>4951</v>
      </c>
      <c r="AD1938" s="71" t="s">
        <v>4777</v>
      </c>
    </row>
    <row r="1939" spans="1:30" s="89" customFormat="1" ht="15.75" customHeight="1">
      <c r="A1939" s="8" t="s">
        <v>2664</v>
      </c>
      <c r="B1939" s="12" t="s">
        <v>1986</v>
      </c>
      <c r="C1939" s="12" t="s">
        <v>3123</v>
      </c>
      <c r="D1939" s="12"/>
      <c r="E1939" s="67" t="s">
        <v>4994</v>
      </c>
      <c r="F1939" s="10"/>
      <c r="G1939" s="10"/>
      <c r="H1939" s="10"/>
      <c r="I1939" s="10"/>
      <c r="J1939" s="10"/>
      <c r="K1939" s="10"/>
      <c r="L1939" s="10" t="s">
        <v>5190</v>
      </c>
      <c r="M1939" s="10" t="s">
        <v>5190</v>
      </c>
      <c r="N1939" s="10" t="s">
        <v>5190</v>
      </c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73" t="s">
        <v>2021</v>
      </c>
      <c r="AC1939" s="73" t="s">
        <v>4951</v>
      </c>
      <c r="AD1939" s="71" t="s">
        <v>4777</v>
      </c>
    </row>
    <row r="1940" spans="1:30" s="89" customFormat="1" ht="15.75" customHeight="1">
      <c r="A1940" s="8" t="s">
        <v>2664</v>
      </c>
      <c r="B1940" s="12" t="s">
        <v>1987</v>
      </c>
      <c r="C1940" s="12" t="s">
        <v>3124</v>
      </c>
      <c r="D1940" s="12"/>
      <c r="E1940" s="67" t="s">
        <v>4995</v>
      </c>
      <c r="F1940" s="10"/>
      <c r="G1940" s="10"/>
      <c r="H1940" s="10"/>
      <c r="I1940" s="10"/>
      <c r="J1940" s="10"/>
      <c r="K1940" s="10"/>
      <c r="L1940" s="10" t="s">
        <v>5190</v>
      </c>
      <c r="M1940" s="10" t="s">
        <v>5190</v>
      </c>
      <c r="N1940" s="10" t="s">
        <v>5190</v>
      </c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73" t="s">
        <v>2021</v>
      </c>
      <c r="AC1940" s="73" t="s">
        <v>4951</v>
      </c>
      <c r="AD1940" s="71" t="s">
        <v>4777</v>
      </c>
    </row>
    <row r="1941" spans="1:30" s="89" customFormat="1" ht="15.75" customHeight="1">
      <c r="A1941" s="8" t="s">
        <v>2664</v>
      </c>
      <c r="B1941" s="18" t="s">
        <v>2155</v>
      </c>
      <c r="C1941" s="12" t="s">
        <v>3125</v>
      </c>
      <c r="D1941" s="12"/>
      <c r="E1941" s="67" t="s">
        <v>718</v>
      </c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 t="s">
        <v>5190</v>
      </c>
      <c r="AB1941" s="73" t="s">
        <v>2753</v>
      </c>
      <c r="AC1941" s="73" t="s">
        <v>4951</v>
      </c>
      <c r="AD1941" s="71" t="s">
        <v>4647</v>
      </c>
    </row>
    <row r="1942" spans="1:30" s="89" customFormat="1" ht="15.75" customHeight="1">
      <c r="A1942" s="8" t="s">
        <v>2664</v>
      </c>
      <c r="B1942" s="18" t="s">
        <v>2156</v>
      </c>
      <c r="C1942" s="12" t="s">
        <v>3126</v>
      </c>
      <c r="D1942" s="12"/>
      <c r="E1942" s="67" t="s">
        <v>4992</v>
      </c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 t="s">
        <v>5190</v>
      </c>
      <c r="AB1942" s="73" t="s">
        <v>2753</v>
      </c>
      <c r="AC1942" s="73" t="s">
        <v>4951</v>
      </c>
      <c r="AD1942" s="75" t="s">
        <v>4644</v>
      </c>
    </row>
    <row r="1943" spans="1:30" s="89" customFormat="1" ht="15.75" customHeight="1">
      <c r="A1943" s="8" t="s">
        <v>2664</v>
      </c>
      <c r="B1943" s="18" t="s">
        <v>2157</v>
      </c>
      <c r="C1943" s="12" t="s">
        <v>3127</v>
      </c>
      <c r="D1943" s="12"/>
      <c r="E1943" s="67" t="s">
        <v>4994</v>
      </c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 t="s">
        <v>5190</v>
      </c>
      <c r="AB1943" s="73" t="s">
        <v>2753</v>
      </c>
      <c r="AC1943" s="73" t="s">
        <v>4951</v>
      </c>
      <c r="AD1943" s="75" t="s">
        <v>4644</v>
      </c>
    </row>
    <row r="1944" spans="1:30" s="92" customFormat="1" ht="15.75" customHeight="1">
      <c r="A1944" s="8" t="s">
        <v>2664</v>
      </c>
      <c r="B1944" s="18" t="s">
        <v>2158</v>
      </c>
      <c r="C1944" s="12" t="s">
        <v>3128</v>
      </c>
      <c r="D1944" s="12"/>
      <c r="E1944" s="67" t="s">
        <v>4995</v>
      </c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 t="s">
        <v>5190</v>
      </c>
      <c r="AB1944" s="73" t="s">
        <v>2753</v>
      </c>
      <c r="AC1944" s="73" t="s">
        <v>4951</v>
      </c>
      <c r="AD1944" s="75" t="s">
        <v>4644</v>
      </c>
    </row>
    <row r="1945" spans="1:30" s="89" customFormat="1" ht="15.75" customHeight="1">
      <c r="A1945" s="8" t="s">
        <v>2664</v>
      </c>
      <c r="B1945" s="12" t="s">
        <v>1988</v>
      </c>
      <c r="C1945" s="12" t="s">
        <v>3537</v>
      </c>
      <c r="D1945" s="12"/>
      <c r="E1945" s="67" t="s">
        <v>718</v>
      </c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 t="s">
        <v>5190</v>
      </c>
      <c r="AB1945" s="73" t="s">
        <v>2753</v>
      </c>
      <c r="AC1945" s="74" t="s">
        <v>2906</v>
      </c>
      <c r="AD1945" s="71" t="s">
        <v>4750</v>
      </c>
    </row>
    <row r="1946" spans="1:30" s="89" customFormat="1" ht="15.75" customHeight="1">
      <c r="A1946" s="8" t="s">
        <v>2664</v>
      </c>
      <c r="B1946" s="12" t="s">
        <v>1989</v>
      </c>
      <c r="C1946" s="12" t="s">
        <v>3538</v>
      </c>
      <c r="D1946" s="12"/>
      <c r="E1946" s="67" t="s">
        <v>4992</v>
      </c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 t="s">
        <v>5190</v>
      </c>
      <c r="AB1946" s="73" t="s">
        <v>2753</v>
      </c>
      <c r="AC1946" s="74" t="s">
        <v>2906</v>
      </c>
      <c r="AD1946" s="71" t="s">
        <v>4777</v>
      </c>
    </row>
    <row r="1947" spans="1:30" s="89" customFormat="1" ht="15.75" customHeight="1">
      <c r="A1947" s="8" t="s">
        <v>2664</v>
      </c>
      <c r="B1947" s="12" t="s">
        <v>1990</v>
      </c>
      <c r="C1947" s="12" t="s">
        <v>3539</v>
      </c>
      <c r="D1947" s="12"/>
      <c r="E1947" s="67" t="s">
        <v>4994</v>
      </c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 t="s">
        <v>5190</v>
      </c>
      <c r="AB1947" s="73" t="s">
        <v>2753</v>
      </c>
      <c r="AC1947" s="74" t="s">
        <v>2906</v>
      </c>
      <c r="AD1947" s="71" t="s">
        <v>4777</v>
      </c>
    </row>
    <row r="1948" spans="1:30" s="89" customFormat="1" ht="15.75" customHeight="1">
      <c r="A1948" s="8" t="s">
        <v>2664</v>
      </c>
      <c r="B1948" s="12" t="s">
        <v>1991</v>
      </c>
      <c r="C1948" s="12" t="s">
        <v>3540</v>
      </c>
      <c r="D1948" s="12"/>
      <c r="E1948" s="67" t="s">
        <v>4995</v>
      </c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 t="s">
        <v>5190</v>
      </c>
      <c r="AB1948" s="73" t="s">
        <v>2753</v>
      </c>
      <c r="AC1948" s="74" t="s">
        <v>2906</v>
      </c>
      <c r="AD1948" s="71" t="s">
        <v>4777</v>
      </c>
    </row>
    <row r="1949" spans="1:30" s="89" customFormat="1" ht="15.75" customHeight="1">
      <c r="A1949" s="8" t="s">
        <v>2664</v>
      </c>
      <c r="B1949" s="12" t="s">
        <v>1992</v>
      </c>
      <c r="C1949" s="12" t="s">
        <v>3541</v>
      </c>
      <c r="D1949" s="12"/>
      <c r="E1949" s="67" t="s">
        <v>718</v>
      </c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 t="s">
        <v>5190</v>
      </c>
      <c r="AB1949" s="73" t="s">
        <v>2020</v>
      </c>
      <c r="AC1949" s="74" t="s">
        <v>2906</v>
      </c>
      <c r="AD1949" s="71" t="s">
        <v>4750</v>
      </c>
    </row>
    <row r="1950" spans="1:30" s="89" customFormat="1" ht="15.75" customHeight="1">
      <c r="A1950" s="8" t="s">
        <v>2664</v>
      </c>
      <c r="B1950" s="12" t="s">
        <v>1993</v>
      </c>
      <c r="C1950" s="12" t="s">
        <v>3542</v>
      </c>
      <c r="D1950" s="12"/>
      <c r="E1950" s="67" t="s">
        <v>4992</v>
      </c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 t="s">
        <v>5190</v>
      </c>
      <c r="AB1950" s="73" t="s">
        <v>2020</v>
      </c>
      <c r="AC1950" s="74" t="s">
        <v>2906</v>
      </c>
      <c r="AD1950" s="71" t="s">
        <v>4777</v>
      </c>
    </row>
    <row r="1951" spans="1:30" s="89" customFormat="1" ht="15.75" customHeight="1">
      <c r="A1951" s="8" t="s">
        <v>2664</v>
      </c>
      <c r="B1951" s="12" t="s">
        <v>1994</v>
      </c>
      <c r="C1951" s="12" t="s">
        <v>3543</v>
      </c>
      <c r="D1951" s="12"/>
      <c r="E1951" s="67" t="s">
        <v>4994</v>
      </c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 t="s">
        <v>5190</v>
      </c>
      <c r="AB1951" s="73" t="s">
        <v>2020</v>
      </c>
      <c r="AC1951" s="74" t="s">
        <v>2906</v>
      </c>
      <c r="AD1951" s="71" t="s">
        <v>4777</v>
      </c>
    </row>
    <row r="1952" spans="1:30" s="89" customFormat="1" ht="15.75" customHeight="1">
      <c r="A1952" s="8" t="s">
        <v>2664</v>
      </c>
      <c r="B1952" s="12" t="s">
        <v>1995</v>
      </c>
      <c r="C1952" s="12" t="s">
        <v>3544</v>
      </c>
      <c r="D1952" s="12"/>
      <c r="E1952" s="67" t="s">
        <v>4995</v>
      </c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 t="s">
        <v>5190</v>
      </c>
      <c r="AB1952" s="73" t="s">
        <v>2020</v>
      </c>
      <c r="AC1952" s="74" t="s">
        <v>2906</v>
      </c>
      <c r="AD1952" s="71" t="s">
        <v>4777</v>
      </c>
    </row>
    <row r="1953" spans="1:30" s="89" customFormat="1" ht="15.75" customHeight="1">
      <c r="A1953" s="8" t="s">
        <v>2664</v>
      </c>
      <c r="B1953" s="18" t="s">
        <v>2163</v>
      </c>
      <c r="C1953" s="12" t="s">
        <v>3545</v>
      </c>
      <c r="D1953" s="12"/>
      <c r="E1953" s="67" t="s">
        <v>718</v>
      </c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 t="s">
        <v>5190</v>
      </c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73" t="s">
        <v>2018</v>
      </c>
      <c r="AC1953" s="74" t="s">
        <v>2906</v>
      </c>
      <c r="AD1953" s="71" t="s">
        <v>4647</v>
      </c>
    </row>
    <row r="1954" spans="1:30" s="89" customFormat="1" ht="15.75" customHeight="1">
      <c r="A1954" s="8" t="s">
        <v>2664</v>
      </c>
      <c r="B1954" s="18" t="s">
        <v>2164</v>
      </c>
      <c r="C1954" s="12" t="s">
        <v>3546</v>
      </c>
      <c r="D1954" s="12"/>
      <c r="E1954" s="67" t="s">
        <v>4992</v>
      </c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 t="s">
        <v>5190</v>
      </c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73" t="s">
        <v>2018</v>
      </c>
      <c r="AC1954" s="74" t="s">
        <v>2906</v>
      </c>
      <c r="AD1954" s="75" t="s">
        <v>4644</v>
      </c>
    </row>
    <row r="1955" spans="1:30" s="89" customFormat="1" ht="15.75" customHeight="1">
      <c r="A1955" s="8" t="s">
        <v>2664</v>
      </c>
      <c r="B1955" s="18" t="s">
        <v>2165</v>
      </c>
      <c r="C1955" s="12" t="s">
        <v>3547</v>
      </c>
      <c r="D1955" s="12"/>
      <c r="E1955" s="67" t="s">
        <v>4994</v>
      </c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 t="s">
        <v>5190</v>
      </c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73" t="s">
        <v>2018</v>
      </c>
      <c r="AC1955" s="74" t="s">
        <v>2906</v>
      </c>
      <c r="AD1955" s="75" t="s">
        <v>4644</v>
      </c>
    </row>
    <row r="1956" spans="1:30" s="89" customFormat="1" ht="15.75" customHeight="1">
      <c r="A1956" s="8" t="s">
        <v>2664</v>
      </c>
      <c r="B1956" s="18" t="s">
        <v>2166</v>
      </c>
      <c r="C1956" s="12" t="s">
        <v>3548</v>
      </c>
      <c r="D1956" s="12"/>
      <c r="E1956" s="67" t="s">
        <v>4995</v>
      </c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 t="s">
        <v>5190</v>
      </c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73" t="s">
        <v>2018</v>
      </c>
      <c r="AC1956" s="74" t="s">
        <v>2906</v>
      </c>
      <c r="AD1956" s="75" t="s">
        <v>4644</v>
      </c>
    </row>
    <row r="1957" spans="1:30" s="89" customFormat="1" ht="15.75" customHeight="1">
      <c r="A1957" s="8" t="s">
        <v>2664</v>
      </c>
      <c r="B1957" s="12" t="s">
        <v>2000</v>
      </c>
      <c r="C1957" s="12" t="s">
        <v>3549</v>
      </c>
      <c r="D1957" s="12"/>
      <c r="E1957" s="67" t="s">
        <v>718</v>
      </c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 t="s">
        <v>5190</v>
      </c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73" t="s">
        <v>2018</v>
      </c>
      <c r="AC1957" s="74" t="s">
        <v>2906</v>
      </c>
      <c r="AD1957" s="71" t="s">
        <v>4750</v>
      </c>
    </row>
    <row r="1958" spans="1:30" s="89" customFormat="1" ht="15.75" customHeight="1">
      <c r="A1958" s="8" t="s">
        <v>2664</v>
      </c>
      <c r="B1958" s="12" t="s">
        <v>2001</v>
      </c>
      <c r="C1958" s="12" t="s">
        <v>3550</v>
      </c>
      <c r="D1958" s="12"/>
      <c r="E1958" s="67" t="s">
        <v>4992</v>
      </c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 t="s">
        <v>5190</v>
      </c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73" t="s">
        <v>2018</v>
      </c>
      <c r="AC1958" s="74" t="s">
        <v>2906</v>
      </c>
      <c r="AD1958" s="71" t="s">
        <v>4777</v>
      </c>
    </row>
    <row r="1959" spans="1:30" s="89" customFormat="1" ht="15.75" customHeight="1">
      <c r="A1959" s="8" t="s">
        <v>2664</v>
      </c>
      <c r="B1959" s="12" t="s">
        <v>2002</v>
      </c>
      <c r="C1959" s="12" t="s">
        <v>3551</v>
      </c>
      <c r="D1959" s="12"/>
      <c r="E1959" s="67" t="s">
        <v>4994</v>
      </c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 t="s">
        <v>5190</v>
      </c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73" t="s">
        <v>2018</v>
      </c>
      <c r="AC1959" s="74" t="s">
        <v>2906</v>
      </c>
      <c r="AD1959" s="71" t="s">
        <v>4777</v>
      </c>
    </row>
    <row r="1960" spans="1:30" s="89" customFormat="1" ht="15.75" customHeight="1">
      <c r="A1960" s="8" t="s">
        <v>2664</v>
      </c>
      <c r="B1960" s="12" t="s">
        <v>2003</v>
      </c>
      <c r="C1960" s="12" t="s">
        <v>3552</v>
      </c>
      <c r="D1960" s="12"/>
      <c r="E1960" s="67" t="s">
        <v>4995</v>
      </c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 t="s">
        <v>5190</v>
      </c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73" t="s">
        <v>2018</v>
      </c>
      <c r="AC1960" s="74" t="s">
        <v>2906</v>
      </c>
      <c r="AD1960" s="71" t="s">
        <v>4777</v>
      </c>
    </row>
    <row r="1961" spans="1:30" s="89" customFormat="1" ht="15.75" customHeight="1">
      <c r="A1961" s="8" t="s">
        <v>2664</v>
      </c>
      <c r="B1961" s="12" t="s">
        <v>2004</v>
      </c>
      <c r="C1961" s="12" t="s">
        <v>3553</v>
      </c>
      <c r="D1961" s="12"/>
      <c r="E1961" s="67" t="s">
        <v>718</v>
      </c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 t="s">
        <v>5190</v>
      </c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73" t="s">
        <v>2017</v>
      </c>
      <c r="AC1961" s="74" t="s">
        <v>2906</v>
      </c>
      <c r="AD1961" s="71" t="s">
        <v>4750</v>
      </c>
    </row>
    <row r="1962" spans="1:30" s="89" customFormat="1" ht="15.75" customHeight="1">
      <c r="A1962" s="8" t="s">
        <v>2664</v>
      </c>
      <c r="B1962" s="12" t="s">
        <v>2005</v>
      </c>
      <c r="C1962" s="12" t="s">
        <v>3554</v>
      </c>
      <c r="D1962" s="12"/>
      <c r="E1962" s="67" t="s">
        <v>4992</v>
      </c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 t="s">
        <v>5190</v>
      </c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73" t="s">
        <v>2017</v>
      </c>
      <c r="AC1962" s="74" t="s">
        <v>2906</v>
      </c>
      <c r="AD1962" s="71" t="s">
        <v>4777</v>
      </c>
    </row>
    <row r="1963" spans="1:30" s="89" customFormat="1" ht="15.75" customHeight="1">
      <c r="A1963" s="8" t="s">
        <v>2664</v>
      </c>
      <c r="B1963" s="12" t="s">
        <v>2006</v>
      </c>
      <c r="C1963" s="12" t="s">
        <v>3555</v>
      </c>
      <c r="D1963" s="12"/>
      <c r="E1963" s="67" t="s">
        <v>4994</v>
      </c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 t="s">
        <v>5190</v>
      </c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73" t="s">
        <v>2017</v>
      </c>
      <c r="AC1963" s="74" t="s">
        <v>2906</v>
      </c>
      <c r="AD1963" s="71" t="s">
        <v>4777</v>
      </c>
    </row>
    <row r="1964" spans="1:30" s="89" customFormat="1" ht="15.75" customHeight="1">
      <c r="A1964" s="8" t="s">
        <v>2664</v>
      </c>
      <c r="B1964" s="12" t="s">
        <v>2007</v>
      </c>
      <c r="C1964" s="12" t="s">
        <v>3556</v>
      </c>
      <c r="D1964" s="12"/>
      <c r="E1964" s="67" t="s">
        <v>4995</v>
      </c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 t="s">
        <v>5190</v>
      </c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73" t="s">
        <v>2017</v>
      </c>
      <c r="AC1964" s="74" t="s">
        <v>2906</v>
      </c>
      <c r="AD1964" s="71" t="s">
        <v>4777</v>
      </c>
    </row>
    <row r="1965" spans="1:30" s="89" customFormat="1" ht="15.75" customHeight="1">
      <c r="A1965" s="8" t="s">
        <v>2664</v>
      </c>
      <c r="B1965" s="18" t="s">
        <v>2167</v>
      </c>
      <c r="C1965" s="12" t="s">
        <v>3557</v>
      </c>
      <c r="D1965" s="12"/>
      <c r="E1965" s="67" t="s">
        <v>718</v>
      </c>
      <c r="F1965" s="10"/>
      <c r="G1965" s="10"/>
      <c r="H1965" s="10"/>
      <c r="I1965" s="10" t="s">
        <v>5190</v>
      </c>
      <c r="J1965" s="10"/>
      <c r="K1965" s="10"/>
      <c r="L1965" s="10"/>
      <c r="M1965" s="10"/>
      <c r="N1965" s="10"/>
      <c r="O1965" s="10" t="s">
        <v>5190</v>
      </c>
      <c r="P1965" s="10"/>
      <c r="Q1965" s="10"/>
      <c r="R1965" s="10"/>
      <c r="S1965" s="10"/>
      <c r="T1965" s="10"/>
      <c r="U1965" s="10"/>
      <c r="V1965" s="10"/>
      <c r="W1965" s="10" t="s">
        <v>5190</v>
      </c>
      <c r="X1965" s="10" t="s">
        <v>5190</v>
      </c>
      <c r="Y1965" s="10" t="s">
        <v>5190</v>
      </c>
      <c r="Z1965" s="10" t="s">
        <v>5190</v>
      </c>
      <c r="AA1965" s="10"/>
      <c r="AB1965" s="73" t="s">
        <v>2016</v>
      </c>
      <c r="AC1965" s="74" t="s">
        <v>2906</v>
      </c>
      <c r="AD1965" s="71" t="s">
        <v>4647</v>
      </c>
    </row>
    <row r="1966" spans="1:30" s="89" customFormat="1" ht="15.75" customHeight="1">
      <c r="A1966" s="8" t="s">
        <v>2664</v>
      </c>
      <c r="B1966" s="18" t="s">
        <v>2168</v>
      </c>
      <c r="C1966" s="12" t="s">
        <v>3558</v>
      </c>
      <c r="D1966" s="12"/>
      <c r="E1966" s="67" t="s">
        <v>4992</v>
      </c>
      <c r="F1966" s="10"/>
      <c r="G1966" s="10"/>
      <c r="H1966" s="10"/>
      <c r="I1966" s="10" t="s">
        <v>5190</v>
      </c>
      <c r="J1966" s="10"/>
      <c r="K1966" s="10"/>
      <c r="L1966" s="10"/>
      <c r="M1966" s="10"/>
      <c r="N1966" s="10"/>
      <c r="O1966" s="10" t="s">
        <v>5190</v>
      </c>
      <c r="P1966" s="10"/>
      <c r="Q1966" s="10"/>
      <c r="R1966" s="10"/>
      <c r="S1966" s="10"/>
      <c r="T1966" s="10"/>
      <c r="U1966" s="10"/>
      <c r="V1966" s="10"/>
      <c r="W1966" s="10" t="s">
        <v>5190</v>
      </c>
      <c r="X1966" s="10" t="s">
        <v>5190</v>
      </c>
      <c r="Y1966" s="10" t="s">
        <v>5190</v>
      </c>
      <c r="Z1966" s="10" t="s">
        <v>5190</v>
      </c>
      <c r="AA1966" s="10"/>
      <c r="AB1966" s="73" t="s">
        <v>2016</v>
      </c>
      <c r="AC1966" s="74" t="s">
        <v>2906</v>
      </c>
      <c r="AD1966" s="75" t="s">
        <v>4644</v>
      </c>
    </row>
    <row r="1967" spans="1:30" s="89" customFormat="1" ht="15.75" customHeight="1">
      <c r="A1967" s="8" t="s">
        <v>2664</v>
      </c>
      <c r="B1967" s="18" t="s">
        <v>2169</v>
      </c>
      <c r="C1967" s="12" t="s">
        <v>3559</v>
      </c>
      <c r="D1967" s="12"/>
      <c r="E1967" s="67" t="s">
        <v>4994</v>
      </c>
      <c r="F1967" s="10"/>
      <c r="G1967" s="10"/>
      <c r="H1967" s="10"/>
      <c r="I1967" s="10" t="s">
        <v>5190</v>
      </c>
      <c r="J1967" s="10"/>
      <c r="K1967" s="10"/>
      <c r="L1967" s="10"/>
      <c r="M1967" s="10"/>
      <c r="N1967" s="10"/>
      <c r="O1967" s="10" t="s">
        <v>5190</v>
      </c>
      <c r="P1967" s="10"/>
      <c r="Q1967" s="10"/>
      <c r="R1967" s="10"/>
      <c r="S1967" s="10"/>
      <c r="T1967" s="10"/>
      <c r="U1967" s="10"/>
      <c r="V1967" s="10"/>
      <c r="W1967" s="10" t="s">
        <v>5190</v>
      </c>
      <c r="X1967" s="10" t="s">
        <v>5190</v>
      </c>
      <c r="Y1967" s="10" t="s">
        <v>5190</v>
      </c>
      <c r="Z1967" s="10" t="s">
        <v>5190</v>
      </c>
      <c r="AA1967" s="10"/>
      <c r="AB1967" s="73" t="s">
        <v>2016</v>
      </c>
      <c r="AC1967" s="74" t="s">
        <v>2906</v>
      </c>
      <c r="AD1967" s="75" t="s">
        <v>4644</v>
      </c>
    </row>
    <row r="1968" spans="1:30" s="89" customFormat="1" ht="15.75" customHeight="1">
      <c r="A1968" s="8" t="s">
        <v>2664</v>
      </c>
      <c r="B1968" s="18" t="s">
        <v>2170</v>
      </c>
      <c r="C1968" s="12" t="s">
        <v>3560</v>
      </c>
      <c r="D1968" s="12"/>
      <c r="E1968" s="67" t="s">
        <v>4995</v>
      </c>
      <c r="F1968" s="10"/>
      <c r="G1968" s="10"/>
      <c r="H1968" s="10"/>
      <c r="I1968" s="10" t="s">
        <v>5190</v>
      </c>
      <c r="J1968" s="10"/>
      <c r="K1968" s="10"/>
      <c r="L1968" s="10"/>
      <c r="M1968" s="10"/>
      <c r="N1968" s="10"/>
      <c r="O1968" s="10" t="s">
        <v>5190</v>
      </c>
      <c r="P1968" s="10"/>
      <c r="Q1968" s="10"/>
      <c r="R1968" s="10"/>
      <c r="S1968" s="10"/>
      <c r="T1968" s="10"/>
      <c r="U1968" s="10"/>
      <c r="V1968" s="10"/>
      <c r="W1968" s="10" t="s">
        <v>5190</v>
      </c>
      <c r="X1968" s="10" t="s">
        <v>5190</v>
      </c>
      <c r="Y1968" s="10" t="s">
        <v>5190</v>
      </c>
      <c r="Z1968" s="10" t="s">
        <v>5190</v>
      </c>
      <c r="AA1968" s="10"/>
      <c r="AB1968" s="73" t="s">
        <v>2016</v>
      </c>
      <c r="AC1968" s="74" t="s">
        <v>2906</v>
      </c>
      <c r="AD1968" s="75" t="s">
        <v>4644</v>
      </c>
    </row>
    <row r="1969" spans="1:30" s="89" customFormat="1" ht="15.75" customHeight="1">
      <c r="A1969" s="8" t="s">
        <v>2664</v>
      </c>
      <c r="B1969" s="12" t="s">
        <v>2008</v>
      </c>
      <c r="C1969" s="12" t="s">
        <v>3561</v>
      </c>
      <c r="D1969" s="12"/>
      <c r="E1969" s="67" t="s">
        <v>718</v>
      </c>
      <c r="F1969" s="10"/>
      <c r="G1969" s="10"/>
      <c r="H1969" s="10"/>
      <c r="I1969" s="10" t="s">
        <v>5190</v>
      </c>
      <c r="J1969" s="10"/>
      <c r="K1969" s="10"/>
      <c r="L1969" s="10"/>
      <c r="M1969" s="10"/>
      <c r="N1969" s="10"/>
      <c r="O1969" s="10" t="s">
        <v>5190</v>
      </c>
      <c r="P1969" s="10"/>
      <c r="Q1969" s="10"/>
      <c r="R1969" s="10"/>
      <c r="S1969" s="10"/>
      <c r="T1969" s="10"/>
      <c r="U1969" s="10"/>
      <c r="V1969" s="10"/>
      <c r="W1969" s="10" t="s">
        <v>5190</v>
      </c>
      <c r="X1969" s="10" t="s">
        <v>5190</v>
      </c>
      <c r="Y1969" s="10" t="s">
        <v>5190</v>
      </c>
      <c r="Z1969" s="10" t="s">
        <v>5190</v>
      </c>
      <c r="AA1969" s="10"/>
      <c r="AB1969" s="73" t="s">
        <v>2016</v>
      </c>
      <c r="AC1969" s="74" t="s">
        <v>2906</v>
      </c>
      <c r="AD1969" s="71" t="s">
        <v>4750</v>
      </c>
    </row>
    <row r="1970" spans="1:30" s="89" customFormat="1" ht="15.75" customHeight="1">
      <c r="A1970" s="8" t="s">
        <v>2664</v>
      </c>
      <c r="B1970" s="12" t="s">
        <v>2009</v>
      </c>
      <c r="C1970" s="12" t="s">
        <v>3562</v>
      </c>
      <c r="D1970" s="12"/>
      <c r="E1970" s="67" t="s">
        <v>4992</v>
      </c>
      <c r="F1970" s="10"/>
      <c r="G1970" s="10"/>
      <c r="H1970" s="10"/>
      <c r="I1970" s="10" t="s">
        <v>5190</v>
      </c>
      <c r="J1970" s="10"/>
      <c r="K1970" s="10"/>
      <c r="L1970" s="10"/>
      <c r="M1970" s="10"/>
      <c r="N1970" s="10"/>
      <c r="O1970" s="10" t="s">
        <v>5190</v>
      </c>
      <c r="P1970" s="10"/>
      <c r="Q1970" s="10"/>
      <c r="R1970" s="10"/>
      <c r="S1970" s="10"/>
      <c r="T1970" s="10"/>
      <c r="U1970" s="10"/>
      <c r="V1970" s="10"/>
      <c r="W1970" s="10" t="s">
        <v>5190</v>
      </c>
      <c r="X1970" s="10" t="s">
        <v>5273</v>
      </c>
      <c r="Y1970" s="10" t="s">
        <v>5190</v>
      </c>
      <c r="Z1970" s="10" t="s">
        <v>5190</v>
      </c>
      <c r="AA1970" s="10"/>
      <c r="AB1970" s="73" t="s">
        <v>2016</v>
      </c>
      <c r="AC1970" s="74" t="s">
        <v>2906</v>
      </c>
      <c r="AD1970" s="71" t="s">
        <v>4777</v>
      </c>
    </row>
    <row r="1971" spans="1:30" s="89" customFormat="1" ht="15.75" customHeight="1">
      <c r="A1971" s="8" t="s">
        <v>2664</v>
      </c>
      <c r="B1971" s="12" t="s">
        <v>2010</v>
      </c>
      <c r="C1971" s="12" t="s">
        <v>3563</v>
      </c>
      <c r="D1971" s="12"/>
      <c r="E1971" s="67" t="s">
        <v>4994</v>
      </c>
      <c r="F1971" s="10"/>
      <c r="G1971" s="10"/>
      <c r="H1971" s="10"/>
      <c r="I1971" s="10" t="s">
        <v>5190</v>
      </c>
      <c r="J1971" s="10"/>
      <c r="K1971" s="10"/>
      <c r="L1971" s="10"/>
      <c r="M1971" s="10"/>
      <c r="N1971" s="10"/>
      <c r="O1971" s="10" t="s">
        <v>5190</v>
      </c>
      <c r="P1971" s="10"/>
      <c r="Q1971" s="10"/>
      <c r="R1971" s="10"/>
      <c r="S1971" s="10"/>
      <c r="T1971" s="10"/>
      <c r="U1971" s="10"/>
      <c r="V1971" s="10"/>
      <c r="W1971" s="10" t="s">
        <v>5190</v>
      </c>
      <c r="X1971" s="10" t="s">
        <v>5190</v>
      </c>
      <c r="Y1971" s="10" t="s">
        <v>5190</v>
      </c>
      <c r="Z1971" s="10" t="s">
        <v>5190</v>
      </c>
      <c r="AA1971" s="10"/>
      <c r="AB1971" s="73" t="s">
        <v>2016</v>
      </c>
      <c r="AC1971" s="74" t="s">
        <v>2906</v>
      </c>
      <c r="AD1971" s="71" t="s">
        <v>4777</v>
      </c>
    </row>
    <row r="1972" spans="1:30" s="89" customFormat="1" ht="15.75" customHeight="1">
      <c r="A1972" s="8" t="s">
        <v>2664</v>
      </c>
      <c r="B1972" s="12" t="s">
        <v>2011</v>
      </c>
      <c r="C1972" s="12" t="s">
        <v>3564</v>
      </c>
      <c r="D1972" s="12"/>
      <c r="E1972" s="67" t="s">
        <v>4995</v>
      </c>
      <c r="F1972" s="10"/>
      <c r="G1972" s="10"/>
      <c r="H1972" s="10"/>
      <c r="I1972" s="10" t="s">
        <v>5190</v>
      </c>
      <c r="J1972" s="10"/>
      <c r="K1972" s="10"/>
      <c r="L1972" s="10"/>
      <c r="M1972" s="10"/>
      <c r="N1972" s="10"/>
      <c r="O1972" s="10" t="s">
        <v>5190</v>
      </c>
      <c r="P1972" s="10"/>
      <c r="Q1972" s="10"/>
      <c r="R1972" s="10"/>
      <c r="S1972" s="10"/>
      <c r="T1972" s="10"/>
      <c r="U1972" s="10"/>
      <c r="V1972" s="10"/>
      <c r="W1972" s="10" t="s">
        <v>5190</v>
      </c>
      <c r="X1972" s="10" t="s">
        <v>5190</v>
      </c>
      <c r="Y1972" s="10" t="s">
        <v>5190</v>
      </c>
      <c r="Z1972" s="10" t="s">
        <v>5190</v>
      </c>
      <c r="AA1972" s="10"/>
      <c r="AB1972" s="73" t="s">
        <v>2016</v>
      </c>
      <c r="AC1972" s="74" t="s">
        <v>2906</v>
      </c>
      <c r="AD1972" s="71" t="s">
        <v>4777</v>
      </c>
    </row>
    <row r="1973" spans="1:30" s="89" customFormat="1" ht="15.75" customHeight="1">
      <c r="A1973" s="8" t="s">
        <v>2664</v>
      </c>
      <c r="B1973" s="18" t="s">
        <v>2501</v>
      </c>
      <c r="C1973" s="12" t="s">
        <v>3565</v>
      </c>
      <c r="D1973" s="12"/>
      <c r="E1973" s="67" t="s">
        <v>718</v>
      </c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 t="s">
        <v>5190</v>
      </c>
      <c r="R1973" s="10" t="s">
        <v>5190</v>
      </c>
      <c r="S1973" s="10" t="s">
        <v>5190</v>
      </c>
      <c r="T1973" s="10" t="s">
        <v>5190</v>
      </c>
      <c r="U1973" s="10"/>
      <c r="V1973" s="10"/>
      <c r="W1973" s="10"/>
      <c r="X1973" s="10"/>
      <c r="Y1973" s="10"/>
      <c r="Z1973" s="10"/>
      <c r="AA1973" s="10"/>
      <c r="AB1973" s="73" t="s">
        <v>2858</v>
      </c>
      <c r="AC1973" s="73" t="s">
        <v>2904</v>
      </c>
      <c r="AD1973" s="71" t="s">
        <v>4647</v>
      </c>
    </row>
    <row r="1974" spans="1:30" s="89" customFormat="1" ht="15.75" customHeight="1">
      <c r="A1974" s="8" t="s">
        <v>2664</v>
      </c>
      <c r="B1974" s="18" t="s">
        <v>2502</v>
      </c>
      <c r="C1974" s="12" t="s">
        <v>3566</v>
      </c>
      <c r="D1974" s="12"/>
      <c r="E1974" s="67" t="s">
        <v>4992</v>
      </c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 t="s">
        <v>5190</v>
      </c>
      <c r="R1974" s="10" t="s">
        <v>5190</v>
      </c>
      <c r="S1974" s="10" t="s">
        <v>5190</v>
      </c>
      <c r="T1974" s="10" t="s">
        <v>5190</v>
      </c>
      <c r="U1974" s="10"/>
      <c r="V1974" s="10"/>
      <c r="W1974" s="10"/>
      <c r="X1974" s="10"/>
      <c r="Y1974" s="10"/>
      <c r="Z1974" s="10"/>
      <c r="AA1974" s="10"/>
      <c r="AB1974" s="73" t="s">
        <v>2858</v>
      </c>
      <c r="AC1974" s="73" t="s">
        <v>2904</v>
      </c>
      <c r="AD1974" s="75" t="s">
        <v>4644</v>
      </c>
    </row>
    <row r="1975" spans="1:30" s="89" customFormat="1" ht="15.75" customHeight="1">
      <c r="A1975" s="8" t="s">
        <v>2664</v>
      </c>
      <c r="B1975" s="18" t="s">
        <v>2503</v>
      </c>
      <c r="C1975" s="12" t="s">
        <v>3567</v>
      </c>
      <c r="D1975" s="12"/>
      <c r="E1975" s="67" t="s">
        <v>4994</v>
      </c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 t="s">
        <v>5190</v>
      </c>
      <c r="R1975" s="10" t="s">
        <v>5190</v>
      </c>
      <c r="S1975" s="10" t="s">
        <v>5190</v>
      </c>
      <c r="T1975" s="10" t="s">
        <v>5190</v>
      </c>
      <c r="U1975" s="10"/>
      <c r="V1975" s="10"/>
      <c r="W1975" s="10"/>
      <c r="X1975" s="10"/>
      <c r="Y1975" s="10"/>
      <c r="Z1975" s="10"/>
      <c r="AA1975" s="10"/>
      <c r="AB1975" s="73" t="s">
        <v>2858</v>
      </c>
      <c r="AC1975" s="73" t="s">
        <v>2904</v>
      </c>
      <c r="AD1975" s="75" t="s">
        <v>4644</v>
      </c>
    </row>
    <row r="1976" spans="1:30" s="89" customFormat="1" ht="15.75" customHeight="1">
      <c r="A1976" s="8" t="s">
        <v>2664</v>
      </c>
      <c r="B1976" s="18" t="s">
        <v>2504</v>
      </c>
      <c r="C1976" s="12" t="s">
        <v>3568</v>
      </c>
      <c r="D1976" s="12"/>
      <c r="E1976" s="67" t="s">
        <v>4995</v>
      </c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 t="s">
        <v>5190</v>
      </c>
      <c r="R1976" s="10" t="s">
        <v>5190</v>
      </c>
      <c r="S1976" s="10" t="s">
        <v>5190</v>
      </c>
      <c r="T1976" s="10" t="s">
        <v>5190</v>
      </c>
      <c r="U1976" s="10"/>
      <c r="V1976" s="10"/>
      <c r="W1976" s="10"/>
      <c r="X1976" s="10"/>
      <c r="Y1976" s="10"/>
      <c r="Z1976" s="10"/>
      <c r="AA1976" s="10"/>
      <c r="AB1976" s="73" t="s">
        <v>2858</v>
      </c>
      <c r="AC1976" s="73" t="s">
        <v>2904</v>
      </c>
      <c r="AD1976" s="75" t="s">
        <v>4644</v>
      </c>
    </row>
    <row r="1977" spans="1:30" s="89" customFormat="1" ht="15.75" customHeight="1">
      <c r="A1977" s="8" t="s">
        <v>2664</v>
      </c>
      <c r="B1977" s="12" t="s">
        <v>2193</v>
      </c>
      <c r="C1977" s="12" t="s">
        <v>3569</v>
      </c>
      <c r="D1977" s="12"/>
      <c r="E1977" s="67" t="s">
        <v>718</v>
      </c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 t="s">
        <v>5190</v>
      </c>
      <c r="R1977" s="10" t="s">
        <v>5190</v>
      </c>
      <c r="S1977" s="10" t="s">
        <v>5190</v>
      </c>
      <c r="T1977" s="10" t="s">
        <v>5190</v>
      </c>
      <c r="U1977" s="10"/>
      <c r="V1977" s="10"/>
      <c r="W1977" s="10"/>
      <c r="X1977" s="10"/>
      <c r="Y1977" s="10"/>
      <c r="Z1977" s="10"/>
      <c r="AA1977" s="10"/>
      <c r="AB1977" s="73" t="s">
        <v>2858</v>
      </c>
      <c r="AC1977" s="74" t="s">
        <v>2906</v>
      </c>
      <c r="AD1977" s="71" t="s">
        <v>4750</v>
      </c>
    </row>
    <row r="1978" spans="1:30" s="89" customFormat="1" ht="15.75" customHeight="1">
      <c r="A1978" s="8" t="s">
        <v>2664</v>
      </c>
      <c r="B1978" s="12" t="s">
        <v>2194</v>
      </c>
      <c r="C1978" s="12" t="s">
        <v>3570</v>
      </c>
      <c r="D1978" s="12"/>
      <c r="E1978" s="67" t="s">
        <v>4992</v>
      </c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 t="s">
        <v>5190</v>
      </c>
      <c r="R1978" s="10" t="s">
        <v>5190</v>
      </c>
      <c r="S1978" s="10" t="s">
        <v>5190</v>
      </c>
      <c r="T1978" s="10" t="s">
        <v>5190</v>
      </c>
      <c r="U1978" s="10"/>
      <c r="V1978" s="10"/>
      <c r="W1978" s="10"/>
      <c r="X1978" s="10"/>
      <c r="Y1978" s="10"/>
      <c r="Z1978" s="10"/>
      <c r="AA1978" s="10"/>
      <c r="AB1978" s="73" t="s">
        <v>2858</v>
      </c>
      <c r="AC1978" s="74" t="s">
        <v>2906</v>
      </c>
      <c r="AD1978" s="71" t="s">
        <v>4777</v>
      </c>
    </row>
    <row r="1979" spans="1:30" s="89" customFormat="1" ht="15.75" customHeight="1">
      <c r="A1979" s="8" t="s">
        <v>2664</v>
      </c>
      <c r="B1979" s="12" t="s">
        <v>2195</v>
      </c>
      <c r="C1979" s="12" t="s">
        <v>3571</v>
      </c>
      <c r="D1979" s="12"/>
      <c r="E1979" s="67" t="s">
        <v>4994</v>
      </c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 t="s">
        <v>5190</v>
      </c>
      <c r="R1979" s="10" t="s">
        <v>5190</v>
      </c>
      <c r="S1979" s="10" t="s">
        <v>5190</v>
      </c>
      <c r="T1979" s="10" t="s">
        <v>5190</v>
      </c>
      <c r="U1979" s="10"/>
      <c r="V1979" s="10"/>
      <c r="W1979" s="10"/>
      <c r="X1979" s="10"/>
      <c r="Y1979" s="10"/>
      <c r="Z1979" s="10"/>
      <c r="AA1979" s="10"/>
      <c r="AB1979" s="73" t="s">
        <v>2858</v>
      </c>
      <c r="AC1979" s="74" t="s">
        <v>2906</v>
      </c>
      <c r="AD1979" s="71" t="s">
        <v>4777</v>
      </c>
    </row>
    <row r="1980" spans="1:30" s="89" customFormat="1" ht="15.75" customHeight="1">
      <c r="A1980" s="8" t="s">
        <v>2664</v>
      </c>
      <c r="B1980" s="12" t="s">
        <v>2196</v>
      </c>
      <c r="C1980" s="12" t="s">
        <v>3572</v>
      </c>
      <c r="D1980" s="12"/>
      <c r="E1980" s="67" t="s">
        <v>4995</v>
      </c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 t="s">
        <v>5190</v>
      </c>
      <c r="R1980" s="10" t="s">
        <v>5190</v>
      </c>
      <c r="S1980" s="10" t="s">
        <v>5190</v>
      </c>
      <c r="T1980" s="10" t="s">
        <v>5190</v>
      </c>
      <c r="U1980" s="10"/>
      <c r="V1980" s="10"/>
      <c r="W1980" s="10"/>
      <c r="X1980" s="10"/>
      <c r="Y1980" s="10"/>
      <c r="Z1980" s="10"/>
      <c r="AA1980" s="10"/>
      <c r="AB1980" s="73" t="s">
        <v>2858</v>
      </c>
      <c r="AC1980" s="74" t="s">
        <v>2906</v>
      </c>
      <c r="AD1980" s="71" t="s">
        <v>4777</v>
      </c>
    </row>
    <row r="1981" spans="1:30" s="89" customFormat="1" ht="15.75" customHeight="1">
      <c r="A1981" s="8" t="s">
        <v>2664</v>
      </c>
      <c r="B1981" s="12" t="s">
        <v>2012</v>
      </c>
      <c r="C1981" s="18" t="s">
        <v>3573</v>
      </c>
      <c r="D1981" s="18"/>
      <c r="E1981" s="67" t="s">
        <v>718</v>
      </c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 t="s">
        <v>5190</v>
      </c>
      <c r="V1981" s="10"/>
      <c r="W1981" s="10"/>
      <c r="X1981" s="10"/>
      <c r="Y1981" s="10"/>
      <c r="Z1981" s="10"/>
      <c r="AA1981" s="10"/>
      <c r="AB1981" s="73" t="s">
        <v>2016</v>
      </c>
      <c r="AC1981" s="74" t="s">
        <v>2906</v>
      </c>
      <c r="AD1981" s="71" t="s">
        <v>4750</v>
      </c>
    </row>
    <row r="1982" spans="1:30" s="89" customFormat="1" ht="15.75" customHeight="1">
      <c r="A1982" s="8" t="s">
        <v>2664</v>
      </c>
      <c r="B1982" s="12" t="s">
        <v>2013</v>
      </c>
      <c r="C1982" s="18" t="s">
        <v>3574</v>
      </c>
      <c r="D1982" s="18"/>
      <c r="E1982" s="67" t="s">
        <v>4992</v>
      </c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 t="s">
        <v>5190</v>
      </c>
      <c r="V1982" s="10"/>
      <c r="W1982" s="10"/>
      <c r="X1982" s="10"/>
      <c r="Y1982" s="10"/>
      <c r="Z1982" s="10"/>
      <c r="AA1982" s="10"/>
      <c r="AB1982" s="73" t="s">
        <v>2016</v>
      </c>
      <c r="AC1982" s="74" t="s">
        <v>2906</v>
      </c>
      <c r="AD1982" s="71" t="s">
        <v>4777</v>
      </c>
    </row>
    <row r="1983" spans="1:30" s="89" customFormat="1" ht="15.75" customHeight="1">
      <c r="A1983" s="8" t="s">
        <v>2664</v>
      </c>
      <c r="B1983" s="12" t="s">
        <v>2014</v>
      </c>
      <c r="C1983" s="18" t="s">
        <v>3575</v>
      </c>
      <c r="D1983" s="18"/>
      <c r="E1983" s="67" t="s">
        <v>4994</v>
      </c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 t="s">
        <v>5190</v>
      </c>
      <c r="V1983" s="10"/>
      <c r="W1983" s="10"/>
      <c r="X1983" s="10"/>
      <c r="Y1983" s="10"/>
      <c r="Z1983" s="10"/>
      <c r="AA1983" s="10"/>
      <c r="AB1983" s="73" t="s">
        <v>2016</v>
      </c>
      <c r="AC1983" s="74" t="s">
        <v>2906</v>
      </c>
      <c r="AD1983" s="71" t="s">
        <v>4777</v>
      </c>
    </row>
    <row r="1984" spans="1:30" s="89" customFormat="1" ht="15.75" customHeight="1">
      <c r="A1984" s="8" t="s">
        <v>2664</v>
      </c>
      <c r="B1984" s="12" t="s">
        <v>2015</v>
      </c>
      <c r="C1984" s="18" t="s">
        <v>3576</v>
      </c>
      <c r="D1984" s="18"/>
      <c r="E1984" s="67" t="s">
        <v>4995</v>
      </c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 t="s">
        <v>5190</v>
      </c>
      <c r="V1984" s="10"/>
      <c r="W1984" s="10"/>
      <c r="X1984" s="10"/>
      <c r="Y1984" s="10"/>
      <c r="Z1984" s="10"/>
      <c r="AA1984" s="10"/>
      <c r="AB1984" s="73" t="s">
        <v>2016</v>
      </c>
      <c r="AC1984" s="74" t="s">
        <v>2906</v>
      </c>
      <c r="AD1984" s="71" t="s">
        <v>4777</v>
      </c>
    </row>
    <row r="1985" spans="1:30" s="89" customFormat="1" ht="15.75" customHeight="1">
      <c r="A1985" s="8" t="s">
        <v>2664</v>
      </c>
      <c r="B1985" s="28" t="s">
        <v>1568</v>
      </c>
      <c r="C1985" s="28" t="s">
        <v>3577</v>
      </c>
      <c r="D1985" s="28"/>
      <c r="E1985" s="59" t="s">
        <v>718</v>
      </c>
      <c r="F1985" s="10" t="s">
        <v>5190</v>
      </c>
      <c r="G1985" s="10" t="s">
        <v>5190</v>
      </c>
      <c r="H1985" s="10" t="s">
        <v>5190</v>
      </c>
      <c r="I1985" s="10" t="s">
        <v>5190</v>
      </c>
      <c r="J1985" s="10" t="s">
        <v>5190</v>
      </c>
      <c r="K1985" s="10" t="s">
        <v>5190</v>
      </c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73" t="s">
        <v>1911</v>
      </c>
      <c r="AC1985" s="73" t="s">
        <v>2904</v>
      </c>
      <c r="AD1985" s="71" t="s">
        <v>4710</v>
      </c>
    </row>
    <row r="1986" spans="1:30" s="89" customFormat="1" ht="15.75" customHeight="1">
      <c r="A1986" s="8" t="s">
        <v>2664</v>
      </c>
      <c r="B1986" s="28" t="s">
        <v>1570</v>
      </c>
      <c r="C1986" s="28" t="s">
        <v>3578</v>
      </c>
      <c r="D1986" s="28"/>
      <c r="E1986" s="59" t="s">
        <v>4992</v>
      </c>
      <c r="F1986" s="10" t="s">
        <v>5190</v>
      </c>
      <c r="G1986" s="10" t="s">
        <v>5190</v>
      </c>
      <c r="H1986" s="10" t="s">
        <v>5190</v>
      </c>
      <c r="I1986" s="10" t="s">
        <v>5190</v>
      </c>
      <c r="J1986" s="10" t="s">
        <v>5190</v>
      </c>
      <c r="K1986" s="10" t="s">
        <v>5190</v>
      </c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73" t="s">
        <v>1569</v>
      </c>
      <c r="AC1986" s="73" t="s">
        <v>2904</v>
      </c>
      <c r="AD1986" s="71" t="s">
        <v>4659</v>
      </c>
    </row>
    <row r="1987" spans="1:30" s="89" customFormat="1" ht="15.75" customHeight="1">
      <c r="A1987" s="8" t="s">
        <v>2664</v>
      </c>
      <c r="B1987" s="28" t="s">
        <v>1571</v>
      </c>
      <c r="C1987" s="28" t="s">
        <v>3579</v>
      </c>
      <c r="D1987" s="28"/>
      <c r="E1987" s="59" t="s">
        <v>4994</v>
      </c>
      <c r="F1987" s="10" t="s">
        <v>5190</v>
      </c>
      <c r="G1987" s="10" t="s">
        <v>5190</v>
      </c>
      <c r="H1987" s="10" t="s">
        <v>5190</v>
      </c>
      <c r="I1987" s="10" t="s">
        <v>5190</v>
      </c>
      <c r="J1987" s="10" t="s">
        <v>5190</v>
      </c>
      <c r="K1987" s="10" t="s">
        <v>5190</v>
      </c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73" t="s">
        <v>1569</v>
      </c>
      <c r="AC1987" s="73" t="s">
        <v>2904</v>
      </c>
      <c r="AD1987" s="71" t="s">
        <v>4659</v>
      </c>
    </row>
    <row r="1988" spans="1:30" s="89" customFormat="1" ht="15.75" customHeight="1">
      <c r="A1988" s="8" t="s">
        <v>2664</v>
      </c>
      <c r="B1988" s="28" t="s">
        <v>1572</v>
      </c>
      <c r="C1988" s="28" t="s">
        <v>3580</v>
      </c>
      <c r="D1988" s="28"/>
      <c r="E1988" s="59" t="s">
        <v>4995</v>
      </c>
      <c r="F1988" s="10" t="s">
        <v>5190</v>
      </c>
      <c r="G1988" s="10" t="s">
        <v>5190</v>
      </c>
      <c r="H1988" s="10" t="s">
        <v>5190</v>
      </c>
      <c r="I1988" s="10" t="s">
        <v>5190</v>
      </c>
      <c r="J1988" s="10" t="s">
        <v>5190</v>
      </c>
      <c r="K1988" s="10" t="s">
        <v>5190</v>
      </c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73" t="s">
        <v>1569</v>
      </c>
      <c r="AC1988" s="73" t="s">
        <v>2904</v>
      </c>
      <c r="AD1988" s="71" t="s">
        <v>4659</v>
      </c>
    </row>
    <row r="1989" spans="1:30" s="89" customFormat="1" ht="15.75" customHeight="1">
      <c r="A1989" s="8" t="s">
        <v>2664</v>
      </c>
      <c r="B1989" s="28" t="s">
        <v>1579</v>
      </c>
      <c r="C1989" s="12" t="s">
        <v>3581</v>
      </c>
      <c r="D1989" s="12"/>
      <c r="E1989" s="59" t="s">
        <v>4992</v>
      </c>
      <c r="F1989" s="10" t="s">
        <v>5190</v>
      </c>
      <c r="G1989" s="10" t="s">
        <v>5190</v>
      </c>
      <c r="H1989" s="10" t="s">
        <v>5190</v>
      </c>
      <c r="I1989" s="10" t="s">
        <v>5190</v>
      </c>
      <c r="J1989" s="10" t="s">
        <v>5190</v>
      </c>
      <c r="K1989" s="10" t="s">
        <v>5190</v>
      </c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73" t="s">
        <v>1580</v>
      </c>
      <c r="AC1989" s="73" t="s">
        <v>2904</v>
      </c>
      <c r="AD1989" s="71" t="s">
        <v>4647</v>
      </c>
    </row>
    <row r="1990" spans="1:30" s="89" customFormat="1" ht="15.75" customHeight="1">
      <c r="A1990" s="8" t="s">
        <v>2664</v>
      </c>
      <c r="B1990" s="28" t="s">
        <v>1581</v>
      </c>
      <c r="C1990" s="12" t="s">
        <v>3582</v>
      </c>
      <c r="D1990" s="12"/>
      <c r="E1990" s="59" t="s">
        <v>4994</v>
      </c>
      <c r="F1990" s="10" t="s">
        <v>5190</v>
      </c>
      <c r="G1990" s="10" t="s">
        <v>5190</v>
      </c>
      <c r="H1990" s="10" t="s">
        <v>5190</v>
      </c>
      <c r="I1990" s="10" t="s">
        <v>5190</v>
      </c>
      <c r="J1990" s="10" t="s">
        <v>5190</v>
      </c>
      <c r="K1990" s="10" t="s">
        <v>5190</v>
      </c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73" t="s">
        <v>1580</v>
      </c>
      <c r="AC1990" s="73" t="s">
        <v>2904</v>
      </c>
      <c r="AD1990" s="71" t="s">
        <v>4647</v>
      </c>
    </row>
    <row r="1991" spans="1:30" s="89" customFormat="1" ht="15.75" customHeight="1">
      <c r="A1991" s="8" t="s">
        <v>2664</v>
      </c>
      <c r="B1991" s="28" t="s">
        <v>1582</v>
      </c>
      <c r="C1991" s="12" t="s">
        <v>3583</v>
      </c>
      <c r="D1991" s="12"/>
      <c r="E1991" s="59" t="s">
        <v>4995</v>
      </c>
      <c r="F1991" s="10" t="s">
        <v>5190</v>
      </c>
      <c r="G1991" s="10" t="s">
        <v>5190</v>
      </c>
      <c r="H1991" s="10" t="s">
        <v>5190</v>
      </c>
      <c r="I1991" s="10" t="s">
        <v>5190</v>
      </c>
      <c r="J1991" s="10" t="s">
        <v>5190</v>
      </c>
      <c r="K1991" s="10" t="s">
        <v>5190</v>
      </c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73" t="s">
        <v>1580</v>
      </c>
      <c r="AC1991" s="73" t="s">
        <v>2904</v>
      </c>
      <c r="AD1991" s="71" t="s">
        <v>4647</v>
      </c>
    </row>
    <row r="1992" spans="1:30" s="89" customFormat="1" ht="15.75" customHeight="1">
      <c r="A1992" s="8" t="s">
        <v>2664</v>
      </c>
      <c r="B1992" s="28" t="s">
        <v>1577</v>
      </c>
      <c r="C1992" s="28" t="s">
        <v>3584</v>
      </c>
      <c r="D1992" s="28"/>
      <c r="E1992" s="59" t="s">
        <v>718</v>
      </c>
      <c r="F1992" s="10" t="s">
        <v>5190</v>
      </c>
      <c r="G1992" s="10" t="s">
        <v>5190</v>
      </c>
      <c r="H1992" s="10" t="s">
        <v>5190</v>
      </c>
      <c r="I1992" s="10" t="s">
        <v>5190</v>
      </c>
      <c r="J1992" s="10" t="s">
        <v>5190</v>
      </c>
      <c r="K1992" s="10" t="s">
        <v>5190</v>
      </c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73" t="s">
        <v>1578</v>
      </c>
      <c r="AC1992" s="73" t="s">
        <v>2904</v>
      </c>
      <c r="AD1992" s="71" t="s">
        <v>4650</v>
      </c>
    </row>
    <row r="1993" spans="1:30" s="89" customFormat="1" ht="15.75" customHeight="1">
      <c r="A1993" s="8" t="s">
        <v>2664</v>
      </c>
      <c r="B1993" s="28" t="s">
        <v>1606</v>
      </c>
      <c r="C1993" s="28" t="s">
        <v>3585</v>
      </c>
      <c r="D1993" s="28"/>
      <c r="E1993" s="59" t="s">
        <v>718</v>
      </c>
      <c r="F1993" s="10" t="s">
        <v>5190</v>
      </c>
      <c r="G1993" s="10" t="s">
        <v>5190</v>
      </c>
      <c r="H1993" s="10" t="s">
        <v>5190</v>
      </c>
      <c r="I1993" s="10" t="s">
        <v>5190</v>
      </c>
      <c r="J1993" s="10" t="s">
        <v>5190</v>
      </c>
      <c r="K1993" s="10" t="s">
        <v>5190</v>
      </c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73" t="s">
        <v>1607</v>
      </c>
      <c r="AC1993" s="73" t="s">
        <v>2904</v>
      </c>
      <c r="AD1993" s="71" t="s">
        <v>4778</v>
      </c>
    </row>
    <row r="1994" spans="1:30" s="89" customFormat="1" ht="15.75" customHeight="1">
      <c r="A1994" s="8" t="s">
        <v>2664</v>
      </c>
      <c r="B1994" s="28" t="s">
        <v>1547</v>
      </c>
      <c r="C1994" s="37" t="s">
        <v>3586</v>
      </c>
      <c r="D1994" s="37"/>
      <c r="E1994" s="59" t="s">
        <v>718</v>
      </c>
      <c r="F1994" s="10"/>
      <c r="G1994" s="10"/>
      <c r="H1994" s="10"/>
      <c r="I1994" s="10"/>
      <c r="J1994" s="10"/>
      <c r="K1994" s="10"/>
      <c r="L1994" s="10" t="s">
        <v>5190</v>
      </c>
      <c r="M1994" s="10" t="s">
        <v>5190</v>
      </c>
      <c r="N1994" s="10" t="s">
        <v>5190</v>
      </c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73" t="s">
        <v>1548</v>
      </c>
      <c r="AC1994" s="73" t="s">
        <v>2904</v>
      </c>
      <c r="AD1994" s="71" t="s">
        <v>4710</v>
      </c>
    </row>
    <row r="1995" spans="1:30" s="89" customFormat="1" ht="15.75" customHeight="1">
      <c r="A1995" s="8" t="s">
        <v>2664</v>
      </c>
      <c r="B1995" s="28" t="s">
        <v>1549</v>
      </c>
      <c r="C1995" s="37" t="s">
        <v>3587</v>
      </c>
      <c r="D1995" s="37"/>
      <c r="E1995" s="59" t="s">
        <v>4992</v>
      </c>
      <c r="F1995" s="10"/>
      <c r="G1995" s="10"/>
      <c r="H1995" s="10"/>
      <c r="I1995" s="10"/>
      <c r="J1995" s="10"/>
      <c r="K1995" s="10"/>
      <c r="L1995" s="10" t="s">
        <v>5190</v>
      </c>
      <c r="M1995" s="10" t="s">
        <v>5190</v>
      </c>
      <c r="N1995" s="10" t="s">
        <v>5190</v>
      </c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73" t="s">
        <v>1548</v>
      </c>
      <c r="AC1995" s="73" t="s">
        <v>2904</v>
      </c>
      <c r="AD1995" s="71" t="s">
        <v>4659</v>
      </c>
    </row>
    <row r="1996" spans="1:30" s="89" customFormat="1" ht="15.75" customHeight="1">
      <c r="A1996" s="8" t="s">
        <v>2664</v>
      </c>
      <c r="B1996" s="28" t="s">
        <v>1550</v>
      </c>
      <c r="C1996" s="37" t="s">
        <v>3588</v>
      </c>
      <c r="D1996" s="37"/>
      <c r="E1996" s="59" t="s">
        <v>4994</v>
      </c>
      <c r="F1996" s="10"/>
      <c r="G1996" s="10"/>
      <c r="H1996" s="10"/>
      <c r="I1996" s="10"/>
      <c r="J1996" s="10"/>
      <c r="K1996" s="10"/>
      <c r="L1996" s="10" t="s">
        <v>5190</v>
      </c>
      <c r="M1996" s="10" t="s">
        <v>5190</v>
      </c>
      <c r="N1996" s="10" t="s">
        <v>5190</v>
      </c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73" t="s">
        <v>1548</v>
      </c>
      <c r="AC1996" s="73" t="s">
        <v>2904</v>
      </c>
      <c r="AD1996" s="71" t="s">
        <v>4659</v>
      </c>
    </row>
    <row r="1997" spans="1:30" s="89" customFormat="1" ht="15.75" customHeight="1">
      <c r="A1997" s="8" t="s">
        <v>2664</v>
      </c>
      <c r="B1997" s="28" t="s">
        <v>1551</v>
      </c>
      <c r="C1997" s="37" t="s">
        <v>3589</v>
      </c>
      <c r="D1997" s="37"/>
      <c r="E1997" s="59" t="s">
        <v>4995</v>
      </c>
      <c r="F1997" s="10"/>
      <c r="G1997" s="10"/>
      <c r="H1997" s="10"/>
      <c r="I1997" s="10"/>
      <c r="J1997" s="10"/>
      <c r="K1997" s="10"/>
      <c r="L1997" s="10" t="s">
        <v>5190</v>
      </c>
      <c r="M1997" s="10" t="s">
        <v>5190</v>
      </c>
      <c r="N1997" s="10" t="s">
        <v>5190</v>
      </c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73" t="s">
        <v>1548</v>
      </c>
      <c r="AC1997" s="73" t="s">
        <v>2904</v>
      </c>
      <c r="AD1997" s="71" t="s">
        <v>4659</v>
      </c>
    </row>
    <row r="1998" spans="1:30" s="89" customFormat="1" ht="15.75" customHeight="1">
      <c r="A1998" s="8" t="s">
        <v>2664</v>
      </c>
      <c r="B1998" s="28" t="s">
        <v>1554</v>
      </c>
      <c r="C1998" s="37" t="s">
        <v>3590</v>
      </c>
      <c r="D1998" s="37"/>
      <c r="E1998" s="59" t="s">
        <v>4992</v>
      </c>
      <c r="F1998" s="10"/>
      <c r="G1998" s="10"/>
      <c r="H1998" s="10"/>
      <c r="I1998" s="10"/>
      <c r="J1998" s="10"/>
      <c r="K1998" s="10"/>
      <c r="L1998" s="10" t="s">
        <v>5190</v>
      </c>
      <c r="M1998" s="10" t="s">
        <v>5190</v>
      </c>
      <c r="N1998" s="10" t="s">
        <v>5190</v>
      </c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73" t="s">
        <v>1555</v>
      </c>
      <c r="AC1998" s="73" t="s">
        <v>2904</v>
      </c>
      <c r="AD1998" s="71" t="s">
        <v>4647</v>
      </c>
    </row>
    <row r="1999" spans="1:30" s="89" customFormat="1" ht="15.75" customHeight="1">
      <c r="A1999" s="8" t="s">
        <v>2664</v>
      </c>
      <c r="B1999" s="28" t="s">
        <v>1556</v>
      </c>
      <c r="C1999" s="37" t="s">
        <v>3591</v>
      </c>
      <c r="D1999" s="37"/>
      <c r="E1999" s="59" t="s">
        <v>4994</v>
      </c>
      <c r="F1999" s="10"/>
      <c r="G1999" s="10"/>
      <c r="H1999" s="10"/>
      <c r="I1999" s="10"/>
      <c r="J1999" s="10"/>
      <c r="K1999" s="10"/>
      <c r="L1999" s="10" t="s">
        <v>5190</v>
      </c>
      <c r="M1999" s="10" t="s">
        <v>5190</v>
      </c>
      <c r="N1999" s="10" t="s">
        <v>5190</v>
      </c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73" t="s">
        <v>1555</v>
      </c>
      <c r="AC1999" s="73" t="s">
        <v>2904</v>
      </c>
      <c r="AD1999" s="71" t="s">
        <v>4647</v>
      </c>
    </row>
    <row r="2000" spans="1:30" s="89" customFormat="1" ht="15.75" customHeight="1">
      <c r="A2000" s="8" t="s">
        <v>2664</v>
      </c>
      <c r="B2000" s="28" t="s">
        <v>1557</v>
      </c>
      <c r="C2000" s="37" t="s">
        <v>3592</v>
      </c>
      <c r="D2000" s="37"/>
      <c r="E2000" s="59" t="s">
        <v>4995</v>
      </c>
      <c r="F2000" s="10"/>
      <c r="G2000" s="10"/>
      <c r="H2000" s="10"/>
      <c r="I2000" s="10"/>
      <c r="J2000" s="10"/>
      <c r="K2000" s="10"/>
      <c r="L2000" s="10" t="s">
        <v>5190</v>
      </c>
      <c r="M2000" s="10" t="s">
        <v>5190</v>
      </c>
      <c r="N2000" s="10" t="s">
        <v>5190</v>
      </c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73" t="s">
        <v>1555</v>
      </c>
      <c r="AC2000" s="73" t="s">
        <v>2904</v>
      </c>
      <c r="AD2000" s="71" t="s">
        <v>4647</v>
      </c>
    </row>
    <row r="2001" spans="1:30" s="89" customFormat="1" ht="15.75" customHeight="1">
      <c r="A2001" s="8" t="s">
        <v>2664</v>
      </c>
      <c r="B2001" s="28" t="s">
        <v>1552</v>
      </c>
      <c r="C2001" s="28" t="s">
        <v>3593</v>
      </c>
      <c r="D2001" s="28"/>
      <c r="E2001" s="59" t="s">
        <v>718</v>
      </c>
      <c r="F2001" s="10"/>
      <c r="G2001" s="10"/>
      <c r="H2001" s="10"/>
      <c r="I2001" s="10"/>
      <c r="J2001" s="10"/>
      <c r="K2001" s="10"/>
      <c r="L2001" s="10" t="s">
        <v>5190</v>
      </c>
      <c r="M2001" s="10" t="s">
        <v>5190</v>
      </c>
      <c r="N2001" s="10" t="s">
        <v>5190</v>
      </c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73" t="s">
        <v>1553</v>
      </c>
      <c r="AC2001" s="73" t="s">
        <v>2904</v>
      </c>
      <c r="AD2001" s="71" t="s">
        <v>4650</v>
      </c>
    </row>
    <row r="2002" spans="1:30" s="89" customFormat="1" ht="15.75" customHeight="1">
      <c r="A2002" s="8" t="s">
        <v>2664</v>
      </c>
      <c r="B2002" s="28" t="s">
        <v>1602</v>
      </c>
      <c r="C2002" s="28" t="s">
        <v>3594</v>
      </c>
      <c r="D2002" s="28"/>
      <c r="E2002" s="59" t="s">
        <v>718</v>
      </c>
      <c r="F2002" s="10"/>
      <c r="G2002" s="10"/>
      <c r="H2002" s="10"/>
      <c r="I2002" s="10"/>
      <c r="J2002" s="10"/>
      <c r="K2002" s="10"/>
      <c r="L2002" s="10" t="s">
        <v>5190</v>
      </c>
      <c r="M2002" s="10" t="s">
        <v>5190</v>
      </c>
      <c r="N2002" s="10" t="s">
        <v>5190</v>
      </c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73" t="s">
        <v>1603</v>
      </c>
      <c r="AC2002" s="73" t="s">
        <v>2912</v>
      </c>
      <c r="AD2002" s="71" t="s">
        <v>4778</v>
      </c>
    </row>
    <row r="2003" spans="1:30" s="89" customFormat="1" ht="15.75" customHeight="1">
      <c r="A2003" s="8" t="s">
        <v>2664</v>
      </c>
      <c r="B2003" s="12" t="s">
        <v>1636</v>
      </c>
      <c r="C2003" s="12" t="s">
        <v>3595</v>
      </c>
      <c r="D2003" s="12"/>
      <c r="E2003" s="67" t="s">
        <v>718</v>
      </c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 t="s">
        <v>5190</v>
      </c>
      <c r="AB2003" s="73" t="s">
        <v>2084</v>
      </c>
      <c r="AC2003" s="74" t="s">
        <v>2906</v>
      </c>
      <c r="AD2003" s="71" t="s">
        <v>4710</v>
      </c>
    </row>
    <row r="2004" spans="1:30" s="89" customFormat="1" ht="15.75" customHeight="1">
      <c r="A2004" s="8" t="s">
        <v>2664</v>
      </c>
      <c r="B2004" s="12" t="s">
        <v>1637</v>
      </c>
      <c r="C2004" s="12" t="s">
        <v>3596</v>
      </c>
      <c r="D2004" s="12"/>
      <c r="E2004" s="67" t="s">
        <v>4992</v>
      </c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 t="s">
        <v>5190</v>
      </c>
      <c r="AB2004" s="73" t="s">
        <v>2084</v>
      </c>
      <c r="AC2004" s="73" t="s">
        <v>2912</v>
      </c>
      <c r="AD2004" s="75" t="s">
        <v>4659</v>
      </c>
    </row>
    <row r="2005" spans="1:30" s="89" customFormat="1" ht="15.75" customHeight="1">
      <c r="A2005" s="8" t="s">
        <v>2664</v>
      </c>
      <c r="B2005" s="12" t="s">
        <v>1638</v>
      </c>
      <c r="C2005" s="12" t="s">
        <v>3597</v>
      </c>
      <c r="D2005" s="12"/>
      <c r="E2005" s="67" t="s">
        <v>4994</v>
      </c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 t="s">
        <v>5190</v>
      </c>
      <c r="AB2005" s="73" t="s">
        <v>2084</v>
      </c>
      <c r="AC2005" s="73" t="s">
        <v>2912</v>
      </c>
      <c r="AD2005" s="75" t="s">
        <v>4659</v>
      </c>
    </row>
    <row r="2006" spans="1:30" s="89" customFormat="1" ht="15.75" customHeight="1">
      <c r="A2006" s="8" t="s">
        <v>2664</v>
      </c>
      <c r="B2006" s="12" t="s">
        <v>1639</v>
      </c>
      <c r="C2006" s="12" t="s">
        <v>3598</v>
      </c>
      <c r="D2006" s="12"/>
      <c r="E2006" s="67" t="s">
        <v>4995</v>
      </c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 t="s">
        <v>5190</v>
      </c>
      <c r="AB2006" s="73" t="s">
        <v>2576</v>
      </c>
      <c r="AC2006" s="73" t="s">
        <v>2912</v>
      </c>
      <c r="AD2006" s="75" t="s">
        <v>4659</v>
      </c>
    </row>
    <row r="2007" spans="1:30" s="89" customFormat="1" ht="15.75" customHeight="1">
      <c r="A2007" s="8" t="s">
        <v>2664</v>
      </c>
      <c r="B2007" s="28" t="s">
        <v>1558</v>
      </c>
      <c r="C2007" s="28" t="s">
        <v>3599</v>
      </c>
      <c r="D2007" s="28"/>
      <c r="E2007" s="59" t="s">
        <v>718</v>
      </c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 t="s">
        <v>5190</v>
      </c>
      <c r="AB2007" s="73" t="s">
        <v>1559</v>
      </c>
      <c r="AC2007" s="74" t="s">
        <v>2906</v>
      </c>
      <c r="AD2007" s="71" t="s">
        <v>4710</v>
      </c>
    </row>
    <row r="2008" spans="1:30" s="89" customFormat="1" ht="15.75" customHeight="1">
      <c r="A2008" s="8" t="s">
        <v>2664</v>
      </c>
      <c r="B2008" s="28" t="s">
        <v>1560</v>
      </c>
      <c r="C2008" s="28" t="s">
        <v>3600</v>
      </c>
      <c r="D2008" s="28"/>
      <c r="E2008" s="59" t="s">
        <v>4992</v>
      </c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 t="s">
        <v>5190</v>
      </c>
      <c r="AB2008" s="73" t="s">
        <v>1559</v>
      </c>
      <c r="AC2008" s="73" t="s">
        <v>2912</v>
      </c>
      <c r="AD2008" s="71" t="s">
        <v>4659</v>
      </c>
    </row>
    <row r="2009" spans="1:30" s="89" customFormat="1" ht="15.75" customHeight="1">
      <c r="A2009" s="8" t="s">
        <v>2664</v>
      </c>
      <c r="B2009" s="28" t="s">
        <v>1561</v>
      </c>
      <c r="C2009" s="28" t="s">
        <v>3601</v>
      </c>
      <c r="D2009" s="28"/>
      <c r="E2009" s="59" t="s">
        <v>4994</v>
      </c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 t="s">
        <v>5190</v>
      </c>
      <c r="AB2009" s="73" t="s">
        <v>1559</v>
      </c>
      <c r="AC2009" s="73" t="s">
        <v>2912</v>
      </c>
      <c r="AD2009" s="71" t="s">
        <v>4659</v>
      </c>
    </row>
    <row r="2010" spans="1:30" s="89" customFormat="1" ht="15.75" customHeight="1">
      <c r="A2010" s="8" t="s">
        <v>2664</v>
      </c>
      <c r="B2010" s="28" t="s">
        <v>1562</v>
      </c>
      <c r="C2010" s="28" t="s">
        <v>3602</v>
      </c>
      <c r="D2010" s="28"/>
      <c r="E2010" s="59" t="s">
        <v>4995</v>
      </c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 t="s">
        <v>5190</v>
      </c>
      <c r="AB2010" s="73" t="s">
        <v>2069</v>
      </c>
      <c r="AC2010" s="73" t="s">
        <v>2912</v>
      </c>
      <c r="AD2010" s="71" t="s">
        <v>4659</v>
      </c>
    </row>
    <row r="2011" spans="1:30" s="89" customFormat="1" ht="15.75" customHeight="1">
      <c r="A2011" s="8" t="s">
        <v>2664</v>
      </c>
      <c r="B2011" s="12" t="s">
        <v>1564</v>
      </c>
      <c r="C2011" s="12" t="s">
        <v>3603</v>
      </c>
      <c r="D2011" s="12"/>
      <c r="E2011" s="59" t="s">
        <v>4992</v>
      </c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 t="s">
        <v>5190</v>
      </c>
      <c r="AB2011" s="73" t="s">
        <v>1910</v>
      </c>
      <c r="AC2011" s="73" t="s">
        <v>2912</v>
      </c>
      <c r="AD2011" s="71" t="s">
        <v>4647</v>
      </c>
    </row>
    <row r="2012" spans="1:30" s="89" customFormat="1" ht="15.75" customHeight="1">
      <c r="A2012" s="8" t="s">
        <v>2664</v>
      </c>
      <c r="B2012" s="12" t="s">
        <v>1566</v>
      </c>
      <c r="C2012" s="12" t="s">
        <v>3604</v>
      </c>
      <c r="D2012" s="12"/>
      <c r="E2012" s="59" t="s">
        <v>4994</v>
      </c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 t="s">
        <v>5190</v>
      </c>
      <c r="AB2012" s="73" t="s">
        <v>1565</v>
      </c>
      <c r="AC2012" s="73" t="s">
        <v>2912</v>
      </c>
      <c r="AD2012" s="71" t="s">
        <v>4647</v>
      </c>
    </row>
    <row r="2013" spans="1:30" s="89" customFormat="1" ht="15.75" customHeight="1">
      <c r="A2013" s="8" t="s">
        <v>2664</v>
      </c>
      <c r="B2013" s="12" t="s">
        <v>1567</v>
      </c>
      <c r="C2013" s="12" t="s">
        <v>3605</v>
      </c>
      <c r="D2013" s="12"/>
      <c r="E2013" s="59" t="s">
        <v>4995</v>
      </c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 t="s">
        <v>5190</v>
      </c>
      <c r="AB2013" s="73" t="s">
        <v>1910</v>
      </c>
      <c r="AC2013" s="73" t="s">
        <v>2912</v>
      </c>
      <c r="AD2013" s="71" t="s">
        <v>4647</v>
      </c>
    </row>
    <row r="2014" spans="1:30" s="89" customFormat="1" ht="15.75" customHeight="1">
      <c r="A2014" s="8" t="s">
        <v>2664</v>
      </c>
      <c r="B2014" s="12" t="s">
        <v>1563</v>
      </c>
      <c r="C2014" s="12" t="s">
        <v>3606</v>
      </c>
      <c r="D2014" s="12"/>
      <c r="E2014" s="59" t="s">
        <v>718</v>
      </c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 t="s">
        <v>5190</v>
      </c>
      <c r="AB2014" s="73" t="s">
        <v>2083</v>
      </c>
      <c r="AC2014" s="74" t="s">
        <v>2906</v>
      </c>
      <c r="AD2014" s="71" t="s">
        <v>4650</v>
      </c>
    </row>
    <row r="2015" spans="1:30" s="89" customFormat="1" ht="15.75" customHeight="1">
      <c r="A2015" s="8" t="s">
        <v>2664</v>
      </c>
      <c r="B2015" s="28" t="s">
        <v>1604</v>
      </c>
      <c r="C2015" s="28" t="s">
        <v>3607</v>
      </c>
      <c r="D2015" s="28"/>
      <c r="E2015" s="59" t="s">
        <v>718</v>
      </c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 t="s">
        <v>5190</v>
      </c>
      <c r="AB2015" s="73" t="s">
        <v>1605</v>
      </c>
      <c r="AC2015" s="74" t="s">
        <v>2906</v>
      </c>
      <c r="AD2015" s="71" t="s">
        <v>4778</v>
      </c>
    </row>
    <row r="2016" spans="1:30" s="89" customFormat="1" ht="15.75" customHeight="1">
      <c r="A2016" s="8" t="s">
        <v>2664</v>
      </c>
      <c r="B2016" s="12" t="s">
        <v>1573</v>
      </c>
      <c r="C2016" s="12" t="s">
        <v>3608</v>
      </c>
      <c r="D2016" s="12"/>
      <c r="E2016" s="59" t="s">
        <v>718</v>
      </c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 t="s">
        <v>5190</v>
      </c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73" t="s">
        <v>1907</v>
      </c>
      <c r="AC2016" s="73" t="s">
        <v>2912</v>
      </c>
      <c r="AD2016" s="71" t="s">
        <v>4710</v>
      </c>
    </row>
    <row r="2017" spans="1:30" s="89" customFormat="1" ht="15.75" customHeight="1">
      <c r="A2017" s="8" t="s">
        <v>2664</v>
      </c>
      <c r="B2017" s="12" t="s">
        <v>1574</v>
      </c>
      <c r="C2017" s="12" t="s">
        <v>3609</v>
      </c>
      <c r="D2017" s="12"/>
      <c r="E2017" s="59" t="s">
        <v>4992</v>
      </c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 t="s">
        <v>5190</v>
      </c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73" t="s">
        <v>1834</v>
      </c>
      <c r="AC2017" s="73" t="s">
        <v>2912</v>
      </c>
      <c r="AD2017" s="71" t="s">
        <v>4659</v>
      </c>
    </row>
    <row r="2018" spans="1:30" s="89" customFormat="1" ht="15.75" customHeight="1">
      <c r="A2018" s="8" t="s">
        <v>2664</v>
      </c>
      <c r="B2018" s="12" t="s">
        <v>1575</v>
      </c>
      <c r="C2018" s="12" t="s">
        <v>3610</v>
      </c>
      <c r="D2018" s="12"/>
      <c r="E2018" s="59" t="s">
        <v>4994</v>
      </c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 t="s">
        <v>5190</v>
      </c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73" t="s">
        <v>1834</v>
      </c>
      <c r="AC2018" s="73" t="s">
        <v>2912</v>
      </c>
      <c r="AD2018" s="71" t="s">
        <v>4659</v>
      </c>
    </row>
    <row r="2019" spans="1:30" s="89" customFormat="1" ht="15.75" customHeight="1">
      <c r="A2019" s="8" t="s">
        <v>2664</v>
      </c>
      <c r="B2019" s="12" t="s">
        <v>1576</v>
      </c>
      <c r="C2019" s="12" t="s">
        <v>3611</v>
      </c>
      <c r="D2019" s="12"/>
      <c r="E2019" s="59" t="s">
        <v>4995</v>
      </c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 t="s">
        <v>5190</v>
      </c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73" t="s">
        <v>1834</v>
      </c>
      <c r="AC2019" s="73" t="s">
        <v>2912</v>
      </c>
      <c r="AD2019" s="71" t="s">
        <v>4659</v>
      </c>
    </row>
    <row r="2020" spans="1:30" s="89" customFormat="1" ht="15.75" customHeight="1">
      <c r="A2020" s="8" t="s">
        <v>2664</v>
      </c>
      <c r="B2020" s="28" t="s">
        <v>1585</v>
      </c>
      <c r="C2020" s="12" t="s">
        <v>3612</v>
      </c>
      <c r="D2020" s="12"/>
      <c r="E2020" s="59" t="s">
        <v>4992</v>
      </c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 t="s">
        <v>5190</v>
      </c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73" t="s">
        <v>1586</v>
      </c>
      <c r="AC2020" s="73" t="s">
        <v>2912</v>
      </c>
      <c r="AD2020" s="71" t="s">
        <v>4647</v>
      </c>
    </row>
    <row r="2021" spans="1:30" s="89" customFormat="1" ht="15.75" customHeight="1">
      <c r="A2021" s="8" t="s">
        <v>2664</v>
      </c>
      <c r="B2021" s="28" t="s">
        <v>1587</v>
      </c>
      <c r="C2021" s="12" t="s">
        <v>3613</v>
      </c>
      <c r="D2021" s="12"/>
      <c r="E2021" s="59" t="s">
        <v>4994</v>
      </c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 t="s">
        <v>5190</v>
      </c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73" t="s">
        <v>1586</v>
      </c>
      <c r="AC2021" s="73" t="s">
        <v>2912</v>
      </c>
      <c r="AD2021" s="71" t="s">
        <v>4647</v>
      </c>
    </row>
    <row r="2022" spans="1:30" s="89" customFormat="1" ht="15.75" customHeight="1">
      <c r="A2022" s="8" t="s">
        <v>2664</v>
      </c>
      <c r="B2022" s="28" t="s">
        <v>1588</v>
      </c>
      <c r="C2022" s="12" t="s">
        <v>3614</v>
      </c>
      <c r="D2022" s="12"/>
      <c r="E2022" s="59" t="s">
        <v>4995</v>
      </c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 t="s">
        <v>5190</v>
      </c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73" t="s">
        <v>1586</v>
      </c>
      <c r="AC2022" s="73" t="s">
        <v>2912</v>
      </c>
      <c r="AD2022" s="71" t="s">
        <v>4647</v>
      </c>
    </row>
    <row r="2023" spans="1:30" s="89" customFormat="1" ht="15.75" customHeight="1">
      <c r="A2023" s="8" t="s">
        <v>2664</v>
      </c>
      <c r="B2023" s="28" t="s">
        <v>1583</v>
      </c>
      <c r="C2023" s="28" t="s">
        <v>3615</v>
      </c>
      <c r="D2023" s="28"/>
      <c r="E2023" s="59" t="s">
        <v>718</v>
      </c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 t="s">
        <v>5190</v>
      </c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73" t="s">
        <v>1584</v>
      </c>
      <c r="AC2023" s="73" t="s">
        <v>2912</v>
      </c>
      <c r="AD2023" s="71" t="s">
        <v>4650</v>
      </c>
    </row>
    <row r="2024" spans="1:30" s="89" customFormat="1" ht="15.75" customHeight="1">
      <c r="A2024" s="8" t="s">
        <v>2664</v>
      </c>
      <c r="B2024" s="28" t="s">
        <v>1608</v>
      </c>
      <c r="C2024" s="28" t="s">
        <v>3616</v>
      </c>
      <c r="D2024" s="28"/>
      <c r="E2024" s="59" t="s">
        <v>718</v>
      </c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 t="s">
        <v>5190</v>
      </c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73" t="s">
        <v>1609</v>
      </c>
      <c r="AC2024" s="73" t="s">
        <v>2912</v>
      </c>
      <c r="AD2024" s="71" t="s">
        <v>4778</v>
      </c>
    </row>
    <row r="2025" spans="1:30" s="89" customFormat="1" ht="15.75" customHeight="1">
      <c r="A2025" s="8" t="s">
        <v>2664</v>
      </c>
      <c r="B2025" s="12" t="s">
        <v>1640</v>
      </c>
      <c r="C2025" s="12" t="s">
        <v>3617</v>
      </c>
      <c r="D2025" s="12"/>
      <c r="E2025" s="67" t="s">
        <v>718</v>
      </c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 t="s">
        <v>5190</v>
      </c>
      <c r="X2025" s="10"/>
      <c r="Y2025" s="10"/>
      <c r="Z2025" s="10"/>
      <c r="AA2025" s="10"/>
      <c r="AB2025" s="73" t="s">
        <v>2395</v>
      </c>
      <c r="AC2025" s="73" t="s">
        <v>2912</v>
      </c>
      <c r="AD2025" s="71" t="s">
        <v>4710</v>
      </c>
    </row>
    <row r="2026" spans="1:30" s="89" customFormat="1" ht="15.75" customHeight="1">
      <c r="A2026" s="8" t="s">
        <v>2664</v>
      </c>
      <c r="B2026" s="12" t="s">
        <v>1641</v>
      </c>
      <c r="C2026" s="12" t="s">
        <v>3618</v>
      </c>
      <c r="D2026" s="12"/>
      <c r="E2026" s="67" t="s">
        <v>4992</v>
      </c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 t="s">
        <v>5190</v>
      </c>
      <c r="X2026" s="10"/>
      <c r="Y2026" s="10"/>
      <c r="Z2026" s="10"/>
      <c r="AA2026" s="10"/>
      <c r="AB2026" s="73" t="s">
        <v>2395</v>
      </c>
      <c r="AC2026" s="73" t="s">
        <v>2912</v>
      </c>
      <c r="AD2026" s="75" t="s">
        <v>4659</v>
      </c>
    </row>
    <row r="2027" spans="1:30" s="27" customFormat="1" ht="15.75" customHeight="1">
      <c r="A2027" s="8" t="s">
        <v>2664</v>
      </c>
      <c r="B2027" s="12" t="s">
        <v>1642</v>
      </c>
      <c r="C2027" s="12" t="s">
        <v>3619</v>
      </c>
      <c r="D2027" s="12"/>
      <c r="E2027" s="67" t="s">
        <v>4994</v>
      </c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 t="s">
        <v>5190</v>
      </c>
      <c r="X2027" s="10"/>
      <c r="Y2027" s="10"/>
      <c r="Z2027" s="10"/>
      <c r="AA2027" s="10"/>
      <c r="AB2027" s="73" t="s">
        <v>2395</v>
      </c>
      <c r="AC2027" s="73" t="s">
        <v>2912</v>
      </c>
      <c r="AD2027" s="75" t="s">
        <v>4659</v>
      </c>
    </row>
    <row r="2028" spans="1:30" s="27" customFormat="1" ht="15.75" customHeight="1">
      <c r="A2028" s="8" t="s">
        <v>2664</v>
      </c>
      <c r="B2028" s="12" t="s">
        <v>1643</v>
      </c>
      <c r="C2028" s="12" t="s">
        <v>3620</v>
      </c>
      <c r="D2028" s="12"/>
      <c r="E2028" s="67" t="s">
        <v>4995</v>
      </c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 t="s">
        <v>5190</v>
      </c>
      <c r="X2028" s="10"/>
      <c r="Y2028" s="10"/>
      <c r="Z2028" s="10"/>
      <c r="AA2028" s="10"/>
      <c r="AB2028" s="73" t="s">
        <v>2395</v>
      </c>
      <c r="AC2028" s="73" t="s">
        <v>2912</v>
      </c>
      <c r="AD2028" s="75" t="s">
        <v>4659</v>
      </c>
    </row>
    <row r="2029" spans="1:30" s="27" customFormat="1" ht="15.75" customHeight="1">
      <c r="A2029" s="8" t="s">
        <v>2664</v>
      </c>
      <c r="B2029" s="28" t="s">
        <v>1589</v>
      </c>
      <c r="C2029" s="28" t="s">
        <v>3621</v>
      </c>
      <c r="D2029" s="28"/>
      <c r="E2029" s="59" t="s">
        <v>718</v>
      </c>
      <c r="F2029" s="10"/>
      <c r="G2029" s="10"/>
      <c r="H2029" s="10"/>
      <c r="I2029" s="10"/>
      <c r="J2029" s="10"/>
      <c r="K2029" s="10"/>
      <c r="L2029" s="10"/>
      <c r="M2029" s="10"/>
      <c r="N2029" s="10"/>
      <c r="O2029" s="10" t="s">
        <v>5190</v>
      </c>
      <c r="P2029" s="10"/>
      <c r="Q2029" s="10"/>
      <c r="R2029" s="10"/>
      <c r="S2029" s="10"/>
      <c r="T2029" s="10"/>
      <c r="U2029" s="10"/>
      <c r="V2029" s="10"/>
      <c r="W2029" s="10" t="s">
        <v>5190</v>
      </c>
      <c r="X2029" s="93" t="s">
        <v>5276</v>
      </c>
      <c r="Y2029" s="93" t="s">
        <v>5277</v>
      </c>
      <c r="Z2029" s="10"/>
      <c r="AA2029" s="10"/>
      <c r="AB2029" s="73" t="s">
        <v>1590</v>
      </c>
      <c r="AC2029" s="73" t="s">
        <v>2912</v>
      </c>
      <c r="AD2029" s="71" t="s">
        <v>4710</v>
      </c>
    </row>
    <row r="2030" spans="1:30" s="27" customFormat="1" ht="15.75" customHeight="1">
      <c r="A2030" s="8" t="s">
        <v>2664</v>
      </c>
      <c r="B2030" s="28" t="s">
        <v>1591</v>
      </c>
      <c r="C2030" s="12" t="s">
        <v>3622</v>
      </c>
      <c r="D2030" s="12"/>
      <c r="E2030" s="59" t="s">
        <v>4992</v>
      </c>
      <c r="F2030" s="10"/>
      <c r="G2030" s="10"/>
      <c r="H2030" s="10"/>
      <c r="I2030" s="10"/>
      <c r="J2030" s="10"/>
      <c r="K2030" s="10"/>
      <c r="L2030" s="10"/>
      <c r="M2030" s="10"/>
      <c r="N2030" s="10"/>
      <c r="O2030" s="10" t="s">
        <v>5190</v>
      </c>
      <c r="P2030" s="10"/>
      <c r="Q2030" s="10"/>
      <c r="R2030" s="10"/>
      <c r="S2030" s="10"/>
      <c r="T2030" s="10"/>
      <c r="U2030" s="10"/>
      <c r="V2030" s="10"/>
      <c r="W2030" s="10" t="s">
        <v>5190</v>
      </c>
      <c r="X2030" s="93" t="s">
        <v>5277</v>
      </c>
      <c r="Y2030" s="93" t="s">
        <v>5276</v>
      </c>
      <c r="Z2030" s="10"/>
      <c r="AA2030" s="10"/>
      <c r="AB2030" s="73" t="s">
        <v>1590</v>
      </c>
      <c r="AC2030" s="73" t="s">
        <v>2912</v>
      </c>
      <c r="AD2030" s="71" t="s">
        <v>4659</v>
      </c>
    </row>
    <row r="2031" spans="1:30" s="89" customFormat="1" ht="15.75" customHeight="1">
      <c r="A2031" s="8" t="s">
        <v>2664</v>
      </c>
      <c r="B2031" s="28" t="s">
        <v>1592</v>
      </c>
      <c r="C2031" s="12" t="s">
        <v>3623</v>
      </c>
      <c r="D2031" s="12"/>
      <c r="E2031" s="59" t="s">
        <v>4994</v>
      </c>
      <c r="F2031" s="10"/>
      <c r="G2031" s="10"/>
      <c r="H2031" s="10"/>
      <c r="I2031" s="10"/>
      <c r="J2031" s="10"/>
      <c r="K2031" s="10"/>
      <c r="L2031" s="10"/>
      <c r="M2031" s="10"/>
      <c r="N2031" s="10"/>
      <c r="O2031" s="10" t="s">
        <v>5190</v>
      </c>
      <c r="P2031" s="10"/>
      <c r="Q2031" s="10"/>
      <c r="R2031" s="10"/>
      <c r="S2031" s="10"/>
      <c r="T2031" s="10"/>
      <c r="U2031" s="10"/>
      <c r="V2031" s="10"/>
      <c r="W2031" s="10" t="s">
        <v>5190</v>
      </c>
      <c r="X2031" s="93" t="s">
        <v>5278</v>
      </c>
      <c r="Y2031" s="93" t="s">
        <v>5276</v>
      </c>
      <c r="Z2031" s="10"/>
      <c r="AA2031" s="10"/>
      <c r="AB2031" s="73" t="s">
        <v>1590</v>
      </c>
      <c r="AC2031" s="73" t="s">
        <v>2912</v>
      </c>
      <c r="AD2031" s="71" t="s">
        <v>4659</v>
      </c>
    </row>
    <row r="2032" spans="1:30" s="89" customFormat="1" ht="15.75" customHeight="1">
      <c r="A2032" s="8" t="s">
        <v>2664</v>
      </c>
      <c r="B2032" s="28" t="s">
        <v>1593</v>
      </c>
      <c r="C2032" s="12" t="s">
        <v>3624</v>
      </c>
      <c r="D2032" s="12"/>
      <c r="E2032" s="59" t="s">
        <v>4995</v>
      </c>
      <c r="F2032" s="10"/>
      <c r="G2032" s="10"/>
      <c r="H2032" s="10"/>
      <c r="I2032" s="10"/>
      <c r="J2032" s="10"/>
      <c r="K2032" s="10"/>
      <c r="L2032" s="10"/>
      <c r="M2032" s="10"/>
      <c r="N2032" s="10"/>
      <c r="O2032" s="10" t="s">
        <v>5190</v>
      </c>
      <c r="P2032" s="10"/>
      <c r="Q2032" s="10"/>
      <c r="R2032" s="10"/>
      <c r="S2032" s="10"/>
      <c r="T2032" s="10"/>
      <c r="U2032" s="10"/>
      <c r="V2032" s="10"/>
      <c r="W2032" s="10" t="s">
        <v>5190</v>
      </c>
      <c r="X2032" s="93" t="s">
        <v>5278</v>
      </c>
      <c r="Y2032" s="93" t="s">
        <v>5278</v>
      </c>
      <c r="Z2032" s="10"/>
      <c r="AA2032" s="10"/>
      <c r="AB2032" s="73" t="s">
        <v>1590</v>
      </c>
      <c r="AC2032" s="73" t="s">
        <v>2912</v>
      </c>
      <c r="AD2032" s="71" t="s">
        <v>4659</v>
      </c>
    </row>
    <row r="2033" spans="1:30" s="89" customFormat="1" ht="15.75" customHeight="1">
      <c r="A2033" s="8" t="s">
        <v>2664</v>
      </c>
      <c r="B2033" s="28" t="s">
        <v>1595</v>
      </c>
      <c r="C2033" s="28" t="s">
        <v>3625</v>
      </c>
      <c r="D2033" s="28"/>
      <c r="E2033" s="59" t="s">
        <v>4992</v>
      </c>
      <c r="F2033" s="10"/>
      <c r="G2033" s="10"/>
      <c r="H2033" s="10"/>
      <c r="I2033" s="10"/>
      <c r="J2033" s="10"/>
      <c r="K2033" s="10"/>
      <c r="L2033" s="10"/>
      <c r="M2033" s="10"/>
      <c r="N2033" s="10"/>
      <c r="O2033" s="10" t="s">
        <v>5190</v>
      </c>
      <c r="P2033" s="10"/>
      <c r="Q2033" s="10"/>
      <c r="R2033" s="10"/>
      <c r="S2033" s="10"/>
      <c r="T2033" s="10"/>
      <c r="U2033" s="10"/>
      <c r="V2033" s="10" t="s">
        <v>5190</v>
      </c>
      <c r="W2033" s="10" t="s">
        <v>5190</v>
      </c>
      <c r="X2033" s="93" t="s">
        <v>5276</v>
      </c>
      <c r="Y2033" s="93" t="s">
        <v>5276</v>
      </c>
      <c r="Z2033" s="10" t="s">
        <v>5190</v>
      </c>
      <c r="AA2033" s="10"/>
      <c r="AB2033" s="73" t="s">
        <v>1590</v>
      </c>
      <c r="AC2033" s="73" t="s">
        <v>2912</v>
      </c>
      <c r="AD2033" s="71" t="s">
        <v>4647</v>
      </c>
    </row>
    <row r="2034" spans="1:30" s="89" customFormat="1" ht="15.75" customHeight="1">
      <c r="A2034" s="8" t="s">
        <v>2664</v>
      </c>
      <c r="B2034" s="28" t="s">
        <v>1596</v>
      </c>
      <c r="C2034" s="12" t="s">
        <v>3626</v>
      </c>
      <c r="D2034" s="12"/>
      <c r="E2034" s="59" t="s">
        <v>4994</v>
      </c>
      <c r="F2034" s="10"/>
      <c r="G2034" s="10"/>
      <c r="H2034" s="10"/>
      <c r="I2034" s="10"/>
      <c r="J2034" s="10"/>
      <c r="K2034" s="10"/>
      <c r="L2034" s="10"/>
      <c r="M2034" s="10"/>
      <c r="N2034" s="10"/>
      <c r="O2034" s="10" t="s">
        <v>5190</v>
      </c>
      <c r="P2034" s="10"/>
      <c r="Q2034" s="10"/>
      <c r="R2034" s="10"/>
      <c r="S2034" s="10"/>
      <c r="T2034" s="10"/>
      <c r="U2034" s="10"/>
      <c r="V2034" s="10" t="s">
        <v>5190</v>
      </c>
      <c r="W2034" s="10" t="s">
        <v>5190</v>
      </c>
      <c r="X2034" s="93" t="s">
        <v>5278</v>
      </c>
      <c r="Y2034" s="93" t="s">
        <v>5278</v>
      </c>
      <c r="Z2034" s="10" t="s">
        <v>5190</v>
      </c>
      <c r="AA2034" s="10"/>
      <c r="AB2034" s="73" t="s">
        <v>1590</v>
      </c>
      <c r="AC2034" s="73" t="s">
        <v>2912</v>
      </c>
      <c r="AD2034" s="71" t="s">
        <v>4647</v>
      </c>
    </row>
    <row r="2035" spans="1:30" s="89" customFormat="1" ht="15.75" customHeight="1">
      <c r="A2035" s="8" t="s">
        <v>2664</v>
      </c>
      <c r="B2035" s="28" t="s">
        <v>1597</v>
      </c>
      <c r="C2035" s="12" t="s">
        <v>3627</v>
      </c>
      <c r="D2035" s="12"/>
      <c r="E2035" s="59" t="s">
        <v>4995</v>
      </c>
      <c r="F2035" s="10"/>
      <c r="G2035" s="10"/>
      <c r="H2035" s="10"/>
      <c r="I2035" s="10"/>
      <c r="J2035" s="10"/>
      <c r="K2035" s="10"/>
      <c r="L2035" s="10"/>
      <c r="M2035" s="10"/>
      <c r="N2035" s="10"/>
      <c r="O2035" s="10" t="s">
        <v>5190</v>
      </c>
      <c r="P2035" s="10"/>
      <c r="Q2035" s="10"/>
      <c r="R2035" s="10"/>
      <c r="S2035" s="10"/>
      <c r="T2035" s="10"/>
      <c r="U2035" s="10"/>
      <c r="V2035" s="10" t="s">
        <v>5190</v>
      </c>
      <c r="W2035" s="10" t="s">
        <v>5190</v>
      </c>
      <c r="X2035" s="93" t="s">
        <v>5278</v>
      </c>
      <c r="Y2035" s="93" t="s">
        <v>5276</v>
      </c>
      <c r="Z2035" s="10" t="s">
        <v>5190</v>
      </c>
      <c r="AA2035" s="10"/>
      <c r="AB2035" s="73" t="s">
        <v>1590</v>
      </c>
      <c r="AC2035" s="73" t="s">
        <v>2912</v>
      </c>
      <c r="AD2035" s="71" t="s">
        <v>4647</v>
      </c>
    </row>
    <row r="2036" spans="1:30" s="89" customFormat="1" ht="15.75" customHeight="1">
      <c r="A2036" s="8" t="s">
        <v>2664</v>
      </c>
      <c r="B2036" s="28" t="s">
        <v>1594</v>
      </c>
      <c r="C2036" s="28" t="s">
        <v>3628</v>
      </c>
      <c r="D2036" s="28"/>
      <c r="E2036" s="59" t="s">
        <v>718</v>
      </c>
      <c r="F2036" s="10"/>
      <c r="G2036" s="10"/>
      <c r="H2036" s="10"/>
      <c r="I2036" s="10"/>
      <c r="J2036" s="10"/>
      <c r="K2036" s="10"/>
      <c r="L2036" s="10"/>
      <c r="M2036" s="10"/>
      <c r="N2036" s="10"/>
      <c r="O2036" s="10" t="s">
        <v>5190</v>
      </c>
      <c r="P2036" s="10"/>
      <c r="Q2036" s="10"/>
      <c r="R2036" s="10"/>
      <c r="S2036" s="10"/>
      <c r="T2036" s="10"/>
      <c r="U2036" s="10"/>
      <c r="V2036" s="10" t="s">
        <v>5190</v>
      </c>
      <c r="W2036" s="10" t="s">
        <v>5190</v>
      </c>
      <c r="X2036" s="93" t="s">
        <v>5276</v>
      </c>
      <c r="Y2036" s="93" t="s">
        <v>5277</v>
      </c>
      <c r="Z2036" s="10" t="s">
        <v>5190</v>
      </c>
      <c r="AA2036" s="10"/>
      <c r="AB2036" s="73" t="s">
        <v>1590</v>
      </c>
      <c r="AC2036" s="73" t="s">
        <v>2912</v>
      </c>
      <c r="AD2036" s="71" t="s">
        <v>4778</v>
      </c>
    </row>
    <row r="2037" spans="1:30" s="89" customFormat="1" ht="15.75" customHeight="1">
      <c r="A2037" s="8" t="s">
        <v>2664</v>
      </c>
      <c r="B2037" s="28" t="s">
        <v>2032</v>
      </c>
      <c r="C2037" s="12" t="str">
        <f>"B-LC673BK(V3)"</f>
        <v>B-LC673BK(V3)</v>
      </c>
      <c r="D2037" s="12"/>
      <c r="E2037" s="59" t="s">
        <v>718</v>
      </c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 t="s">
        <v>5190</v>
      </c>
      <c r="R2037" s="10" t="s">
        <v>5190</v>
      </c>
      <c r="S2037" s="10" t="s">
        <v>5190</v>
      </c>
      <c r="T2037" s="10" t="s">
        <v>5190</v>
      </c>
      <c r="U2037" s="10"/>
      <c r="V2037" s="10"/>
      <c r="W2037" s="10"/>
      <c r="X2037" s="93"/>
      <c r="Y2037" s="93"/>
      <c r="Z2037" s="10"/>
      <c r="AA2037" s="10"/>
      <c r="AB2037" s="73" t="s">
        <v>2192</v>
      </c>
      <c r="AC2037" s="73" t="s">
        <v>2912</v>
      </c>
      <c r="AD2037" s="71" t="s">
        <v>4710</v>
      </c>
    </row>
    <row r="2038" spans="1:30" s="89" customFormat="1" ht="15.75" customHeight="1">
      <c r="A2038" s="8" t="s">
        <v>2664</v>
      </c>
      <c r="B2038" s="28" t="s">
        <v>2033</v>
      </c>
      <c r="C2038" s="12" t="str">
        <f>"B-LC673C(V3)"</f>
        <v>B-LC673C(V3)</v>
      </c>
      <c r="D2038" s="12"/>
      <c r="E2038" s="59" t="s">
        <v>4992</v>
      </c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 t="s">
        <v>5190</v>
      </c>
      <c r="R2038" s="10" t="s">
        <v>5255</v>
      </c>
      <c r="S2038" s="10" t="s">
        <v>5190</v>
      </c>
      <c r="T2038" s="10" t="s">
        <v>5190</v>
      </c>
      <c r="U2038" s="10"/>
      <c r="V2038" s="10"/>
      <c r="W2038" s="10"/>
      <c r="X2038" s="93"/>
      <c r="Y2038" s="93"/>
      <c r="Z2038" s="10"/>
      <c r="AA2038" s="10"/>
      <c r="AB2038" s="73" t="s">
        <v>2192</v>
      </c>
      <c r="AC2038" s="73" t="s">
        <v>2912</v>
      </c>
      <c r="AD2038" s="71" t="s">
        <v>4659</v>
      </c>
    </row>
    <row r="2039" spans="1:30" s="89" customFormat="1" ht="15.75" customHeight="1">
      <c r="A2039" s="8" t="s">
        <v>2664</v>
      </c>
      <c r="B2039" s="28" t="s">
        <v>2034</v>
      </c>
      <c r="C2039" s="12" t="str">
        <f>"B-LC673M(V3)"</f>
        <v>B-LC673M(V3)</v>
      </c>
      <c r="D2039" s="12"/>
      <c r="E2039" s="59" t="s">
        <v>4994</v>
      </c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 t="s">
        <v>5190</v>
      </c>
      <c r="R2039" s="10" t="s">
        <v>5190</v>
      </c>
      <c r="S2039" s="10" t="s">
        <v>5190</v>
      </c>
      <c r="T2039" s="10" t="s">
        <v>5190</v>
      </c>
      <c r="U2039" s="10"/>
      <c r="V2039" s="10"/>
      <c r="W2039" s="10"/>
      <c r="X2039" s="93"/>
      <c r="Y2039" s="93"/>
      <c r="Z2039" s="10"/>
      <c r="AA2039" s="10"/>
      <c r="AB2039" s="73" t="s">
        <v>2192</v>
      </c>
      <c r="AC2039" s="73" t="s">
        <v>2912</v>
      </c>
      <c r="AD2039" s="71" t="s">
        <v>4659</v>
      </c>
    </row>
    <row r="2040" spans="1:30" s="89" customFormat="1" ht="15.75" customHeight="1">
      <c r="A2040" s="8" t="s">
        <v>2664</v>
      </c>
      <c r="B2040" s="28" t="s">
        <v>2035</v>
      </c>
      <c r="C2040" s="12" t="str">
        <f>"B-LC673Y(V3)"</f>
        <v>B-LC673Y(V3)</v>
      </c>
      <c r="D2040" s="12"/>
      <c r="E2040" s="59" t="s">
        <v>4995</v>
      </c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 t="s">
        <v>5190</v>
      </c>
      <c r="R2040" s="10" t="s">
        <v>5190</v>
      </c>
      <c r="S2040" s="10" t="s">
        <v>5190</v>
      </c>
      <c r="T2040" s="10" t="s">
        <v>5190</v>
      </c>
      <c r="U2040" s="10"/>
      <c r="V2040" s="10"/>
      <c r="W2040" s="10"/>
      <c r="X2040" s="93"/>
      <c r="Y2040" s="93"/>
      <c r="Z2040" s="10"/>
      <c r="AA2040" s="10"/>
      <c r="AB2040" s="73" t="s">
        <v>2192</v>
      </c>
      <c r="AC2040" s="73" t="s">
        <v>2912</v>
      </c>
      <c r="AD2040" s="71" t="s">
        <v>4659</v>
      </c>
    </row>
    <row r="2041" spans="1:30" s="89" customFormat="1" ht="15.75" customHeight="1">
      <c r="A2041" s="8" t="s">
        <v>2664</v>
      </c>
      <c r="B2041" s="28" t="s">
        <v>1599</v>
      </c>
      <c r="C2041" s="12" t="s">
        <v>3629</v>
      </c>
      <c r="D2041" s="12"/>
      <c r="E2041" s="59" t="s">
        <v>4992</v>
      </c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 t="s">
        <v>5190</v>
      </c>
      <c r="R2041" s="10" t="s">
        <v>5190</v>
      </c>
      <c r="S2041" s="10" t="s">
        <v>5190</v>
      </c>
      <c r="T2041" s="10" t="s">
        <v>5190</v>
      </c>
      <c r="U2041" s="10"/>
      <c r="V2041" s="10"/>
      <c r="W2041" s="10"/>
      <c r="X2041" s="10"/>
      <c r="Y2041" s="10"/>
      <c r="Z2041" s="10"/>
      <c r="AA2041" s="10"/>
      <c r="AB2041" s="73" t="s">
        <v>1590</v>
      </c>
      <c r="AC2041" s="73" t="s">
        <v>2912</v>
      </c>
      <c r="AD2041" s="71" t="s">
        <v>4647</v>
      </c>
    </row>
    <row r="2042" spans="1:30" s="89" customFormat="1" ht="15.75" customHeight="1">
      <c r="A2042" s="8" t="s">
        <v>2664</v>
      </c>
      <c r="B2042" s="28" t="s">
        <v>1600</v>
      </c>
      <c r="C2042" s="12" t="s">
        <v>3630</v>
      </c>
      <c r="D2042" s="12"/>
      <c r="E2042" s="59" t="s">
        <v>4994</v>
      </c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 t="s">
        <v>5190</v>
      </c>
      <c r="R2042" s="10" t="s">
        <v>5190</v>
      </c>
      <c r="S2042" s="10" t="s">
        <v>5190</v>
      </c>
      <c r="T2042" s="10" t="s">
        <v>5190</v>
      </c>
      <c r="U2042" s="10"/>
      <c r="V2042" s="10"/>
      <c r="W2042" s="10"/>
      <c r="X2042" s="10"/>
      <c r="Y2042" s="10"/>
      <c r="Z2042" s="10"/>
      <c r="AA2042" s="10"/>
      <c r="AB2042" s="73" t="s">
        <v>1590</v>
      </c>
      <c r="AC2042" s="73" t="s">
        <v>2912</v>
      </c>
      <c r="AD2042" s="71" t="s">
        <v>4647</v>
      </c>
    </row>
    <row r="2043" spans="1:30" s="89" customFormat="1" ht="15.75" customHeight="1">
      <c r="A2043" s="8" t="s">
        <v>2664</v>
      </c>
      <c r="B2043" s="28" t="s">
        <v>1601</v>
      </c>
      <c r="C2043" s="12" t="s">
        <v>3631</v>
      </c>
      <c r="D2043" s="12"/>
      <c r="E2043" s="59" t="s">
        <v>4995</v>
      </c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 t="s">
        <v>5190</v>
      </c>
      <c r="R2043" s="10" t="s">
        <v>5190</v>
      </c>
      <c r="S2043" s="10" t="s">
        <v>5190</v>
      </c>
      <c r="T2043" s="10" t="s">
        <v>5190</v>
      </c>
      <c r="U2043" s="10"/>
      <c r="V2043" s="10"/>
      <c r="W2043" s="10"/>
      <c r="X2043" s="10"/>
      <c r="Y2043" s="10"/>
      <c r="Z2043" s="10"/>
      <c r="AA2043" s="10"/>
      <c r="AB2043" s="73" t="s">
        <v>1590</v>
      </c>
      <c r="AC2043" s="73" t="s">
        <v>2912</v>
      </c>
      <c r="AD2043" s="71" t="s">
        <v>4647</v>
      </c>
    </row>
    <row r="2044" spans="1:30" s="89" customFormat="1" ht="15.75" customHeight="1">
      <c r="A2044" s="8" t="s">
        <v>2664</v>
      </c>
      <c r="B2044" s="28" t="s">
        <v>1598</v>
      </c>
      <c r="C2044" s="12" t="s">
        <v>3632</v>
      </c>
      <c r="D2044" s="12"/>
      <c r="E2044" s="59" t="s">
        <v>718</v>
      </c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 t="s">
        <v>5190</v>
      </c>
      <c r="R2044" s="10" t="s">
        <v>5190</v>
      </c>
      <c r="S2044" s="10" t="s">
        <v>5190</v>
      </c>
      <c r="T2044" s="10" t="s">
        <v>5190</v>
      </c>
      <c r="U2044" s="10"/>
      <c r="V2044" s="10"/>
      <c r="W2044" s="10"/>
      <c r="X2044" s="10"/>
      <c r="Y2044" s="10"/>
      <c r="Z2044" s="10"/>
      <c r="AA2044" s="10"/>
      <c r="AB2044" s="73" t="s">
        <v>1590</v>
      </c>
      <c r="AC2044" s="73" t="s">
        <v>2912</v>
      </c>
      <c r="AD2044" s="71" t="s">
        <v>4778</v>
      </c>
    </row>
    <row r="2045" spans="1:30" s="27" customFormat="1" ht="15.75" customHeight="1">
      <c r="A2045" s="8" t="s">
        <v>2664</v>
      </c>
      <c r="B2045" s="28" t="s">
        <v>1610</v>
      </c>
      <c r="C2045" s="28" t="s">
        <v>3633</v>
      </c>
      <c r="D2045" s="28"/>
      <c r="E2045" s="59" t="s">
        <v>718</v>
      </c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 t="s">
        <v>5190</v>
      </c>
      <c r="V2045" s="10"/>
      <c r="W2045" s="10"/>
      <c r="X2045" s="10"/>
      <c r="Y2045" s="10"/>
      <c r="Z2045" s="10"/>
      <c r="AA2045" s="10"/>
      <c r="AB2045" s="73" t="s">
        <v>1611</v>
      </c>
      <c r="AC2045" s="73" t="s">
        <v>2912</v>
      </c>
      <c r="AD2045" s="71" t="s">
        <v>4778</v>
      </c>
    </row>
    <row r="2046" spans="1:30" s="27" customFormat="1" ht="15.75" customHeight="1">
      <c r="A2046" s="8" t="s">
        <v>2664</v>
      </c>
      <c r="B2046" s="28" t="s">
        <v>1612</v>
      </c>
      <c r="C2046" s="28" t="s">
        <v>3634</v>
      </c>
      <c r="D2046" s="28"/>
      <c r="E2046" s="59" t="s">
        <v>4992</v>
      </c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 t="s">
        <v>5190</v>
      </c>
      <c r="V2046" s="10"/>
      <c r="W2046" s="10"/>
      <c r="X2046" s="10"/>
      <c r="Y2046" s="10"/>
      <c r="Z2046" s="10"/>
      <c r="AA2046" s="10"/>
      <c r="AB2046" s="73" t="s">
        <v>1611</v>
      </c>
      <c r="AC2046" s="73" t="s">
        <v>2912</v>
      </c>
      <c r="AD2046" s="71" t="s">
        <v>4647</v>
      </c>
    </row>
    <row r="2047" spans="1:30" s="27" customFormat="1" ht="15.75" customHeight="1">
      <c r="A2047" s="8" t="s">
        <v>2664</v>
      </c>
      <c r="B2047" s="28" t="s">
        <v>1613</v>
      </c>
      <c r="C2047" s="28" t="s">
        <v>3635</v>
      </c>
      <c r="D2047" s="28"/>
      <c r="E2047" s="59" t="s">
        <v>4994</v>
      </c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 t="s">
        <v>5190</v>
      </c>
      <c r="V2047" s="10"/>
      <c r="W2047" s="10"/>
      <c r="X2047" s="10"/>
      <c r="Y2047" s="10"/>
      <c r="Z2047" s="10"/>
      <c r="AA2047" s="10"/>
      <c r="AB2047" s="73" t="s">
        <v>1611</v>
      </c>
      <c r="AC2047" s="73" t="s">
        <v>2912</v>
      </c>
      <c r="AD2047" s="71" t="s">
        <v>4647</v>
      </c>
    </row>
    <row r="2048" spans="1:30" s="27" customFormat="1" ht="15.75" customHeight="1">
      <c r="A2048" s="8" t="s">
        <v>2664</v>
      </c>
      <c r="B2048" s="28" t="s">
        <v>1614</v>
      </c>
      <c r="C2048" s="28" t="s">
        <v>3636</v>
      </c>
      <c r="D2048" s="28"/>
      <c r="E2048" s="59" t="s">
        <v>4995</v>
      </c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 t="s">
        <v>5190</v>
      </c>
      <c r="V2048" s="10"/>
      <c r="W2048" s="10"/>
      <c r="X2048" s="10"/>
      <c r="Y2048" s="10"/>
      <c r="Z2048" s="10"/>
      <c r="AA2048" s="10"/>
      <c r="AB2048" s="73" t="s">
        <v>1611</v>
      </c>
      <c r="AC2048" s="73" t="s">
        <v>2912</v>
      </c>
      <c r="AD2048" s="71" t="s">
        <v>4647</v>
      </c>
    </row>
    <row r="2049" spans="1:30" s="89" customFormat="1" ht="15.75" customHeight="1">
      <c r="A2049" s="8" t="s">
        <v>2664</v>
      </c>
      <c r="B2049" s="28" t="s">
        <v>1623</v>
      </c>
      <c r="C2049" s="14" t="s">
        <v>3637</v>
      </c>
      <c r="D2049" s="14"/>
      <c r="E2049" s="59" t="s">
        <v>718</v>
      </c>
      <c r="F2049" s="10" t="s">
        <v>5190</v>
      </c>
      <c r="G2049" s="10" t="s">
        <v>5190</v>
      </c>
      <c r="H2049" s="10" t="s">
        <v>5190</v>
      </c>
      <c r="I2049" s="10"/>
      <c r="J2049" s="10"/>
      <c r="K2049" s="10" t="s">
        <v>5190</v>
      </c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73" t="s">
        <v>1624</v>
      </c>
      <c r="AC2049" s="73" t="s">
        <v>2912</v>
      </c>
      <c r="AD2049" s="71" t="s">
        <v>4778</v>
      </c>
    </row>
    <row r="2050" spans="1:30" s="89" customFormat="1" ht="15.75" customHeight="1">
      <c r="A2050" s="8" t="s">
        <v>2664</v>
      </c>
      <c r="B2050" s="28" t="s">
        <v>1625</v>
      </c>
      <c r="C2050" s="14" t="s">
        <v>3638</v>
      </c>
      <c r="D2050" s="14"/>
      <c r="E2050" s="59" t="s">
        <v>4992</v>
      </c>
      <c r="F2050" s="10" t="s">
        <v>5190</v>
      </c>
      <c r="G2050" s="10" t="s">
        <v>5190</v>
      </c>
      <c r="H2050" s="10" t="s">
        <v>5190</v>
      </c>
      <c r="I2050" s="10"/>
      <c r="J2050" s="10"/>
      <c r="K2050" s="10" t="s">
        <v>5190</v>
      </c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73" t="s">
        <v>1624</v>
      </c>
      <c r="AC2050" s="73" t="s">
        <v>2912</v>
      </c>
      <c r="AD2050" s="71" t="s">
        <v>4647</v>
      </c>
    </row>
    <row r="2051" spans="1:30" s="89" customFormat="1" ht="15.75" customHeight="1">
      <c r="A2051" s="8" t="s">
        <v>2664</v>
      </c>
      <c r="B2051" s="28" t="s">
        <v>1626</v>
      </c>
      <c r="C2051" s="14" t="s">
        <v>3639</v>
      </c>
      <c r="D2051" s="14"/>
      <c r="E2051" s="59" t="s">
        <v>4994</v>
      </c>
      <c r="F2051" s="10" t="s">
        <v>5190</v>
      </c>
      <c r="G2051" s="10" t="s">
        <v>5190</v>
      </c>
      <c r="H2051" s="10" t="s">
        <v>5190</v>
      </c>
      <c r="I2051" s="10"/>
      <c r="J2051" s="10"/>
      <c r="K2051" s="10" t="s">
        <v>5190</v>
      </c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73" t="s">
        <v>1624</v>
      </c>
      <c r="AC2051" s="73" t="s">
        <v>2912</v>
      </c>
      <c r="AD2051" s="71" t="s">
        <v>4647</v>
      </c>
    </row>
    <row r="2052" spans="1:30" s="89" customFormat="1" ht="15.75" customHeight="1">
      <c r="A2052" s="8" t="s">
        <v>2664</v>
      </c>
      <c r="B2052" s="28" t="s">
        <v>1627</v>
      </c>
      <c r="C2052" s="14" t="s">
        <v>3640</v>
      </c>
      <c r="D2052" s="14"/>
      <c r="E2052" s="59" t="s">
        <v>4995</v>
      </c>
      <c r="F2052" s="10" t="s">
        <v>5190</v>
      </c>
      <c r="G2052" s="10" t="s">
        <v>5190</v>
      </c>
      <c r="H2052" s="10" t="s">
        <v>5190</v>
      </c>
      <c r="I2052" s="10"/>
      <c r="J2052" s="10"/>
      <c r="K2052" s="10" t="s">
        <v>5190</v>
      </c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73" t="s">
        <v>1624</v>
      </c>
      <c r="AC2052" s="73" t="s">
        <v>2912</v>
      </c>
      <c r="AD2052" s="71" t="s">
        <v>4647</v>
      </c>
    </row>
    <row r="2053" spans="1:30" s="89" customFormat="1" ht="15.75" customHeight="1">
      <c r="A2053" s="8" t="s">
        <v>2664</v>
      </c>
      <c r="B2053" s="38" t="s">
        <v>1632</v>
      </c>
      <c r="C2053" s="12" t="s">
        <v>3641</v>
      </c>
      <c r="D2053" s="12"/>
      <c r="E2053" s="59" t="s">
        <v>718</v>
      </c>
      <c r="F2053" s="10" t="s">
        <v>5190</v>
      </c>
      <c r="G2053" s="10" t="s">
        <v>5190</v>
      </c>
      <c r="H2053" s="10" t="s">
        <v>5190</v>
      </c>
      <c r="I2053" s="10"/>
      <c r="J2053" s="10"/>
      <c r="K2053" s="10" t="s">
        <v>5190</v>
      </c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76" t="s">
        <v>2023</v>
      </c>
      <c r="AC2053" s="73" t="s">
        <v>2912</v>
      </c>
      <c r="AD2053" s="77" t="s">
        <v>4778</v>
      </c>
    </row>
    <row r="2054" spans="1:30" s="89" customFormat="1" ht="15.75" customHeight="1">
      <c r="A2054" s="8" t="s">
        <v>2664</v>
      </c>
      <c r="B2054" s="38" t="s">
        <v>1633</v>
      </c>
      <c r="C2054" s="12" t="s">
        <v>1633</v>
      </c>
      <c r="D2054" s="12"/>
      <c r="E2054" s="59" t="s">
        <v>4992</v>
      </c>
      <c r="F2054" s="10" t="s">
        <v>5190</v>
      </c>
      <c r="G2054" s="10" t="s">
        <v>5190</v>
      </c>
      <c r="H2054" s="10" t="s">
        <v>5190</v>
      </c>
      <c r="I2054" s="10"/>
      <c r="J2054" s="10"/>
      <c r="K2054" s="10" t="s">
        <v>5190</v>
      </c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76" t="s">
        <v>2022</v>
      </c>
      <c r="AC2054" s="73" t="s">
        <v>2912</v>
      </c>
      <c r="AD2054" s="77" t="s">
        <v>4647</v>
      </c>
    </row>
    <row r="2055" spans="1:30" s="89" customFormat="1" ht="15.75" customHeight="1">
      <c r="A2055" s="8" t="s">
        <v>2664</v>
      </c>
      <c r="B2055" s="38" t="s">
        <v>1634</v>
      </c>
      <c r="C2055" s="12" t="s">
        <v>1634</v>
      </c>
      <c r="D2055" s="12"/>
      <c r="E2055" s="59" t="s">
        <v>4994</v>
      </c>
      <c r="F2055" s="10" t="s">
        <v>5190</v>
      </c>
      <c r="G2055" s="10" t="s">
        <v>5190</v>
      </c>
      <c r="H2055" s="10" t="s">
        <v>5190</v>
      </c>
      <c r="I2055" s="10"/>
      <c r="J2055" s="10"/>
      <c r="K2055" s="10" t="s">
        <v>5190</v>
      </c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76" t="s">
        <v>2022</v>
      </c>
      <c r="AC2055" s="73" t="s">
        <v>2912</v>
      </c>
      <c r="AD2055" s="77" t="s">
        <v>4647</v>
      </c>
    </row>
    <row r="2056" spans="1:30" s="89" customFormat="1" ht="15.75" customHeight="1">
      <c r="A2056" s="8" t="s">
        <v>2664</v>
      </c>
      <c r="B2056" s="38" t="s">
        <v>1635</v>
      </c>
      <c r="C2056" s="12" t="s">
        <v>1635</v>
      </c>
      <c r="D2056" s="12"/>
      <c r="E2056" s="59" t="s">
        <v>4995</v>
      </c>
      <c r="F2056" s="10" t="s">
        <v>5190</v>
      </c>
      <c r="G2056" s="10" t="s">
        <v>5190</v>
      </c>
      <c r="H2056" s="10" t="s">
        <v>5190</v>
      </c>
      <c r="I2056" s="10"/>
      <c r="J2056" s="10"/>
      <c r="K2056" s="10" t="s">
        <v>5190</v>
      </c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76" t="s">
        <v>2022</v>
      </c>
      <c r="AC2056" s="73" t="s">
        <v>2912</v>
      </c>
      <c r="AD2056" s="77" t="s">
        <v>4647</v>
      </c>
    </row>
    <row r="2057" spans="1:30" s="89" customFormat="1" ht="15.75" customHeight="1">
      <c r="A2057" s="8" t="s">
        <v>2664</v>
      </c>
      <c r="B2057" s="28" t="s">
        <v>1615</v>
      </c>
      <c r="C2057" s="14" t="s">
        <v>3642</v>
      </c>
      <c r="D2057" s="14"/>
      <c r="E2057" s="59" t="s">
        <v>718</v>
      </c>
      <c r="F2057" s="10"/>
      <c r="G2057" s="10"/>
      <c r="H2057" s="10"/>
      <c r="I2057" s="10"/>
      <c r="J2057" s="10"/>
      <c r="K2057" s="10"/>
      <c r="L2057" s="10" t="s">
        <v>5190</v>
      </c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73" t="s">
        <v>2572</v>
      </c>
      <c r="AC2057" s="73" t="s">
        <v>2912</v>
      </c>
      <c r="AD2057" s="71" t="s">
        <v>4778</v>
      </c>
    </row>
    <row r="2058" spans="1:30" s="89" customFormat="1" ht="15.75" customHeight="1">
      <c r="A2058" s="8" t="s">
        <v>2664</v>
      </c>
      <c r="B2058" s="28" t="s">
        <v>1616</v>
      </c>
      <c r="C2058" s="14" t="s">
        <v>3643</v>
      </c>
      <c r="D2058" s="14"/>
      <c r="E2058" s="59" t="s">
        <v>4992</v>
      </c>
      <c r="F2058" s="10"/>
      <c r="G2058" s="10"/>
      <c r="H2058" s="10"/>
      <c r="I2058" s="10"/>
      <c r="J2058" s="10"/>
      <c r="K2058" s="10"/>
      <c r="L2058" s="10" t="s">
        <v>5190</v>
      </c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73" t="s">
        <v>2573</v>
      </c>
      <c r="AC2058" s="73" t="s">
        <v>2912</v>
      </c>
      <c r="AD2058" s="71" t="s">
        <v>4647</v>
      </c>
    </row>
    <row r="2059" spans="1:30" s="89" customFormat="1" ht="15.75" customHeight="1">
      <c r="A2059" s="8" t="s">
        <v>2664</v>
      </c>
      <c r="B2059" s="28" t="s">
        <v>1617</v>
      </c>
      <c r="C2059" s="14" t="s">
        <v>3644</v>
      </c>
      <c r="D2059" s="14"/>
      <c r="E2059" s="59" t="s">
        <v>4994</v>
      </c>
      <c r="F2059" s="10"/>
      <c r="G2059" s="10"/>
      <c r="H2059" s="10"/>
      <c r="I2059" s="10"/>
      <c r="J2059" s="10"/>
      <c r="K2059" s="10"/>
      <c r="L2059" s="10" t="s">
        <v>5190</v>
      </c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73" t="s">
        <v>2573</v>
      </c>
      <c r="AC2059" s="73" t="s">
        <v>2912</v>
      </c>
      <c r="AD2059" s="71" t="s">
        <v>4647</v>
      </c>
    </row>
    <row r="2060" spans="1:30" s="89" customFormat="1" ht="15.75" customHeight="1">
      <c r="A2060" s="8" t="s">
        <v>2664</v>
      </c>
      <c r="B2060" s="28" t="s">
        <v>1618</v>
      </c>
      <c r="C2060" s="14" t="s">
        <v>3645</v>
      </c>
      <c r="D2060" s="14"/>
      <c r="E2060" s="59" t="s">
        <v>4995</v>
      </c>
      <c r="F2060" s="10"/>
      <c r="G2060" s="10"/>
      <c r="H2060" s="10"/>
      <c r="I2060" s="10"/>
      <c r="J2060" s="10"/>
      <c r="K2060" s="10"/>
      <c r="L2060" s="10" t="s">
        <v>5190</v>
      </c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73" t="s">
        <v>2573</v>
      </c>
      <c r="AC2060" s="73" t="s">
        <v>2912</v>
      </c>
      <c r="AD2060" s="71" t="s">
        <v>4647</v>
      </c>
    </row>
    <row r="2061" spans="1:30" s="89" customFormat="1" ht="15.75" customHeight="1">
      <c r="A2061" s="8" t="s">
        <v>2664</v>
      </c>
      <c r="B2061" s="25" t="s">
        <v>5152</v>
      </c>
      <c r="C2061" s="25" t="s">
        <v>3129</v>
      </c>
      <c r="D2061" s="25"/>
      <c r="E2061" s="60" t="s">
        <v>718</v>
      </c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 t="s">
        <v>5190</v>
      </c>
      <c r="AB2061" s="73" t="s">
        <v>1619</v>
      </c>
      <c r="AC2061" s="73" t="s">
        <v>2908</v>
      </c>
      <c r="AD2061" s="78" t="s">
        <v>4778</v>
      </c>
    </row>
    <row r="2062" spans="1:30" s="89" customFormat="1" ht="15.75" customHeight="1">
      <c r="A2062" s="8" t="s">
        <v>2664</v>
      </c>
      <c r="B2062" s="25" t="s">
        <v>1620</v>
      </c>
      <c r="C2062" s="25" t="s">
        <v>3646</v>
      </c>
      <c r="D2062" s="25"/>
      <c r="E2062" s="60" t="s">
        <v>4992</v>
      </c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 t="s">
        <v>5190</v>
      </c>
      <c r="AB2062" s="73" t="s">
        <v>1619</v>
      </c>
      <c r="AC2062" s="73" t="s">
        <v>2912</v>
      </c>
      <c r="AD2062" s="78" t="s">
        <v>4647</v>
      </c>
    </row>
    <row r="2063" spans="1:30" s="89" customFormat="1" ht="15.75" customHeight="1">
      <c r="A2063" s="8" t="s">
        <v>2664</v>
      </c>
      <c r="B2063" s="25" t="s">
        <v>1621</v>
      </c>
      <c r="C2063" s="25" t="s">
        <v>3647</v>
      </c>
      <c r="D2063" s="25"/>
      <c r="E2063" s="60" t="s">
        <v>4994</v>
      </c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 t="s">
        <v>5190</v>
      </c>
      <c r="AB2063" s="73" t="s">
        <v>1619</v>
      </c>
      <c r="AC2063" s="73" t="s">
        <v>2912</v>
      </c>
      <c r="AD2063" s="78" t="s">
        <v>4647</v>
      </c>
    </row>
    <row r="2064" spans="1:30" s="89" customFormat="1" ht="15.75" customHeight="1">
      <c r="A2064" s="8" t="s">
        <v>2664</v>
      </c>
      <c r="B2064" s="25" t="s">
        <v>1622</v>
      </c>
      <c r="C2064" s="25" t="s">
        <v>3648</v>
      </c>
      <c r="D2064" s="25"/>
      <c r="E2064" s="60" t="s">
        <v>4995</v>
      </c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 t="s">
        <v>5190</v>
      </c>
      <c r="AB2064" s="73" t="s">
        <v>1619</v>
      </c>
      <c r="AC2064" s="73" t="s">
        <v>2912</v>
      </c>
      <c r="AD2064" s="78" t="s">
        <v>4647</v>
      </c>
    </row>
    <row r="2065" spans="1:30" s="89" customFormat="1" ht="15.75" customHeight="1">
      <c r="A2065" s="8" t="s">
        <v>2664</v>
      </c>
      <c r="B2065" s="12" t="s">
        <v>1628</v>
      </c>
      <c r="C2065" s="12" t="s">
        <v>3649</v>
      </c>
      <c r="D2065" s="12"/>
      <c r="E2065" s="59" t="s">
        <v>718</v>
      </c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 t="s">
        <v>5190</v>
      </c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73" t="s">
        <v>1624</v>
      </c>
      <c r="AC2065" s="73" t="s">
        <v>2912</v>
      </c>
      <c r="AD2065" s="71" t="s">
        <v>4778</v>
      </c>
    </row>
    <row r="2066" spans="1:30" s="89" customFormat="1" ht="15.75" customHeight="1">
      <c r="A2066" s="8" t="s">
        <v>2664</v>
      </c>
      <c r="B2066" s="12" t="s">
        <v>1629</v>
      </c>
      <c r="C2066" s="12" t="s">
        <v>3650</v>
      </c>
      <c r="D2066" s="12"/>
      <c r="E2066" s="59" t="s">
        <v>4992</v>
      </c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 t="s">
        <v>5190</v>
      </c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73" t="s">
        <v>1624</v>
      </c>
      <c r="AC2066" s="73" t="s">
        <v>2912</v>
      </c>
      <c r="AD2066" s="71" t="s">
        <v>4647</v>
      </c>
    </row>
    <row r="2067" spans="1:30" s="89" customFormat="1" ht="15.75" customHeight="1">
      <c r="A2067" s="8" t="s">
        <v>2664</v>
      </c>
      <c r="B2067" s="12" t="s">
        <v>1630</v>
      </c>
      <c r="C2067" s="12" t="s">
        <v>3651</v>
      </c>
      <c r="D2067" s="12"/>
      <c r="E2067" s="59" t="s">
        <v>4994</v>
      </c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 t="s">
        <v>5190</v>
      </c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73" t="s">
        <v>1624</v>
      </c>
      <c r="AC2067" s="73" t="s">
        <v>2912</v>
      </c>
      <c r="AD2067" s="71" t="s">
        <v>4647</v>
      </c>
    </row>
    <row r="2068" spans="1:30" s="89" customFormat="1" ht="15.75" customHeight="1">
      <c r="A2068" s="8" t="s">
        <v>2664</v>
      </c>
      <c r="B2068" s="12" t="s">
        <v>1631</v>
      </c>
      <c r="C2068" s="12" t="s">
        <v>3652</v>
      </c>
      <c r="D2068" s="12"/>
      <c r="E2068" s="59" t="s">
        <v>4995</v>
      </c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 t="s">
        <v>5190</v>
      </c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73" t="s">
        <v>1624</v>
      </c>
      <c r="AC2068" s="73" t="s">
        <v>2912</v>
      </c>
      <c r="AD2068" s="71" t="s">
        <v>4647</v>
      </c>
    </row>
    <row r="2069" spans="1:30" s="89" customFormat="1" ht="15.75" customHeight="1">
      <c r="A2069" s="8" t="s">
        <v>2664</v>
      </c>
      <c r="B2069" s="28" t="s">
        <v>1486</v>
      </c>
      <c r="C2069" s="28" t="s">
        <v>4450</v>
      </c>
      <c r="D2069" s="28"/>
      <c r="E2069" s="59" t="s">
        <v>718</v>
      </c>
      <c r="F2069" s="10" t="s">
        <v>5190</v>
      </c>
      <c r="G2069" s="10" t="s">
        <v>5190</v>
      </c>
      <c r="H2069" s="10" t="s">
        <v>5190</v>
      </c>
      <c r="I2069" s="10" t="s">
        <v>5190</v>
      </c>
      <c r="J2069" s="10" t="s">
        <v>5190</v>
      </c>
      <c r="K2069" s="10" t="s">
        <v>5190</v>
      </c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94" t="s">
        <v>1487</v>
      </c>
      <c r="AC2069" s="73" t="s">
        <v>2912</v>
      </c>
      <c r="AD2069" s="71" t="s">
        <v>4710</v>
      </c>
    </row>
    <row r="2070" spans="1:30" s="89" customFormat="1" ht="15.75" customHeight="1">
      <c r="A2070" s="8" t="s">
        <v>2664</v>
      </c>
      <c r="B2070" s="28" t="s">
        <v>1488</v>
      </c>
      <c r="C2070" s="28" t="s">
        <v>4451</v>
      </c>
      <c r="D2070" s="28"/>
      <c r="E2070" s="59" t="s">
        <v>4992</v>
      </c>
      <c r="F2070" s="10" t="s">
        <v>5190</v>
      </c>
      <c r="G2070" s="10" t="s">
        <v>5190</v>
      </c>
      <c r="H2070" s="10" t="s">
        <v>5190</v>
      </c>
      <c r="I2070" s="10" t="s">
        <v>5190</v>
      </c>
      <c r="J2070" s="10" t="s">
        <v>5190</v>
      </c>
      <c r="K2070" s="10" t="s">
        <v>5190</v>
      </c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94" t="s">
        <v>1487</v>
      </c>
      <c r="AC2070" s="73" t="s">
        <v>2912</v>
      </c>
      <c r="AD2070" s="71" t="s">
        <v>4659</v>
      </c>
    </row>
    <row r="2071" spans="1:30" s="89" customFormat="1" ht="15.75" customHeight="1">
      <c r="A2071" s="8" t="s">
        <v>2664</v>
      </c>
      <c r="B2071" s="28" t="s">
        <v>1489</v>
      </c>
      <c r="C2071" s="12" t="s">
        <v>4452</v>
      </c>
      <c r="D2071" s="12"/>
      <c r="E2071" s="59" t="s">
        <v>4994</v>
      </c>
      <c r="F2071" s="10" t="s">
        <v>5190</v>
      </c>
      <c r="G2071" s="10" t="s">
        <v>5190</v>
      </c>
      <c r="H2071" s="10" t="s">
        <v>5190</v>
      </c>
      <c r="I2071" s="10" t="s">
        <v>5190</v>
      </c>
      <c r="J2071" s="10" t="s">
        <v>5190</v>
      </c>
      <c r="K2071" s="10" t="s">
        <v>5190</v>
      </c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94" t="s">
        <v>1487</v>
      </c>
      <c r="AC2071" s="73" t="s">
        <v>2912</v>
      </c>
      <c r="AD2071" s="71" t="s">
        <v>4659</v>
      </c>
    </row>
    <row r="2072" spans="1:30" s="89" customFormat="1" ht="15.75" customHeight="1">
      <c r="A2072" s="8" t="s">
        <v>2664</v>
      </c>
      <c r="B2072" s="28" t="s">
        <v>1490</v>
      </c>
      <c r="C2072" s="12" t="s">
        <v>4453</v>
      </c>
      <c r="D2072" s="12"/>
      <c r="E2072" s="59" t="s">
        <v>4995</v>
      </c>
      <c r="F2072" s="10" t="s">
        <v>5190</v>
      </c>
      <c r="G2072" s="10" t="s">
        <v>5190</v>
      </c>
      <c r="H2072" s="10" t="s">
        <v>5190</v>
      </c>
      <c r="I2072" s="10" t="s">
        <v>5190</v>
      </c>
      <c r="J2072" s="10" t="s">
        <v>5190</v>
      </c>
      <c r="K2072" s="10" t="s">
        <v>5190</v>
      </c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94" t="s">
        <v>1487</v>
      </c>
      <c r="AC2072" s="73" t="s">
        <v>2912</v>
      </c>
      <c r="AD2072" s="71" t="s">
        <v>4659</v>
      </c>
    </row>
    <row r="2073" spans="1:30" s="89" customFormat="1" ht="15.75" customHeight="1">
      <c r="A2073" s="8" t="s">
        <v>2664</v>
      </c>
      <c r="B2073" s="28" t="s">
        <v>1491</v>
      </c>
      <c r="C2073" s="28" t="s">
        <v>4454</v>
      </c>
      <c r="D2073" s="28"/>
      <c r="E2073" s="59" t="s">
        <v>718</v>
      </c>
      <c r="F2073" s="10" t="s">
        <v>5190</v>
      </c>
      <c r="G2073" s="10" t="s">
        <v>5190</v>
      </c>
      <c r="H2073" s="10" t="s">
        <v>5190</v>
      </c>
      <c r="I2073" s="10" t="s">
        <v>5190</v>
      </c>
      <c r="J2073" s="10" t="s">
        <v>5190</v>
      </c>
      <c r="K2073" s="10" t="s">
        <v>5190</v>
      </c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94" t="s">
        <v>1492</v>
      </c>
      <c r="AC2073" s="73" t="s">
        <v>2912</v>
      </c>
      <c r="AD2073" s="71" t="s">
        <v>4650</v>
      </c>
    </row>
    <row r="2074" spans="1:30" s="89" customFormat="1" ht="15.75" customHeight="1">
      <c r="A2074" s="8" t="s">
        <v>2664</v>
      </c>
      <c r="B2074" s="28" t="s">
        <v>1493</v>
      </c>
      <c r="C2074" s="12" t="s">
        <v>4455</v>
      </c>
      <c r="D2074" s="12"/>
      <c r="E2074" s="59" t="s">
        <v>4992</v>
      </c>
      <c r="F2074" s="10" t="s">
        <v>5190</v>
      </c>
      <c r="G2074" s="10" t="s">
        <v>5190</v>
      </c>
      <c r="H2074" s="10" t="s">
        <v>5190</v>
      </c>
      <c r="I2074" s="10" t="s">
        <v>5190</v>
      </c>
      <c r="J2074" s="10" t="s">
        <v>5190</v>
      </c>
      <c r="K2074" s="10" t="s">
        <v>5190</v>
      </c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94" t="s">
        <v>1494</v>
      </c>
      <c r="AC2074" s="73" t="s">
        <v>2912</v>
      </c>
      <c r="AD2074" s="71" t="s">
        <v>4647</v>
      </c>
    </row>
    <row r="2075" spans="1:30" s="89" customFormat="1" ht="15.75" customHeight="1">
      <c r="A2075" s="8" t="s">
        <v>2664</v>
      </c>
      <c r="B2075" s="28" t="s">
        <v>1495</v>
      </c>
      <c r="C2075" s="12" t="s">
        <v>4456</v>
      </c>
      <c r="D2075" s="12"/>
      <c r="E2075" s="59" t="s">
        <v>4994</v>
      </c>
      <c r="F2075" s="10" t="s">
        <v>5190</v>
      </c>
      <c r="G2075" s="10" t="s">
        <v>5190</v>
      </c>
      <c r="H2075" s="10" t="s">
        <v>5190</v>
      </c>
      <c r="I2075" s="10" t="s">
        <v>5190</v>
      </c>
      <c r="J2075" s="10" t="s">
        <v>5190</v>
      </c>
      <c r="K2075" s="10" t="s">
        <v>5190</v>
      </c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94" t="s">
        <v>1494</v>
      </c>
      <c r="AC2075" s="73" t="s">
        <v>2912</v>
      </c>
      <c r="AD2075" s="71" t="s">
        <v>4647</v>
      </c>
    </row>
    <row r="2076" spans="1:30" s="89" customFormat="1" ht="15.75" customHeight="1">
      <c r="A2076" s="8" t="s">
        <v>2664</v>
      </c>
      <c r="B2076" s="28" t="s">
        <v>1496</v>
      </c>
      <c r="C2076" s="12" t="s">
        <v>4457</v>
      </c>
      <c r="D2076" s="12"/>
      <c r="E2076" s="59" t="s">
        <v>4995</v>
      </c>
      <c r="F2076" s="10" t="s">
        <v>5190</v>
      </c>
      <c r="G2076" s="10" t="s">
        <v>5190</v>
      </c>
      <c r="H2076" s="10" t="s">
        <v>5190</v>
      </c>
      <c r="I2076" s="10" t="s">
        <v>5190</v>
      </c>
      <c r="J2076" s="10" t="s">
        <v>5190</v>
      </c>
      <c r="K2076" s="10" t="s">
        <v>5190</v>
      </c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94" t="s">
        <v>1494</v>
      </c>
      <c r="AC2076" s="73" t="s">
        <v>2912</v>
      </c>
      <c r="AD2076" s="71" t="s">
        <v>4647</v>
      </c>
    </row>
    <row r="2077" spans="1:30" s="89" customFormat="1" ht="15.75" customHeight="1">
      <c r="A2077" s="8" t="s">
        <v>2664</v>
      </c>
      <c r="B2077" s="28" t="s">
        <v>1529</v>
      </c>
      <c r="C2077" s="28" t="s">
        <v>4458</v>
      </c>
      <c r="D2077" s="28"/>
      <c r="E2077" s="59" t="s">
        <v>718</v>
      </c>
      <c r="F2077" s="10" t="s">
        <v>5190</v>
      </c>
      <c r="G2077" s="10" t="s">
        <v>5190</v>
      </c>
      <c r="H2077" s="10" t="s">
        <v>5190</v>
      </c>
      <c r="I2077" s="10" t="s">
        <v>5190</v>
      </c>
      <c r="J2077" s="10" t="s">
        <v>5190</v>
      </c>
      <c r="K2077" s="10" t="s">
        <v>5190</v>
      </c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94" t="s">
        <v>1527</v>
      </c>
      <c r="AC2077" s="73" t="s">
        <v>2912</v>
      </c>
      <c r="AD2077" s="71" t="s">
        <v>4778</v>
      </c>
    </row>
    <row r="2078" spans="1:30" s="89" customFormat="1" ht="15.75" customHeight="1">
      <c r="A2078" s="8" t="s">
        <v>2664</v>
      </c>
      <c r="B2078" s="28" t="s">
        <v>1458</v>
      </c>
      <c r="C2078" s="28" t="s">
        <v>4459</v>
      </c>
      <c r="D2078" s="28"/>
      <c r="E2078" s="59" t="s">
        <v>718</v>
      </c>
      <c r="F2078" s="10"/>
      <c r="G2078" s="10"/>
      <c r="H2078" s="10"/>
      <c r="I2078" s="10"/>
      <c r="J2078" s="10"/>
      <c r="K2078" s="10"/>
      <c r="L2078" s="10" t="s">
        <v>5190</v>
      </c>
      <c r="M2078" s="10" t="s">
        <v>5190</v>
      </c>
      <c r="N2078" s="10" t="s">
        <v>5190</v>
      </c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73" t="s">
        <v>1459</v>
      </c>
      <c r="AC2078" s="73" t="s">
        <v>2912</v>
      </c>
      <c r="AD2078" s="71" t="s">
        <v>4710</v>
      </c>
    </row>
    <row r="2079" spans="1:30" s="89" customFormat="1" ht="15.75" customHeight="1">
      <c r="A2079" s="8" t="s">
        <v>2664</v>
      </c>
      <c r="B2079" s="28" t="s">
        <v>1460</v>
      </c>
      <c r="C2079" s="28" t="s">
        <v>4460</v>
      </c>
      <c r="D2079" s="28"/>
      <c r="E2079" s="59" t="s">
        <v>4992</v>
      </c>
      <c r="F2079" s="10"/>
      <c r="G2079" s="10"/>
      <c r="H2079" s="10"/>
      <c r="I2079" s="10"/>
      <c r="J2079" s="10"/>
      <c r="K2079" s="10"/>
      <c r="L2079" s="10" t="s">
        <v>5190</v>
      </c>
      <c r="M2079" s="10" t="s">
        <v>5190</v>
      </c>
      <c r="N2079" s="10" t="s">
        <v>5190</v>
      </c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73" t="s">
        <v>1841</v>
      </c>
      <c r="AC2079" s="73" t="s">
        <v>2912</v>
      </c>
      <c r="AD2079" s="71" t="s">
        <v>4659</v>
      </c>
    </row>
    <row r="2080" spans="1:30" s="89" customFormat="1" ht="15.75" customHeight="1">
      <c r="A2080" s="8" t="s">
        <v>2664</v>
      </c>
      <c r="B2080" s="28" t="s">
        <v>1461</v>
      </c>
      <c r="C2080" s="28" t="s">
        <v>4461</v>
      </c>
      <c r="D2080" s="28"/>
      <c r="E2080" s="59" t="s">
        <v>4994</v>
      </c>
      <c r="F2080" s="10"/>
      <c r="G2080" s="10"/>
      <c r="H2080" s="10"/>
      <c r="I2080" s="10"/>
      <c r="J2080" s="10"/>
      <c r="K2080" s="10"/>
      <c r="L2080" s="10" t="s">
        <v>5190</v>
      </c>
      <c r="M2080" s="10" t="s">
        <v>5190</v>
      </c>
      <c r="N2080" s="10" t="s">
        <v>5190</v>
      </c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73" t="s">
        <v>1459</v>
      </c>
      <c r="AC2080" s="73" t="s">
        <v>2912</v>
      </c>
      <c r="AD2080" s="71" t="s">
        <v>4659</v>
      </c>
    </row>
    <row r="2081" spans="1:30" s="89" customFormat="1" ht="15.75" customHeight="1">
      <c r="A2081" s="8" t="s">
        <v>2664</v>
      </c>
      <c r="B2081" s="28" t="s">
        <v>1462</v>
      </c>
      <c r="C2081" s="28" t="s">
        <v>4462</v>
      </c>
      <c r="D2081" s="28"/>
      <c r="E2081" s="59" t="s">
        <v>4995</v>
      </c>
      <c r="F2081" s="10"/>
      <c r="G2081" s="10"/>
      <c r="H2081" s="10"/>
      <c r="I2081" s="10"/>
      <c r="J2081" s="10"/>
      <c r="K2081" s="10"/>
      <c r="L2081" s="10" t="s">
        <v>5190</v>
      </c>
      <c r="M2081" s="10" t="s">
        <v>5190</v>
      </c>
      <c r="N2081" s="10" t="s">
        <v>5190</v>
      </c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73" t="s">
        <v>1459</v>
      </c>
      <c r="AC2081" s="73" t="s">
        <v>2912</v>
      </c>
      <c r="AD2081" s="71" t="s">
        <v>4659</v>
      </c>
    </row>
    <row r="2082" spans="1:30" s="89" customFormat="1" ht="15.75" customHeight="1">
      <c r="A2082" s="8" t="s">
        <v>2664</v>
      </c>
      <c r="B2082" s="28" t="s">
        <v>1463</v>
      </c>
      <c r="C2082" s="28" t="s">
        <v>4463</v>
      </c>
      <c r="D2082" s="28"/>
      <c r="E2082" s="59" t="s">
        <v>718</v>
      </c>
      <c r="F2082" s="10"/>
      <c r="G2082" s="10"/>
      <c r="H2082" s="10"/>
      <c r="I2082" s="10"/>
      <c r="J2082" s="10"/>
      <c r="K2082" s="10"/>
      <c r="L2082" s="10" t="s">
        <v>5190</v>
      </c>
      <c r="M2082" s="10" t="s">
        <v>5190</v>
      </c>
      <c r="N2082" s="10" t="s">
        <v>5190</v>
      </c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73" t="s">
        <v>1464</v>
      </c>
      <c r="AC2082" s="73" t="s">
        <v>2912</v>
      </c>
      <c r="AD2082" s="71" t="s">
        <v>4650</v>
      </c>
    </row>
    <row r="2083" spans="1:30" s="89" customFormat="1" ht="15.75" customHeight="1">
      <c r="A2083" s="8" t="s">
        <v>2664</v>
      </c>
      <c r="B2083" s="28" t="s">
        <v>1465</v>
      </c>
      <c r="C2083" s="28" t="s">
        <v>4464</v>
      </c>
      <c r="D2083" s="28"/>
      <c r="E2083" s="59" t="s">
        <v>4992</v>
      </c>
      <c r="F2083" s="10"/>
      <c r="G2083" s="10"/>
      <c r="H2083" s="10"/>
      <c r="I2083" s="10"/>
      <c r="J2083" s="10"/>
      <c r="K2083" s="10"/>
      <c r="L2083" s="10" t="s">
        <v>5190</v>
      </c>
      <c r="M2083" s="10" t="s">
        <v>5190</v>
      </c>
      <c r="N2083" s="10" t="s">
        <v>5190</v>
      </c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73" t="s">
        <v>1466</v>
      </c>
      <c r="AC2083" s="73" t="s">
        <v>2912</v>
      </c>
      <c r="AD2083" s="71" t="s">
        <v>4647</v>
      </c>
    </row>
    <row r="2084" spans="1:30" s="89" customFormat="1" ht="15.75" customHeight="1">
      <c r="A2084" s="8" t="s">
        <v>2664</v>
      </c>
      <c r="B2084" s="28" t="s">
        <v>1467</v>
      </c>
      <c r="C2084" s="28" t="s">
        <v>4465</v>
      </c>
      <c r="D2084" s="28"/>
      <c r="E2084" s="59" t="s">
        <v>4994</v>
      </c>
      <c r="F2084" s="10"/>
      <c r="G2084" s="10"/>
      <c r="H2084" s="10"/>
      <c r="I2084" s="10"/>
      <c r="J2084" s="10"/>
      <c r="K2084" s="10"/>
      <c r="L2084" s="10" t="s">
        <v>5190</v>
      </c>
      <c r="M2084" s="10" t="s">
        <v>5190</v>
      </c>
      <c r="N2084" s="10" t="s">
        <v>5190</v>
      </c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73" t="s">
        <v>1466</v>
      </c>
      <c r="AC2084" s="73" t="s">
        <v>2912</v>
      </c>
      <c r="AD2084" s="71" t="s">
        <v>4647</v>
      </c>
    </row>
    <row r="2085" spans="1:30" s="89" customFormat="1" ht="15.75" customHeight="1">
      <c r="A2085" s="8" t="s">
        <v>2664</v>
      </c>
      <c r="B2085" s="28" t="s">
        <v>1468</v>
      </c>
      <c r="C2085" s="28" t="s">
        <v>4466</v>
      </c>
      <c r="D2085" s="28"/>
      <c r="E2085" s="59" t="s">
        <v>4995</v>
      </c>
      <c r="F2085" s="10"/>
      <c r="G2085" s="10"/>
      <c r="H2085" s="10"/>
      <c r="I2085" s="10"/>
      <c r="J2085" s="10"/>
      <c r="K2085" s="10"/>
      <c r="L2085" s="10" t="s">
        <v>5190</v>
      </c>
      <c r="M2085" s="10" t="s">
        <v>5190</v>
      </c>
      <c r="N2085" s="10" t="s">
        <v>5190</v>
      </c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73" t="s">
        <v>1466</v>
      </c>
      <c r="AC2085" s="73" t="s">
        <v>2912</v>
      </c>
      <c r="AD2085" s="71" t="s">
        <v>4647</v>
      </c>
    </row>
    <row r="2086" spans="1:30" s="89" customFormat="1" ht="15.75" customHeight="1">
      <c r="A2086" s="8" t="s">
        <v>2664</v>
      </c>
      <c r="B2086" s="28" t="s">
        <v>1526</v>
      </c>
      <c r="C2086" s="28" t="s">
        <v>4467</v>
      </c>
      <c r="D2086" s="28"/>
      <c r="E2086" s="59" t="s">
        <v>718</v>
      </c>
      <c r="F2086" s="10"/>
      <c r="G2086" s="10"/>
      <c r="H2086" s="10"/>
      <c r="I2086" s="10"/>
      <c r="J2086" s="10"/>
      <c r="K2086" s="10"/>
      <c r="L2086" s="10" t="s">
        <v>5190</v>
      </c>
      <c r="M2086" s="10" t="s">
        <v>5190</v>
      </c>
      <c r="N2086" s="10" t="s">
        <v>5190</v>
      </c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94" t="s">
        <v>1908</v>
      </c>
      <c r="AC2086" s="73" t="s">
        <v>4952</v>
      </c>
      <c r="AD2086" s="71" t="s">
        <v>4778</v>
      </c>
    </row>
    <row r="2087" spans="1:30" s="89" customFormat="1" ht="15.75" customHeight="1">
      <c r="A2087" s="8" t="s">
        <v>2664</v>
      </c>
      <c r="B2087" s="28" t="s">
        <v>1469</v>
      </c>
      <c r="C2087" s="28" t="s">
        <v>3130</v>
      </c>
      <c r="D2087" s="28"/>
      <c r="E2087" s="59" t="s">
        <v>718</v>
      </c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 t="s">
        <v>5190</v>
      </c>
      <c r="AB2087" s="94" t="s">
        <v>1470</v>
      </c>
      <c r="AC2087" s="73" t="s">
        <v>4951</v>
      </c>
      <c r="AD2087" s="71" t="s">
        <v>4710</v>
      </c>
    </row>
    <row r="2088" spans="1:30" s="89" customFormat="1" ht="15.75" customHeight="1">
      <c r="A2088" s="8" t="s">
        <v>2664</v>
      </c>
      <c r="B2088" s="28" t="s">
        <v>1471</v>
      </c>
      <c r="C2088" s="28" t="s">
        <v>3653</v>
      </c>
      <c r="D2088" s="28"/>
      <c r="E2088" s="59" t="s">
        <v>4992</v>
      </c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 t="s">
        <v>5190</v>
      </c>
      <c r="AB2088" s="94" t="s">
        <v>1470</v>
      </c>
      <c r="AC2088" s="73" t="s">
        <v>2912</v>
      </c>
      <c r="AD2088" s="71" t="s">
        <v>4659</v>
      </c>
    </row>
    <row r="2089" spans="1:30" s="89" customFormat="1" ht="15.75" customHeight="1">
      <c r="A2089" s="8" t="s">
        <v>2664</v>
      </c>
      <c r="B2089" s="28" t="s">
        <v>1472</v>
      </c>
      <c r="C2089" s="28" t="s">
        <v>3654</v>
      </c>
      <c r="D2089" s="28"/>
      <c r="E2089" s="59" t="s">
        <v>4994</v>
      </c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 t="s">
        <v>5190</v>
      </c>
      <c r="AB2089" s="94" t="s">
        <v>1470</v>
      </c>
      <c r="AC2089" s="73" t="s">
        <v>2912</v>
      </c>
      <c r="AD2089" s="71" t="s">
        <v>4659</v>
      </c>
    </row>
    <row r="2090" spans="1:30" s="89" customFormat="1" ht="15.75" customHeight="1">
      <c r="A2090" s="8" t="s">
        <v>2664</v>
      </c>
      <c r="B2090" s="28" t="s">
        <v>1473</v>
      </c>
      <c r="C2090" s="28" t="s">
        <v>3655</v>
      </c>
      <c r="D2090" s="28"/>
      <c r="E2090" s="59" t="s">
        <v>4995</v>
      </c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 t="s">
        <v>5190</v>
      </c>
      <c r="AB2090" s="94" t="s">
        <v>1470</v>
      </c>
      <c r="AC2090" s="73" t="s">
        <v>2912</v>
      </c>
      <c r="AD2090" s="71" t="s">
        <v>4659</v>
      </c>
    </row>
    <row r="2091" spans="1:30" s="89" customFormat="1" ht="15.75" customHeight="1">
      <c r="A2091" s="8" t="s">
        <v>2664</v>
      </c>
      <c r="B2091" s="12" t="s">
        <v>1474</v>
      </c>
      <c r="C2091" s="12" t="s">
        <v>3131</v>
      </c>
      <c r="D2091" s="12"/>
      <c r="E2091" s="59" t="s">
        <v>718</v>
      </c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 t="s">
        <v>5190</v>
      </c>
      <c r="AB2091" s="73" t="s">
        <v>2068</v>
      </c>
      <c r="AC2091" s="73" t="s">
        <v>4951</v>
      </c>
      <c r="AD2091" s="71" t="s">
        <v>4710</v>
      </c>
    </row>
    <row r="2092" spans="1:30" s="27" customFormat="1" ht="15.75" customHeight="1">
      <c r="A2092" s="8" t="s">
        <v>2664</v>
      </c>
      <c r="B2092" s="28" t="s">
        <v>1475</v>
      </c>
      <c r="C2092" s="28" t="s">
        <v>3656</v>
      </c>
      <c r="D2092" s="28"/>
      <c r="E2092" s="59" t="s">
        <v>4992</v>
      </c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 t="s">
        <v>5190</v>
      </c>
      <c r="AB2092" s="73" t="s">
        <v>2068</v>
      </c>
      <c r="AC2092" s="73" t="s">
        <v>2912</v>
      </c>
      <c r="AD2092" s="71" t="s">
        <v>4659</v>
      </c>
    </row>
    <row r="2093" spans="1:30" s="27" customFormat="1" ht="15.75" customHeight="1">
      <c r="A2093" s="8" t="s">
        <v>2664</v>
      </c>
      <c r="B2093" s="28" t="s">
        <v>1476</v>
      </c>
      <c r="C2093" s="28" t="s">
        <v>3657</v>
      </c>
      <c r="D2093" s="28"/>
      <c r="E2093" s="59" t="s">
        <v>4994</v>
      </c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 t="s">
        <v>5190</v>
      </c>
      <c r="AB2093" s="73" t="s">
        <v>2068</v>
      </c>
      <c r="AC2093" s="73" t="s">
        <v>2912</v>
      </c>
      <c r="AD2093" s="71" t="s">
        <v>4659</v>
      </c>
    </row>
    <row r="2094" spans="1:30" s="27" customFormat="1" ht="15.75" customHeight="1">
      <c r="A2094" s="8" t="s">
        <v>2664</v>
      </c>
      <c r="B2094" s="28" t="s">
        <v>1477</v>
      </c>
      <c r="C2094" s="28" t="s">
        <v>3658</v>
      </c>
      <c r="D2094" s="28"/>
      <c r="E2094" s="59" t="s">
        <v>4995</v>
      </c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 t="s">
        <v>5190</v>
      </c>
      <c r="AB2094" s="73" t="s">
        <v>2068</v>
      </c>
      <c r="AC2094" s="73" t="s">
        <v>2912</v>
      </c>
      <c r="AD2094" s="71" t="s">
        <v>4659</v>
      </c>
    </row>
    <row r="2095" spans="1:30" s="89" customFormat="1" ht="15.75" customHeight="1">
      <c r="A2095" s="8" t="s">
        <v>2664</v>
      </c>
      <c r="B2095" s="28" t="s">
        <v>1478</v>
      </c>
      <c r="C2095" s="28" t="s">
        <v>3659</v>
      </c>
      <c r="D2095" s="28"/>
      <c r="E2095" s="59" t="s">
        <v>718</v>
      </c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 t="s">
        <v>5190</v>
      </c>
      <c r="AB2095" s="73" t="s">
        <v>1909</v>
      </c>
      <c r="AC2095" s="74" t="s">
        <v>2906</v>
      </c>
      <c r="AD2095" s="71" t="s">
        <v>4710</v>
      </c>
    </row>
    <row r="2096" spans="1:30" s="89" customFormat="1" ht="15.75" customHeight="1">
      <c r="A2096" s="8" t="s">
        <v>2664</v>
      </c>
      <c r="B2096" s="28" t="s">
        <v>1480</v>
      </c>
      <c r="C2096" s="28" t="s">
        <v>3660</v>
      </c>
      <c r="D2096" s="28"/>
      <c r="E2096" s="59" t="s">
        <v>4992</v>
      </c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 t="s">
        <v>5190</v>
      </c>
      <c r="AB2096" s="73" t="s">
        <v>1479</v>
      </c>
      <c r="AC2096" s="73" t="s">
        <v>2912</v>
      </c>
      <c r="AD2096" s="71" t="s">
        <v>4659</v>
      </c>
    </row>
    <row r="2097" spans="1:30" s="89" customFormat="1" ht="15.75" customHeight="1">
      <c r="A2097" s="8" t="s">
        <v>2664</v>
      </c>
      <c r="B2097" s="28" t="s">
        <v>1481</v>
      </c>
      <c r="C2097" s="28" t="s">
        <v>3661</v>
      </c>
      <c r="D2097" s="28"/>
      <c r="E2097" s="59" t="s">
        <v>4994</v>
      </c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 t="s">
        <v>5190</v>
      </c>
      <c r="AB2097" s="73" t="s">
        <v>1479</v>
      </c>
      <c r="AC2097" s="73" t="s">
        <v>2912</v>
      </c>
      <c r="AD2097" s="71" t="s">
        <v>4659</v>
      </c>
    </row>
    <row r="2098" spans="1:30" s="89" customFormat="1" ht="15.75" customHeight="1">
      <c r="A2098" s="8" t="s">
        <v>2664</v>
      </c>
      <c r="B2098" s="28" t="s">
        <v>1482</v>
      </c>
      <c r="C2098" s="28" t="s">
        <v>3662</v>
      </c>
      <c r="D2098" s="28"/>
      <c r="E2098" s="59" t="s">
        <v>4995</v>
      </c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 t="s">
        <v>5190</v>
      </c>
      <c r="AB2098" s="73" t="s">
        <v>1479</v>
      </c>
      <c r="AC2098" s="73" t="s">
        <v>2912</v>
      </c>
      <c r="AD2098" s="71" t="s">
        <v>4659</v>
      </c>
    </row>
    <row r="2099" spans="1:30" s="89" customFormat="1" ht="15.75" customHeight="1">
      <c r="A2099" s="8" t="s">
        <v>2664</v>
      </c>
      <c r="B2099" s="28" t="s">
        <v>2189</v>
      </c>
      <c r="C2099" s="28" t="s">
        <v>3663</v>
      </c>
      <c r="D2099" s="28"/>
      <c r="E2099" s="59" t="s">
        <v>718</v>
      </c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 t="s">
        <v>5190</v>
      </c>
      <c r="AB2099" s="73" t="s">
        <v>2188</v>
      </c>
      <c r="AC2099" s="74" t="s">
        <v>2906</v>
      </c>
      <c r="AD2099" s="71" t="s">
        <v>4650</v>
      </c>
    </row>
    <row r="2100" spans="1:30" s="89" customFormat="1" ht="15.75" customHeight="1">
      <c r="A2100" s="8" t="s">
        <v>2664</v>
      </c>
      <c r="B2100" s="28" t="s">
        <v>1483</v>
      </c>
      <c r="C2100" s="28" t="s">
        <v>3664</v>
      </c>
      <c r="D2100" s="28"/>
      <c r="E2100" s="59" t="s">
        <v>4992</v>
      </c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 t="s">
        <v>5190</v>
      </c>
      <c r="AB2100" s="73" t="s">
        <v>2325</v>
      </c>
      <c r="AC2100" s="73" t="s">
        <v>2912</v>
      </c>
      <c r="AD2100" s="71" t="s">
        <v>4647</v>
      </c>
    </row>
    <row r="2101" spans="1:30" s="89" customFormat="1" ht="15.75" customHeight="1">
      <c r="A2101" s="8" t="s">
        <v>2664</v>
      </c>
      <c r="B2101" s="28" t="s">
        <v>1484</v>
      </c>
      <c r="C2101" s="28" t="s">
        <v>3665</v>
      </c>
      <c r="D2101" s="28"/>
      <c r="E2101" s="59" t="s">
        <v>4994</v>
      </c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 t="s">
        <v>5190</v>
      </c>
      <c r="AB2101" s="73" t="s">
        <v>1479</v>
      </c>
      <c r="AC2101" s="73" t="s">
        <v>2912</v>
      </c>
      <c r="AD2101" s="71" t="s">
        <v>4647</v>
      </c>
    </row>
    <row r="2102" spans="1:30" s="89" customFormat="1" ht="15.75" customHeight="1">
      <c r="A2102" s="8" t="s">
        <v>2664</v>
      </c>
      <c r="B2102" s="28" t="s">
        <v>1485</v>
      </c>
      <c r="C2102" s="28" t="s">
        <v>3666</v>
      </c>
      <c r="D2102" s="28"/>
      <c r="E2102" s="59" t="s">
        <v>4995</v>
      </c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 t="s">
        <v>5190</v>
      </c>
      <c r="AB2102" s="73" t="s">
        <v>1479</v>
      </c>
      <c r="AC2102" s="73" t="s">
        <v>2912</v>
      </c>
      <c r="AD2102" s="71" t="s">
        <v>4647</v>
      </c>
    </row>
    <row r="2103" spans="1:30" s="89" customFormat="1" ht="15.75" customHeight="1">
      <c r="A2103" s="8" t="s">
        <v>2664</v>
      </c>
      <c r="B2103" s="28" t="s">
        <v>1528</v>
      </c>
      <c r="C2103" s="12" t="s">
        <v>3667</v>
      </c>
      <c r="D2103" s="12"/>
      <c r="E2103" s="59" t="s">
        <v>718</v>
      </c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 t="s">
        <v>5190</v>
      </c>
      <c r="AB2103" s="94" t="s">
        <v>2190</v>
      </c>
      <c r="AC2103" s="74" t="s">
        <v>2906</v>
      </c>
      <c r="AD2103" s="71" t="s">
        <v>4778</v>
      </c>
    </row>
    <row r="2104" spans="1:30" s="89" customFormat="1" ht="15.75" customHeight="1">
      <c r="A2104" s="8" t="s">
        <v>2664</v>
      </c>
      <c r="B2104" s="28" t="s">
        <v>1497</v>
      </c>
      <c r="C2104" s="28" t="s">
        <v>4468</v>
      </c>
      <c r="D2104" s="28"/>
      <c r="E2104" s="59" t="s">
        <v>718</v>
      </c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 t="s">
        <v>5190</v>
      </c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94" t="s">
        <v>1498</v>
      </c>
      <c r="AC2104" s="73" t="s">
        <v>2912</v>
      </c>
      <c r="AD2104" s="71" t="s">
        <v>4710</v>
      </c>
    </row>
    <row r="2105" spans="1:30" s="89" customFormat="1" ht="15.75" customHeight="1">
      <c r="A2105" s="8" t="s">
        <v>2664</v>
      </c>
      <c r="B2105" s="28" t="s">
        <v>1499</v>
      </c>
      <c r="C2105" s="28" t="s">
        <v>4469</v>
      </c>
      <c r="D2105" s="28"/>
      <c r="E2105" s="59" t="s">
        <v>4992</v>
      </c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 t="s">
        <v>5190</v>
      </c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94" t="s">
        <v>1498</v>
      </c>
      <c r="AC2105" s="73" t="s">
        <v>2912</v>
      </c>
      <c r="AD2105" s="71" t="s">
        <v>4659</v>
      </c>
    </row>
    <row r="2106" spans="1:30" s="89" customFormat="1" ht="15.75" customHeight="1">
      <c r="A2106" s="8" t="s">
        <v>2664</v>
      </c>
      <c r="B2106" s="28" t="s">
        <v>1500</v>
      </c>
      <c r="C2106" s="28" t="s">
        <v>4470</v>
      </c>
      <c r="D2106" s="28"/>
      <c r="E2106" s="59" t="s">
        <v>4994</v>
      </c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 t="s">
        <v>5190</v>
      </c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94" t="s">
        <v>1498</v>
      </c>
      <c r="AC2106" s="73" t="s">
        <v>2912</v>
      </c>
      <c r="AD2106" s="71" t="s">
        <v>4659</v>
      </c>
    </row>
    <row r="2107" spans="1:30" s="89" customFormat="1" ht="15.75" customHeight="1">
      <c r="A2107" s="8" t="s">
        <v>2664</v>
      </c>
      <c r="B2107" s="28" t="s">
        <v>1501</v>
      </c>
      <c r="C2107" s="28" t="s">
        <v>4471</v>
      </c>
      <c r="D2107" s="28"/>
      <c r="E2107" s="59" t="s">
        <v>4995</v>
      </c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 t="s">
        <v>5190</v>
      </c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94" t="s">
        <v>1498</v>
      </c>
      <c r="AC2107" s="73" t="s">
        <v>2912</v>
      </c>
      <c r="AD2107" s="71" t="s">
        <v>4659</v>
      </c>
    </row>
    <row r="2108" spans="1:30" s="89" customFormat="1" ht="15.75" customHeight="1">
      <c r="A2108" s="8" t="s">
        <v>2664</v>
      </c>
      <c r="B2108" s="28" t="s">
        <v>1502</v>
      </c>
      <c r="C2108" s="28" t="s">
        <v>4472</v>
      </c>
      <c r="D2108" s="28"/>
      <c r="E2108" s="59" t="s">
        <v>718</v>
      </c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 t="s">
        <v>5190</v>
      </c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94" t="s">
        <v>1503</v>
      </c>
      <c r="AC2108" s="73" t="s">
        <v>2912</v>
      </c>
      <c r="AD2108" s="71" t="s">
        <v>4650</v>
      </c>
    </row>
    <row r="2109" spans="1:30" s="89" customFormat="1" ht="15.75" customHeight="1">
      <c r="A2109" s="8" t="s">
        <v>2664</v>
      </c>
      <c r="B2109" s="28" t="s">
        <v>1504</v>
      </c>
      <c r="C2109" s="12" t="s">
        <v>4473</v>
      </c>
      <c r="D2109" s="12"/>
      <c r="E2109" s="59" t="s">
        <v>4992</v>
      </c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 t="s">
        <v>5190</v>
      </c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94" t="s">
        <v>1505</v>
      </c>
      <c r="AC2109" s="73" t="s">
        <v>2912</v>
      </c>
      <c r="AD2109" s="71" t="s">
        <v>4647</v>
      </c>
    </row>
    <row r="2110" spans="1:30" s="89" customFormat="1" ht="15.75" customHeight="1">
      <c r="A2110" s="8" t="s">
        <v>2664</v>
      </c>
      <c r="B2110" s="28" t="s">
        <v>1506</v>
      </c>
      <c r="C2110" s="12" t="s">
        <v>4474</v>
      </c>
      <c r="D2110" s="12"/>
      <c r="E2110" s="59" t="s">
        <v>4994</v>
      </c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 t="s">
        <v>5190</v>
      </c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94" t="s">
        <v>1505</v>
      </c>
      <c r="AC2110" s="73" t="s">
        <v>2912</v>
      </c>
      <c r="AD2110" s="71" t="s">
        <v>4647</v>
      </c>
    </row>
    <row r="2111" spans="1:30" s="89" customFormat="1" ht="15.75" customHeight="1">
      <c r="A2111" s="8" t="s">
        <v>2664</v>
      </c>
      <c r="B2111" s="28" t="s">
        <v>1507</v>
      </c>
      <c r="C2111" s="12" t="s">
        <v>4475</v>
      </c>
      <c r="D2111" s="12"/>
      <c r="E2111" s="59" t="s">
        <v>4995</v>
      </c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 t="s">
        <v>5190</v>
      </c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94" t="s">
        <v>1505</v>
      </c>
      <c r="AC2111" s="73" t="s">
        <v>2912</v>
      </c>
      <c r="AD2111" s="71" t="s">
        <v>4647</v>
      </c>
    </row>
    <row r="2112" spans="1:30" s="89" customFormat="1" ht="15.75" customHeight="1">
      <c r="A2112" s="8" t="s">
        <v>2664</v>
      </c>
      <c r="B2112" s="28" t="s">
        <v>1530</v>
      </c>
      <c r="C2112" s="28" t="s">
        <v>4476</v>
      </c>
      <c r="D2112" s="28"/>
      <c r="E2112" s="59" t="s">
        <v>718</v>
      </c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 t="s">
        <v>5190</v>
      </c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94" t="s">
        <v>1527</v>
      </c>
      <c r="AC2112" s="73" t="s">
        <v>2912</v>
      </c>
      <c r="AD2112" s="71" t="s">
        <v>4778</v>
      </c>
    </row>
    <row r="2113" spans="1:30" s="89" customFormat="1" ht="15.75" customHeight="1">
      <c r="A2113" s="8" t="s">
        <v>2664</v>
      </c>
      <c r="B2113" s="12" t="s">
        <v>1508</v>
      </c>
      <c r="C2113" s="12" t="s">
        <v>4477</v>
      </c>
      <c r="D2113" s="12"/>
      <c r="E2113" s="59" t="s">
        <v>718</v>
      </c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 t="s">
        <v>5190</v>
      </c>
      <c r="X2113" s="10"/>
      <c r="Y2113" s="10"/>
      <c r="Z2113" s="10" t="s">
        <v>5190</v>
      </c>
      <c r="AA2113" s="10"/>
      <c r="AB2113" s="94" t="s">
        <v>1509</v>
      </c>
      <c r="AC2113" s="73" t="s">
        <v>2912</v>
      </c>
      <c r="AD2113" s="71" t="s">
        <v>4710</v>
      </c>
    </row>
    <row r="2114" spans="1:30" s="89" customFormat="1" ht="15.75" customHeight="1">
      <c r="A2114" s="8" t="s">
        <v>2664</v>
      </c>
      <c r="B2114" s="12" t="s">
        <v>1510</v>
      </c>
      <c r="C2114" s="12" t="s">
        <v>4478</v>
      </c>
      <c r="D2114" s="12"/>
      <c r="E2114" s="59" t="s">
        <v>4992</v>
      </c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 t="s">
        <v>5190</v>
      </c>
      <c r="X2114" s="10"/>
      <c r="Y2114" s="10"/>
      <c r="Z2114" s="10" t="s">
        <v>5190</v>
      </c>
      <c r="AA2114" s="10"/>
      <c r="AB2114" s="94" t="s">
        <v>1509</v>
      </c>
      <c r="AC2114" s="73" t="s">
        <v>2912</v>
      </c>
      <c r="AD2114" s="71" t="s">
        <v>4659</v>
      </c>
    </row>
    <row r="2115" spans="1:30" s="89" customFormat="1" ht="15.75" customHeight="1">
      <c r="A2115" s="8" t="s">
        <v>2664</v>
      </c>
      <c r="B2115" s="12" t="s">
        <v>1511</v>
      </c>
      <c r="C2115" s="12" t="s">
        <v>4479</v>
      </c>
      <c r="D2115" s="12"/>
      <c r="E2115" s="59" t="s">
        <v>4994</v>
      </c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 t="s">
        <v>5190</v>
      </c>
      <c r="X2115" s="10"/>
      <c r="Y2115" s="10"/>
      <c r="Z2115" s="10" t="s">
        <v>5190</v>
      </c>
      <c r="AA2115" s="10"/>
      <c r="AB2115" s="94" t="s">
        <v>1509</v>
      </c>
      <c r="AC2115" s="73" t="s">
        <v>2912</v>
      </c>
      <c r="AD2115" s="71" t="s">
        <v>4659</v>
      </c>
    </row>
    <row r="2116" spans="1:30" s="89" customFormat="1" ht="15.75" customHeight="1">
      <c r="A2116" s="8" t="s">
        <v>2664</v>
      </c>
      <c r="B2116" s="12" t="s">
        <v>1512</v>
      </c>
      <c r="C2116" s="12" t="s">
        <v>4480</v>
      </c>
      <c r="D2116" s="12"/>
      <c r="E2116" s="59" t="s">
        <v>4995</v>
      </c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 t="s">
        <v>5190</v>
      </c>
      <c r="X2116" s="10"/>
      <c r="Y2116" s="10"/>
      <c r="Z2116" s="10" t="s">
        <v>5190</v>
      </c>
      <c r="AA2116" s="10"/>
      <c r="AB2116" s="94" t="s">
        <v>1509</v>
      </c>
      <c r="AC2116" s="73" t="s">
        <v>2912</v>
      </c>
      <c r="AD2116" s="71" t="s">
        <v>4659</v>
      </c>
    </row>
    <row r="2117" spans="1:30" s="89" customFormat="1" ht="15.75" customHeight="1">
      <c r="A2117" s="8" t="s">
        <v>2664</v>
      </c>
      <c r="B2117" s="28" t="s">
        <v>1513</v>
      </c>
      <c r="C2117" s="28" t="s">
        <v>4481</v>
      </c>
      <c r="D2117" s="28"/>
      <c r="E2117" s="59" t="s">
        <v>718</v>
      </c>
      <c r="F2117" s="10"/>
      <c r="G2117" s="10"/>
      <c r="H2117" s="10"/>
      <c r="I2117" s="10"/>
      <c r="J2117" s="10"/>
      <c r="K2117" s="10"/>
      <c r="L2117" s="10"/>
      <c r="M2117" s="10"/>
      <c r="N2117" s="10"/>
      <c r="O2117" s="10" t="s">
        <v>5190</v>
      </c>
      <c r="P2117" s="10"/>
      <c r="Q2117" s="10" t="s">
        <v>5190</v>
      </c>
      <c r="R2117" s="10" t="s">
        <v>5190</v>
      </c>
      <c r="S2117" s="10" t="s">
        <v>5190</v>
      </c>
      <c r="T2117" s="10" t="s">
        <v>5190</v>
      </c>
      <c r="U2117" s="10"/>
      <c r="V2117" s="10"/>
      <c r="W2117" s="10" t="s">
        <v>5190</v>
      </c>
      <c r="X2117" s="10" t="s">
        <v>5190</v>
      </c>
      <c r="Y2117" s="10" t="s">
        <v>5190</v>
      </c>
      <c r="Z2117" s="10"/>
      <c r="AA2117" s="10"/>
      <c r="AB2117" s="73" t="s">
        <v>1514</v>
      </c>
      <c r="AC2117" s="73" t="s">
        <v>2912</v>
      </c>
      <c r="AD2117" s="71" t="s">
        <v>4710</v>
      </c>
    </row>
    <row r="2118" spans="1:30" s="89" customFormat="1" ht="15.75" customHeight="1">
      <c r="A2118" s="8" t="s">
        <v>2664</v>
      </c>
      <c r="B2118" s="28" t="s">
        <v>1515</v>
      </c>
      <c r="C2118" s="12" t="s">
        <v>4482</v>
      </c>
      <c r="D2118" s="12"/>
      <c r="E2118" s="59" t="s">
        <v>4992</v>
      </c>
      <c r="F2118" s="10"/>
      <c r="G2118" s="10"/>
      <c r="H2118" s="10"/>
      <c r="I2118" s="10"/>
      <c r="J2118" s="10"/>
      <c r="K2118" s="10"/>
      <c r="L2118" s="10"/>
      <c r="M2118" s="10"/>
      <c r="N2118" s="10"/>
      <c r="O2118" s="10" t="s">
        <v>5190</v>
      </c>
      <c r="P2118" s="10"/>
      <c r="Q2118" s="10" t="s">
        <v>5190</v>
      </c>
      <c r="R2118" s="10" t="s">
        <v>5190</v>
      </c>
      <c r="S2118" s="10" t="s">
        <v>5190</v>
      </c>
      <c r="T2118" s="10" t="s">
        <v>5190</v>
      </c>
      <c r="U2118" s="10"/>
      <c r="V2118" s="10"/>
      <c r="W2118" s="10" t="s">
        <v>5190</v>
      </c>
      <c r="X2118" s="10" t="s">
        <v>5190</v>
      </c>
      <c r="Y2118" s="10" t="s">
        <v>5190</v>
      </c>
      <c r="Z2118" s="10"/>
      <c r="AA2118" s="10"/>
      <c r="AB2118" s="73" t="s">
        <v>1514</v>
      </c>
      <c r="AC2118" s="73" t="s">
        <v>2912</v>
      </c>
      <c r="AD2118" s="71" t="s">
        <v>4659</v>
      </c>
    </row>
    <row r="2119" spans="1:30" s="89" customFormat="1" ht="15.75" customHeight="1">
      <c r="A2119" s="8" t="s">
        <v>2664</v>
      </c>
      <c r="B2119" s="28" t="s">
        <v>1516</v>
      </c>
      <c r="C2119" s="12" t="s">
        <v>4483</v>
      </c>
      <c r="D2119" s="12"/>
      <c r="E2119" s="59" t="s">
        <v>4994</v>
      </c>
      <c r="F2119" s="10"/>
      <c r="G2119" s="10"/>
      <c r="H2119" s="10"/>
      <c r="I2119" s="10"/>
      <c r="J2119" s="10"/>
      <c r="K2119" s="10"/>
      <c r="L2119" s="10"/>
      <c r="M2119" s="10"/>
      <c r="N2119" s="10"/>
      <c r="O2119" s="10" t="s">
        <v>5190</v>
      </c>
      <c r="P2119" s="10"/>
      <c r="Q2119" s="10" t="s">
        <v>5190</v>
      </c>
      <c r="R2119" s="10" t="s">
        <v>5190</v>
      </c>
      <c r="S2119" s="10" t="s">
        <v>5190</v>
      </c>
      <c r="T2119" s="10" t="s">
        <v>5190</v>
      </c>
      <c r="U2119" s="10"/>
      <c r="V2119" s="10"/>
      <c r="W2119" s="10" t="s">
        <v>5190</v>
      </c>
      <c r="X2119" s="10" t="s">
        <v>5190</v>
      </c>
      <c r="Y2119" s="10" t="s">
        <v>5190</v>
      </c>
      <c r="Z2119" s="10"/>
      <c r="AA2119" s="10"/>
      <c r="AB2119" s="73" t="s">
        <v>1514</v>
      </c>
      <c r="AC2119" s="73" t="s">
        <v>2912</v>
      </c>
      <c r="AD2119" s="71" t="s">
        <v>4659</v>
      </c>
    </row>
    <row r="2120" spans="1:30" s="89" customFormat="1" ht="15.75" customHeight="1">
      <c r="A2120" s="8" t="s">
        <v>2664</v>
      </c>
      <c r="B2120" s="28" t="s">
        <v>1517</v>
      </c>
      <c r="C2120" s="12" t="s">
        <v>4484</v>
      </c>
      <c r="D2120" s="12"/>
      <c r="E2120" s="59" t="s">
        <v>4995</v>
      </c>
      <c r="F2120" s="10"/>
      <c r="G2120" s="10"/>
      <c r="H2120" s="10"/>
      <c r="I2120" s="10"/>
      <c r="J2120" s="10"/>
      <c r="K2120" s="10"/>
      <c r="L2120" s="10"/>
      <c r="M2120" s="10"/>
      <c r="N2120" s="10"/>
      <c r="O2120" s="10" t="s">
        <v>5190</v>
      </c>
      <c r="P2120" s="10"/>
      <c r="Q2120" s="10" t="s">
        <v>5190</v>
      </c>
      <c r="R2120" s="10" t="s">
        <v>5190</v>
      </c>
      <c r="S2120" s="10" t="s">
        <v>5190</v>
      </c>
      <c r="T2120" s="10" t="s">
        <v>5190</v>
      </c>
      <c r="U2120" s="10"/>
      <c r="V2120" s="10"/>
      <c r="W2120" s="10" t="s">
        <v>5190</v>
      </c>
      <c r="X2120" s="10" t="s">
        <v>5190</v>
      </c>
      <c r="Y2120" s="10" t="s">
        <v>5190</v>
      </c>
      <c r="Z2120" s="10"/>
      <c r="AA2120" s="10"/>
      <c r="AB2120" s="73" t="s">
        <v>1514</v>
      </c>
      <c r="AC2120" s="73" t="s">
        <v>2912</v>
      </c>
      <c r="AD2120" s="71" t="s">
        <v>4659</v>
      </c>
    </row>
    <row r="2121" spans="1:30" s="89" customFormat="1" ht="15.75" customHeight="1">
      <c r="A2121" s="8" t="s">
        <v>2664</v>
      </c>
      <c r="B2121" s="28" t="s">
        <v>1518</v>
      </c>
      <c r="C2121" s="28" t="s">
        <v>4485</v>
      </c>
      <c r="D2121" s="28"/>
      <c r="E2121" s="59" t="s">
        <v>718</v>
      </c>
      <c r="F2121" s="10"/>
      <c r="G2121" s="10"/>
      <c r="H2121" s="10"/>
      <c r="I2121" s="10"/>
      <c r="J2121" s="10"/>
      <c r="K2121" s="10"/>
      <c r="L2121" s="10"/>
      <c r="M2121" s="10"/>
      <c r="N2121" s="10"/>
      <c r="O2121" s="10" t="s">
        <v>5190</v>
      </c>
      <c r="P2121" s="10"/>
      <c r="Q2121" s="10" t="s">
        <v>5190</v>
      </c>
      <c r="R2121" s="10" t="s">
        <v>5190</v>
      </c>
      <c r="S2121" s="10" t="s">
        <v>5190</v>
      </c>
      <c r="T2121" s="10" t="s">
        <v>5190</v>
      </c>
      <c r="U2121" s="10"/>
      <c r="V2121" s="10"/>
      <c r="W2121" s="10" t="s">
        <v>5190</v>
      </c>
      <c r="X2121" s="10" t="s">
        <v>5190</v>
      </c>
      <c r="Y2121" s="10" t="s">
        <v>5190</v>
      </c>
      <c r="Z2121" s="10" t="s">
        <v>5190</v>
      </c>
      <c r="AA2121" s="10"/>
      <c r="AB2121" s="94" t="s">
        <v>1519</v>
      </c>
      <c r="AC2121" s="73" t="s">
        <v>2912</v>
      </c>
      <c r="AD2121" s="71" t="s">
        <v>4650</v>
      </c>
    </row>
    <row r="2122" spans="1:30" s="89" customFormat="1" ht="15.75" customHeight="1">
      <c r="A2122" s="8" t="s">
        <v>2664</v>
      </c>
      <c r="B2122" s="28" t="s">
        <v>1520</v>
      </c>
      <c r="C2122" s="28" t="s">
        <v>4486</v>
      </c>
      <c r="D2122" s="28"/>
      <c r="E2122" s="59" t="s">
        <v>4992</v>
      </c>
      <c r="F2122" s="10"/>
      <c r="G2122" s="10"/>
      <c r="H2122" s="10"/>
      <c r="I2122" s="10"/>
      <c r="J2122" s="10"/>
      <c r="K2122" s="10"/>
      <c r="L2122" s="10"/>
      <c r="M2122" s="10"/>
      <c r="N2122" s="10"/>
      <c r="O2122" s="10" t="s">
        <v>5190</v>
      </c>
      <c r="P2122" s="10"/>
      <c r="Q2122" s="10" t="s">
        <v>5190</v>
      </c>
      <c r="R2122" s="10" t="s">
        <v>5190</v>
      </c>
      <c r="S2122" s="10" t="s">
        <v>5190</v>
      </c>
      <c r="T2122" s="10" t="s">
        <v>5190</v>
      </c>
      <c r="U2122" s="10"/>
      <c r="V2122" s="10"/>
      <c r="W2122" s="10" t="s">
        <v>5190</v>
      </c>
      <c r="X2122" s="10" t="s">
        <v>5190</v>
      </c>
      <c r="Y2122" s="10" t="s">
        <v>5190</v>
      </c>
      <c r="Z2122" s="10" t="s">
        <v>5190</v>
      </c>
      <c r="AA2122" s="10"/>
      <c r="AB2122" s="94" t="s">
        <v>1514</v>
      </c>
      <c r="AC2122" s="73" t="s">
        <v>2912</v>
      </c>
      <c r="AD2122" s="71" t="s">
        <v>4647</v>
      </c>
    </row>
    <row r="2123" spans="1:30" s="89" customFormat="1" ht="15.75" customHeight="1">
      <c r="A2123" s="8" t="s">
        <v>2664</v>
      </c>
      <c r="B2123" s="28" t="s">
        <v>1521</v>
      </c>
      <c r="C2123" s="28" t="s">
        <v>4487</v>
      </c>
      <c r="D2123" s="28"/>
      <c r="E2123" s="59" t="s">
        <v>4994</v>
      </c>
      <c r="F2123" s="10"/>
      <c r="G2123" s="10"/>
      <c r="H2123" s="10"/>
      <c r="I2123" s="10"/>
      <c r="J2123" s="10"/>
      <c r="K2123" s="10"/>
      <c r="L2123" s="10"/>
      <c r="M2123" s="10"/>
      <c r="N2123" s="10"/>
      <c r="O2123" s="10" t="s">
        <v>5190</v>
      </c>
      <c r="P2123" s="10"/>
      <c r="Q2123" s="10" t="s">
        <v>5190</v>
      </c>
      <c r="R2123" s="10" t="s">
        <v>5190</v>
      </c>
      <c r="S2123" s="10" t="s">
        <v>5190</v>
      </c>
      <c r="T2123" s="10" t="s">
        <v>5190</v>
      </c>
      <c r="U2123" s="10"/>
      <c r="V2123" s="10"/>
      <c r="W2123" s="10" t="s">
        <v>5190</v>
      </c>
      <c r="X2123" s="10" t="s">
        <v>5190</v>
      </c>
      <c r="Y2123" s="10" t="s">
        <v>5190</v>
      </c>
      <c r="Z2123" s="10" t="s">
        <v>5190</v>
      </c>
      <c r="AA2123" s="10"/>
      <c r="AB2123" s="94" t="s">
        <v>1514</v>
      </c>
      <c r="AC2123" s="73" t="s">
        <v>2912</v>
      </c>
      <c r="AD2123" s="71" t="s">
        <v>4647</v>
      </c>
    </row>
    <row r="2124" spans="1:30" s="89" customFormat="1" ht="15.75" customHeight="1">
      <c r="A2124" s="8" t="s">
        <v>2664</v>
      </c>
      <c r="B2124" s="28" t="s">
        <v>1522</v>
      </c>
      <c r="C2124" s="28" t="s">
        <v>4488</v>
      </c>
      <c r="D2124" s="28"/>
      <c r="E2124" s="59" t="s">
        <v>4995</v>
      </c>
      <c r="F2124" s="10"/>
      <c r="G2124" s="10"/>
      <c r="H2124" s="10"/>
      <c r="I2124" s="10"/>
      <c r="J2124" s="10"/>
      <c r="K2124" s="10"/>
      <c r="L2124" s="10"/>
      <c r="M2124" s="10"/>
      <c r="N2124" s="10"/>
      <c r="O2124" s="10" t="s">
        <v>5190</v>
      </c>
      <c r="P2124" s="10"/>
      <c r="Q2124" s="10" t="s">
        <v>5190</v>
      </c>
      <c r="R2124" s="10" t="s">
        <v>5190</v>
      </c>
      <c r="S2124" s="10" t="s">
        <v>5190</v>
      </c>
      <c r="T2124" s="10" t="s">
        <v>5190</v>
      </c>
      <c r="U2124" s="10"/>
      <c r="V2124" s="10"/>
      <c r="W2124" s="10" t="s">
        <v>5190</v>
      </c>
      <c r="X2124" s="10" t="s">
        <v>5190</v>
      </c>
      <c r="Y2124" s="10" t="s">
        <v>5190</v>
      </c>
      <c r="Z2124" s="10" t="s">
        <v>5190</v>
      </c>
      <c r="AA2124" s="10"/>
      <c r="AB2124" s="94" t="s">
        <v>1514</v>
      </c>
      <c r="AC2124" s="73" t="s">
        <v>2912</v>
      </c>
      <c r="AD2124" s="71" t="s">
        <v>4647</v>
      </c>
    </row>
    <row r="2125" spans="1:30" s="89" customFormat="1" ht="15.75" customHeight="1">
      <c r="A2125" s="8" t="s">
        <v>2664</v>
      </c>
      <c r="B2125" s="28" t="s">
        <v>1531</v>
      </c>
      <c r="C2125" s="28" t="s">
        <v>4489</v>
      </c>
      <c r="D2125" s="28"/>
      <c r="E2125" s="59" t="s">
        <v>718</v>
      </c>
      <c r="F2125" s="10"/>
      <c r="G2125" s="10"/>
      <c r="H2125" s="10"/>
      <c r="I2125" s="10"/>
      <c r="J2125" s="10"/>
      <c r="K2125" s="10"/>
      <c r="L2125" s="10"/>
      <c r="M2125" s="10"/>
      <c r="N2125" s="10"/>
      <c r="O2125" s="10" t="s">
        <v>5190</v>
      </c>
      <c r="P2125" s="10"/>
      <c r="Q2125" s="10" t="s">
        <v>5190</v>
      </c>
      <c r="R2125" s="10" t="s">
        <v>5190</v>
      </c>
      <c r="S2125" s="10" t="s">
        <v>5190</v>
      </c>
      <c r="T2125" s="10" t="s">
        <v>5190</v>
      </c>
      <c r="U2125" s="10"/>
      <c r="V2125" s="10"/>
      <c r="W2125" s="10" t="s">
        <v>5190</v>
      </c>
      <c r="X2125" s="10" t="s">
        <v>5190</v>
      </c>
      <c r="Y2125" s="10" t="s">
        <v>5190</v>
      </c>
      <c r="Z2125" s="10" t="s">
        <v>5190</v>
      </c>
      <c r="AA2125" s="10"/>
      <c r="AB2125" s="94" t="s">
        <v>1532</v>
      </c>
      <c r="AC2125" s="73" t="s">
        <v>2912</v>
      </c>
      <c r="AD2125" s="71" t="s">
        <v>4778</v>
      </c>
    </row>
    <row r="2126" spans="1:30" s="89" customFormat="1" ht="15.75" customHeight="1">
      <c r="A2126" s="8" t="s">
        <v>2664</v>
      </c>
      <c r="B2126" s="28" t="s">
        <v>1538</v>
      </c>
      <c r="C2126" s="12" t="s">
        <v>4490</v>
      </c>
      <c r="D2126" s="12"/>
      <c r="E2126" s="59" t="s">
        <v>718</v>
      </c>
      <c r="F2126" s="10" t="s">
        <v>5190</v>
      </c>
      <c r="G2126" s="10" t="s">
        <v>5190</v>
      </c>
      <c r="H2126" s="10" t="s">
        <v>5190</v>
      </c>
      <c r="I2126" s="10"/>
      <c r="J2126" s="10"/>
      <c r="K2126" s="10" t="s">
        <v>5190</v>
      </c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73" t="s">
        <v>1534</v>
      </c>
      <c r="AC2126" s="73" t="s">
        <v>2912</v>
      </c>
      <c r="AD2126" s="71" t="s">
        <v>4778</v>
      </c>
    </row>
    <row r="2127" spans="1:30" s="89" customFormat="1" ht="15.75" customHeight="1">
      <c r="A2127" s="8" t="s">
        <v>2664</v>
      </c>
      <c r="B2127" s="28" t="s">
        <v>1539</v>
      </c>
      <c r="C2127" s="12" t="s">
        <v>4491</v>
      </c>
      <c r="D2127" s="12"/>
      <c r="E2127" s="59" t="s">
        <v>4992</v>
      </c>
      <c r="F2127" s="10" t="s">
        <v>5190</v>
      </c>
      <c r="G2127" s="10" t="s">
        <v>5190</v>
      </c>
      <c r="H2127" s="10" t="s">
        <v>5190</v>
      </c>
      <c r="I2127" s="10"/>
      <c r="J2127" s="10"/>
      <c r="K2127" s="10" t="s">
        <v>5190</v>
      </c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73" t="s">
        <v>1534</v>
      </c>
      <c r="AC2127" s="73" t="s">
        <v>2912</v>
      </c>
      <c r="AD2127" s="71" t="s">
        <v>4647</v>
      </c>
    </row>
    <row r="2128" spans="1:30" s="89" customFormat="1" ht="15.75" customHeight="1">
      <c r="A2128" s="8" t="s">
        <v>2664</v>
      </c>
      <c r="B2128" s="28" t="s">
        <v>1540</v>
      </c>
      <c r="C2128" s="12" t="s">
        <v>4492</v>
      </c>
      <c r="D2128" s="12"/>
      <c r="E2128" s="59" t="s">
        <v>4994</v>
      </c>
      <c r="F2128" s="10" t="s">
        <v>5190</v>
      </c>
      <c r="G2128" s="10" t="s">
        <v>5190</v>
      </c>
      <c r="H2128" s="10" t="s">
        <v>5190</v>
      </c>
      <c r="I2128" s="10"/>
      <c r="J2128" s="10"/>
      <c r="K2128" s="10" t="s">
        <v>5190</v>
      </c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73" t="s">
        <v>1534</v>
      </c>
      <c r="AC2128" s="73" t="s">
        <v>2912</v>
      </c>
      <c r="AD2128" s="71" t="s">
        <v>4647</v>
      </c>
    </row>
    <row r="2129" spans="1:30" s="89" customFormat="1" ht="15.75" customHeight="1">
      <c r="A2129" s="8" t="s">
        <v>2664</v>
      </c>
      <c r="B2129" s="28" t="s">
        <v>1541</v>
      </c>
      <c r="C2129" s="12" t="s">
        <v>4493</v>
      </c>
      <c r="D2129" s="12"/>
      <c r="E2129" s="59" t="s">
        <v>4995</v>
      </c>
      <c r="F2129" s="10" t="s">
        <v>5190</v>
      </c>
      <c r="G2129" s="10" t="s">
        <v>5190</v>
      </c>
      <c r="H2129" s="10" t="s">
        <v>5190</v>
      </c>
      <c r="I2129" s="10"/>
      <c r="J2129" s="10"/>
      <c r="K2129" s="10" t="s">
        <v>5190</v>
      </c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73" t="s">
        <v>1534</v>
      </c>
      <c r="AC2129" s="73" t="s">
        <v>2912</v>
      </c>
      <c r="AD2129" s="71" t="s">
        <v>4647</v>
      </c>
    </row>
    <row r="2130" spans="1:30" s="89" customFormat="1" ht="15.75" customHeight="1">
      <c r="A2130" s="8" t="s">
        <v>2664</v>
      </c>
      <c r="B2130" s="28" t="s">
        <v>1533</v>
      </c>
      <c r="C2130" s="12" t="s">
        <v>4494</v>
      </c>
      <c r="D2130" s="12"/>
      <c r="E2130" s="59" t="s">
        <v>718</v>
      </c>
      <c r="F2130" s="10"/>
      <c r="G2130" s="10"/>
      <c r="H2130" s="10"/>
      <c r="I2130" s="10"/>
      <c r="J2130" s="10"/>
      <c r="K2130" s="10"/>
      <c r="L2130" s="10" t="s">
        <v>5190</v>
      </c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73" t="s">
        <v>1534</v>
      </c>
      <c r="AC2130" s="73" t="s">
        <v>2912</v>
      </c>
      <c r="AD2130" s="71" t="s">
        <v>4778</v>
      </c>
    </row>
    <row r="2131" spans="1:30" s="89" customFormat="1" ht="15.75" customHeight="1">
      <c r="A2131" s="8" t="s">
        <v>2664</v>
      </c>
      <c r="B2131" s="28" t="s">
        <v>1535</v>
      </c>
      <c r="C2131" s="12" t="s">
        <v>4495</v>
      </c>
      <c r="D2131" s="12"/>
      <c r="E2131" s="59" t="s">
        <v>4992</v>
      </c>
      <c r="F2131" s="10"/>
      <c r="G2131" s="10"/>
      <c r="H2131" s="10"/>
      <c r="I2131" s="10"/>
      <c r="J2131" s="10"/>
      <c r="K2131" s="10"/>
      <c r="L2131" s="10" t="s">
        <v>5190</v>
      </c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73" t="s">
        <v>1534</v>
      </c>
      <c r="AC2131" s="73" t="s">
        <v>2912</v>
      </c>
      <c r="AD2131" s="71" t="s">
        <v>4647</v>
      </c>
    </row>
    <row r="2132" spans="1:30" s="89" customFormat="1" ht="15.75" customHeight="1">
      <c r="A2132" s="8" t="s">
        <v>2664</v>
      </c>
      <c r="B2132" s="28" t="s">
        <v>1536</v>
      </c>
      <c r="C2132" s="12" t="s">
        <v>4496</v>
      </c>
      <c r="D2132" s="12"/>
      <c r="E2132" s="59" t="s">
        <v>4994</v>
      </c>
      <c r="F2132" s="10"/>
      <c r="G2132" s="10"/>
      <c r="H2132" s="10"/>
      <c r="I2132" s="10"/>
      <c r="J2132" s="10"/>
      <c r="K2132" s="10"/>
      <c r="L2132" s="10" t="s">
        <v>5190</v>
      </c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73" t="s">
        <v>1534</v>
      </c>
      <c r="AC2132" s="73" t="s">
        <v>2912</v>
      </c>
      <c r="AD2132" s="71" t="s">
        <v>4647</v>
      </c>
    </row>
    <row r="2133" spans="1:30" s="89" customFormat="1" ht="15.75" customHeight="1">
      <c r="A2133" s="8" t="s">
        <v>2664</v>
      </c>
      <c r="B2133" s="28" t="s">
        <v>1537</v>
      </c>
      <c r="C2133" s="12" t="s">
        <v>4497</v>
      </c>
      <c r="D2133" s="12"/>
      <c r="E2133" s="59" t="s">
        <v>4995</v>
      </c>
      <c r="F2133" s="10"/>
      <c r="G2133" s="10"/>
      <c r="H2133" s="10"/>
      <c r="I2133" s="10"/>
      <c r="J2133" s="10"/>
      <c r="K2133" s="10"/>
      <c r="L2133" s="10" t="s">
        <v>5190</v>
      </c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73" t="s">
        <v>1534</v>
      </c>
      <c r="AC2133" s="73" t="s">
        <v>2912</v>
      </c>
      <c r="AD2133" s="71" t="s">
        <v>4647</v>
      </c>
    </row>
    <row r="2134" spans="1:30" s="89" customFormat="1" ht="15.75" customHeight="1">
      <c r="A2134" s="8" t="s">
        <v>2664</v>
      </c>
      <c r="B2134" s="12" t="s">
        <v>1542</v>
      </c>
      <c r="C2134" s="12" t="s">
        <v>4498</v>
      </c>
      <c r="D2134" s="12"/>
      <c r="E2134" s="67" t="s">
        <v>718</v>
      </c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 t="s">
        <v>5190</v>
      </c>
      <c r="AB2134" s="95" t="s">
        <v>1543</v>
      </c>
      <c r="AC2134" s="73" t="s">
        <v>2912</v>
      </c>
      <c r="AD2134" s="79" t="s">
        <v>4778</v>
      </c>
    </row>
    <row r="2135" spans="1:30" s="89" customFormat="1" ht="15.75" customHeight="1">
      <c r="A2135" s="8" t="s">
        <v>2664</v>
      </c>
      <c r="B2135" s="12" t="s">
        <v>1544</v>
      </c>
      <c r="C2135" s="12" t="s">
        <v>4499</v>
      </c>
      <c r="D2135" s="12"/>
      <c r="E2135" s="67" t="s">
        <v>4992</v>
      </c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 t="s">
        <v>5190</v>
      </c>
      <c r="AB2135" s="95" t="s">
        <v>1543</v>
      </c>
      <c r="AC2135" s="73" t="s">
        <v>2912</v>
      </c>
      <c r="AD2135" s="80" t="s">
        <v>4647</v>
      </c>
    </row>
    <row r="2136" spans="1:30" s="89" customFormat="1" ht="15.75" customHeight="1">
      <c r="A2136" s="8" t="s">
        <v>2664</v>
      </c>
      <c r="B2136" s="12" t="s">
        <v>1545</v>
      </c>
      <c r="C2136" s="12" t="s">
        <v>4500</v>
      </c>
      <c r="D2136" s="12"/>
      <c r="E2136" s="67" t="s">
        <v>4994</v>
      </c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 t="s">
        <v>5190</v>
      </c>
      <c r="AB2136" s="95" t="s">
        <v>1543</v>
      </c>
      <c r="AC2136" s="73" t="s">
        <v>2912</v>
      </c>
      <c r="AD2136" s="80" t="s">
        <v>4647</v>
      </c>
    </row>
    <row r="2137" spans="1:30" s="89" customFormat="1" ht="15.75" customHeight="1">
      <c r="A2137" s="8" t="s">
        <v>2664</v>
      </c>
      <c r="B2137" s="12" t="s">
        <v>1546</v>
      </c>
      <c r="C2137" s="12" t="s">
        <v>4501</v>
      </c>
      <c r="D2137" s="12"/>
      <c r="E2137" s="67" t="s">
        <v>4995</v>
      </c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 t="s">
        <v>5190</v>
      </c>
      <c r="AB2137" s="95" t="s">
        <v>1543</v>
      </c>
      <c r="AC2137" s="73" t="s">
        <v>2912</v>
      </c>
      <c r="AD2137" s="80" t="s">
        <v>4647</v>
      </c>
    </row>
    <row r="2138" spans="1:30" s="89" customFormat="1" ht="15.75" customHeight="1">
      <c r="A2138" s="8" t="s">
        <v>2664</v>
      </c>
      <c r="B2138" s="28" t="s">
        <v>1887</v>
      </c>
      <c r="C2138" s="28" t="s">
        <v>3668</v>
      </c>
      <c r="D2138" s="28"/>
      <c r="E2138" s="59" t="s">
        <v>718</v>
      </c>
      <c r="F2138" s="10"/>
      <c r="G2138" s="10"/>
      <c r="H2138" s="10"/>
      <c r="I2138" s="93" t="s">
        <v>5278</v>
      </c>
      <c r="J2138" s="10"/>
      <c r="K2138" s="10"/>
      <c r="L2138" s="10"/>
      <c r="M2138" s="10"/>
      <c r="N2138" s="10"/>
      <c r="O2138" s="93" t="s">
        <v>5278</v>
      </c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94" t="s">
        <v>1896</v>
      </c>
      <c r="AC2138" s="73" t="s">
        <v>2912</v>
      </c>
      <c r="AD2138" s="71" t="s">
        <v>4778</v>
      </c>
    </row>
    <row r="2139" spans="1:30" s="89" customFormat="1" ht="15.75" customHeight="1">
      <c r="A2139" s="8" t="s">
        <v>2664</v>
      </c>
      <c r="B2139" s="28" t="s">
        <v>1888</v>
      </c>
      <c r="C2139" s="28" t="s">
        <v>3669</v>
      </c>
      <c r="D2139" s="28"/>
      <c r="E2139" s="59" t="s">
        <v>4992</v>
      </c>
      <c r="F2139" s="10"/>
      <c r="G2139" s="10"/>
      <c r="H2139" s="10"/>
      <c r="I2139" s="93" t="s">
        <v>5278</v>
      </c>
      <c r="J2139" s="10"/>
      <c r="K2139" s="10"/>
      <c r="L2139" s="10"/>
      <c r="M2139" s="10"/>
      <c r="N2139" s="10"/>
      <c r="O2139" s="93" t="s">
        <v>5276</v>
      </c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94" t="s">
        <v>1896</v>
      </c>
      <c r="AC2139" s="73" t="s">
        <v>2912</v>
      </c>
      <c r="AD2139" s="71" t="s">
        <v>4647</v>
      </c>
    </row>
    <row r="2140" spans="1:30" s="89" customFormat="1" ht="15.75" customHeight="1">
      <c r="A2140" s="8" t="s">
        <v>2664</v>
      </c>
      <c r="B2140" s="28" t="s">
        <v>1889</v>
      </c>
      <c r="C2140" s="28" t="s">
        <v>3670</v>
      </c>
      <c r="D2140" s="28"/>
      <c r="E2140" s="59" t="s">
        <v>4994</v>
      </c>
      <c r="F2140" s="10"/>
      <c r="G2140" s="10"/>
      <c r="H2140" s="10"/>
      <c r="I2140" s="93" t="s">
        <v>5278</v>
      </c>
      <c r="J2140" s="10"/>
      <c r="K2140" s="10"/>
      <c r="L2140" s="10"/>
      <c r="M2140" s="10"/>
      <c r="N2140" s="10"/>
      <c r="O2140" s="93" t="s">
        <v>5276</v>
      </c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94" t="s">
        <v>1896</v>
      </c>
      <c r="AC2140" s="73" t="s">
        <v>2912</v>
      </c>
      <c r="AD2140" s="71" t="s">
        <v>4647</v>
      </c>
    </row>
    <row r="2141" spans="1:30" s="89" customFormat="1" ht="15.75" customHeight="1">
      <c r="A2141" s="8" t="s">
        <v>2664</v>
      </c>
      <c r="B2141" s="28" t="s">
        <v>1890</v>
      </c>
      <c r="C2141" s="28" t="s">
        <v>3671</v>
      </c>
      <c r="D2141" s="28"/>
      <c r="E2141" s="59" t="s">
        <v>4995</v>
      </c>
      <c r="F2141" s="10"/>
      <c r="G2141" s="10"/>
      <c r="H2141" s="10"/>
      <c r="I2141" s="93" t="s">
        <v>5276</v>
      </c>
      <c r="J2141" s="10"/>
      <c r="K2141" s="10"/>
      <c r="L2141" s="10"/>
      <c r="M2141" s="10"/>
      <c r="N2141" s="10"/>
      <c r="O2141" s="93" t="s">
        <v>5276</v>
      </c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94" t="s">
        <v>1896</v>
      </c>
      <c r="AC2141" s="73" t="s">
        <v>2912</v>
      </c>
      <c r="AD2141" s="71" t="s">
        <v>4647</v>
      </c>
    </row>
    <row r="2142" spans="1:30" s="89" customFormat="1" ht="15.75" customHeight="1">
      <c r="A2142" s="8" t="s">
        <v>2664</v>
      </c>
      <c r="B2142" s="28" t="s">
        <v>1891</v>
      </c>
      <c r="C2142" s="28" t="s">
        <v>3672</v>
      </c>
      <c r="D2142" s="28"/>
      <c r="E2142" s="59" t="s">
        <v>718</v>
      </c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93" t="s">
        <v>5276</v>
      </c>
      <c r="R2142" s="93" t="s">
        <v>5276</v>
      </c>
      <c r="S2142" s="93" t="s">
        <v>5276</v>
      </c>
      <c r="T2142" s="93" t="s">
        <v>5276</v>
      </c>
      <c r="U2142" s="93"/>
      <c r="V2142" s="93"/>
      <c r="W2142" s="93" t="s">
        <v>5276</v>
      </c>
      <c r="X2142" s="93" t="s">
        <v>5278</v>
      </c>
      <c r="Y2142" s="93" t="s">
        <v>5276</v>
      </c>
      <c r="Z2142" s="93" t="s">
        <v>5276</v>
      </c>
      <c r="AA2142" s="93"/>
      <c r="AB2142" s="94" t="s">
        <v>1895</v>
      </c>
      <c r="AC2142" s="73" t="s">
        <v>2912</v>
      </c>
      <c r="AD2142" s="71" t="s">
        <v>4778</v>
      </c>
    </row>
    <row r="2143" spans="1:30" s="89" customFormat="1" ht="15.75" customHeight="1">
      <c r="A2143" s="8" t="s">
        <v>2664</v>
      </c>
      <c r="B2143" s="28" t="s">
        <v>1892</v>
      </c>
      <c r="C2143" s="28" t="s">
        <v>3673</v>
      </c>
      <c r="D2143" s="28"/>
      <c r="E2143" s="59" t="s">
        <v>4992</v>
      </c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93" t="s">
        <v>5278</v>
      </c>
      <c r="R2143" s="93" t="s">
        <v>5278</v>
      </c>
      <c r="S2143" s="93" t="s">
        <v>5276</v>
      </c>
      <c r="T2143" s="93" t="s">
        <v>5276</v>
      </c>
      <c r="U2143" s="93"/>
      <c r="V2143" s="93"/>
      <c r="W2143" s="93" t="s">
        <v>5276</v>
      </c>
      <c r="X2143" s="93" t="s">
        <v>5276</v>
      </c>
      <c r="Y2143" s="93" t="s">
        <v>5276</v>
      </c>
      <c r="Z2143" s="93" t="s">
        <v>5278</v>
      </c>
      <c r="AA2143" s="93"/>
      <c r="AB2143" s="94" t="s">
        <v>1895</v>
      </c>
      <c r="AC2143" s="73" t="s">
        <v>2912</v>
      </c>
      <c r="AD2143" s="71" t="s">
        <v>4647</v>
      </c>
    </row>
    <row r="2144" spans="1:30" s="89" customFormat="1" ht="15.75" customHeight="1">
      <c r="A2144" s="8" t="s">
        <v>2664</v>
      </c>
      <c r="B2144" s="28" t="s">
        <v>1893</v>
      </c>
      <c r="C2144" s="28" t="s">
        <v>3674</v>
      </c>
      <c r="D2144" s="28"/>
      <c r="E2144" s="59" t="s">
        <v>4994</v>
      </c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93" t="s">
        <v>5276</v>
      </c>
      <c r="R2144" s="93" t="s">
        <v>5276</v>
      </c>
      <c r="S2144" s="93" t="s">
        <v>5276</v>
      </c>
      <c r="T2144" s="93" t="s">
        <v>5276</v>
      </c>
      <c r="U2144" s="93"/>
      <c r="V2144" s="93"/>
      <c r="W2144" s="93" t="s">
        <v>5276</v>
      </c>
      <c r="X2144" s="93" t="s">
        <v>5276</v>
      </c>
      <c r="Y2144" s="93" t="s">
        <v>5276</v>
      </c>
      <c r="Z2144" s="93" t="s">
        <v>5278</v>
      </c>
      <c r="AA2144" s="93"/>
      <c r="AB2144" s="94" t="s">
        <v>1895</v>
      </c>
      <c r="AC2144" s="73" t="s">
        <v>2912</v>
      </c>
      <c r="AD2144" s="71" t="s">
        <v>4647</v>
      </c>
    </row>
    <row r="2145" spans="1:30" s="89" customFormat="1" ht="15.75" customHeight="1">
      <c r="A2145" s="8" t="s">
        <v>2664</v>
      </c>
      <c r="B2145" s="28" t="s">
        <v>1894</v>
      </c>
      <c r="C2145" s="28" t="s">
        <v>3675</v>
      </c>
      <c r="D2145" s="28"/>
      <c r="E2145" s="59" t="s">
        <v>4995</v>
      </c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93" t="s">
        <v>5276</v>
      </c>
      <c r="R2145" s="93" t="s">
        <v>5276</v>
      </c>
      <c r="S2145" s="93" t="s">
        <v>5276</v>
      </c>
      <c r="T2145" s="93" t="s">
        <v>5276</v>
      </c>
      <c r="U2145" s="93"/>
      <c r="V2145" s="93"/>
      <c r="W2145" s="93" t="s">
        <v>5276</v>
      </c>
      <c r="X2145" s="93" t="s">
        <v>5278</v>
      </c>
      <c r="Y2145" s="93" t="s">
        <v>5277</v>
      </c>
      <c r="Z2145" s="93" t="s">
        <v>5276</v>
      </c>
      <c r="AA2145" s="93"/>
      <c r="AB2145" s="94" t="s">
        <v>1895</v>
      </c>
      <c r="AC2145" s="73" t="s">
        <v>2912</v>
      </c>
      <c r="AD2145" s="71" t="s">
        <v>4647</v>
      </c>
    </row>
    <row r="2146" spans="1:30" s="89" customFormat="1" ht="15.75" customHeight="1">
      <c r="A2146" s="8" t="s">
        <v>2664</v>
      </c>
      <c r="B2146" s="28" t="s">
        <v>1883</v>
      </c>
      <c r="C2146" s="28" t="s">
        <v>3676</v>
      </c>
      <c r="D2146" s="28"/>
      <c r="E2146" s="59" t="s">
        <v>718</v>
      </c>
      <c r="F2146" s="10"/>
      <c r="G2146" s="10"/>
      <c r="H2146" s="10"/>
      <c r="I2146" s="10"/>
      <c r="J2146" s="10"/>
      <c r="K2146" s="10"/>
      <c r="L2146" s="10"/>
      <c r="M2146" s="10" t="s">
        <v>5190</v>
      </c>
      <c r="N2146" s="10" t="s">
        <v>5190</v>
      </c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94" t="s">
        <v>1895</v>
      </c>
      <c r="AC2146" s="73" t="s">
        <v>2912</v>
      </c>
      <c r="AD2146" s="71" t="s">
        <v>4778</v>
      </c>
    </row>
    <row r="2147" spans="1:30" s="89" customFormat="1" ht="15.75" customHeight="1">
      <c r="A2147" s="8" t="s">
        <v>2664</v>
      </c>
      <c r="B2147" s="28" t="s">
        <v>1884</v>
      </c>
      <c r="C2147" s="28" t="s">
        <v>3677</v>
      </c>
      <c r="D2147" s="28"/>
      <c r="E2147" s="59" t="s">
        <v>4992</v>
      </c>
      <c r="F2147" s="10"/>
      <c r="G2147" s="10"/>
      <c r="H2147" s="10"/>
      <c r="I2147" s="10"/>
      <c r="J2147" s="10"/>
      <c r="K2147" s="10"/>
      <c r="L2147" s="10"/>
      <c r="M2147" s="10" t="s">
        <v>5190</v>
      </c>
      <c r="N2147" s="10" t="s">
        <v>5190</v>
      </c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94" t="s">
        <v>1895</v>
      </c>
      <c r="AC2147" s="73" t="s">
        <v>2912</v>
      </c>
      <c r="AD2147" s="71" t="s">
        <v>4647</v>
      </c>
    </row>
    <row r="2148" spans="1:30" s="89" customFormat="1" ht="15.75" customHeight="1">
      <c r="A2148" s="8" t="s">
        <v>2664</v>
      </c>
      <c r="B2148" s="28" t="s">
        <v>1885</v>
      </c>
      <c r="C2148" s="28" t="s">
        <v>3678</v>
      </c>
      <c r="D2148" s="28"/>
      <c r="E2148" s="59" t="s">
        <v>4994</v>
      </c>
      <c r="F2148" s="10"/>
      <c r="G2148" s="10"/>
      <c r="H2148" s="10"/>
      <c r="I2148" s="10"/>
      <c r="J2148" s="10"/>
      <c r="K2148" s="10"/>
      <c r="L2148" s="10"/>
      <c r="M2148" s="10" t="s">
        <v>5190</v>
      </c>
      <c r="N2148" s="10" t="s">
        <v>5190</v>
      </c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94" t="s">
        <v>1895</v>
      </c>
      <c r="AC2148" s="73" t="s">
        <v>2912</v>
      </c>
      <c r="AD2148" s="71" t="s">
        <v>4647</v>
      </c>
    </row>
    <row r="2149" spans="1:30" s="89" customFormat="1" ht="15.75" customHeight="1">
      <c r="A2149" s="8" t="s">
        <v>2664</v>
      </c>
      <c r="B2149" s="28" t="s">
        <v>1886</v>
      </c>
      <c r="C2149" s="28" t="s">
        <v>3679</v>
      </c>
      <c r="D2149" s="28"/>
      <c r="E2149" s="59" t="s">
        <v>4995</v>
      </c>
      <c r="F2149" s="10"/>
      <c r="G2149" s="10"/>
      <c r="H2149" s="10"/>
      <c r="I2149" s="10"/>
      <c r="J2149" s="10"/>
      <c r="K2149" s="10"/>
      <c r="L2149" s="10"/>
      <c r="M2149" s="10" t="s">
        <v>5190</v>
      </c>
      <c r="N2149" s="10" t="s">
        <v>5190</v>
      </c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94" t="s">
        <v>1895</v>
      </c>
      <c r="AC2149" s="73" t="s">
        <v>2912</v>
      </c>
      <c r="AD2149" s="71" t="s">
        <v>4647</v>
      </c>
    </row>
    <row r="2150" spans="1:30" s="89" customFormat="1" ht="15.75" customHeight="1">
      <c r="A2150" s="8" t="s">
        <v>2664</v>
      </c>
      <c r="B2150" s="28" t="s">
        <v>2171</v>
      </c>
      <c r="C2150" s="28" t="s">
        <v>3680</v>
      </c>
      <c r="D2150" s="28"/>
      <c r="E2150" s="59" t="s">
        <v>718</v>
      </c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 t="s">
        <v>5190</v>
      </c>
      <c r="V2150" s="10"/>
      <c r="W2150" s="10"/>
      <c r="X2150" s="10"/>
      <c r="Y2150" s="10"/>
      <c r="Z2150" s="10"/>
      <c r="AA2150" s="10"/>
      <c r="AB2150" s="94" t="s">
        <v>1938</v>
      </c>
      <c r="AC2150" s="73" t="s">
        <v>2912</v>
      </c>
      <c r="AD2150" s="71" t="s">
        <v>4778</v>
      </c>
    </row>
    <row r="2151" spans="1:30" s="89" customFormat="1" ht="15.75" customHeight="1">
      <c r="A2151" s="8" t="s">
        <v>2664</v>
      </c>
      <c r="B2151" s="28" t="s">
        <v>1523</v>
      </c>
      <c r="C2151" s="12" t="str">
        <f>"B-LC545/595XLC"</f>
        <v>B-LC545/595XLC</v>
      </c>
      <c r="D2151" s="12"/>
      <c r="E2151" s="59" t="s">
        <v>4992</v>
      </c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 t="s">
        <v>5190</v>
      </c>
      <c r="V2151" s="10"/>
      <c r="W2151" s="10"/>
      <c r="X2151" s="10"/>
      <c r="Y2151" s="10"/>
      <c r="Z2151" s="10"/>
      <c r="AA2151" s="10"/>
      <c r="AB2151" s="73" t="s">
        <v>1939</v>
      </c>
      <c r="AC2151" s="73" t="s">
        <v>2912</v>
      </c>
      <c r="AD2151" s="71" t="s">
        <v>4647</v>
      </c>
    </row>
    <row r="2152" spans="1:30" s="89" customFormat="1" ht="15.75" customHeight="1">
      <c r="A2152" s="8" t="s">
        <v>2664</v>
      </c>
      <c r="B2152" s="28" t="s">
        <v>1524</v>
      </c>
      <c r="C2152" s="12" t="str">
        <f>"B-LC545/595XLM"</f>
        <v>B-LC545/595XLM</v>
      </c>
      <c r="D2152" s="12"/>
      <c r="E2152" s="59" t="s">
        <v>4994</v>
      </c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 t="s">
        <v>5190</v>
      </c>
      <c r="V2152" s="10"/>
      <c r="W2152" s="10"/>
      <c r="X2152" s="10"/>
      <c r="Y2152" s="10"/>
      <c r="Z2152" s="10"/>
      <c r="AA2152" s="10"/>
      <c r="AB2152" s="73" t="s">
        <v>1939</v>
      </c>
      <c r="AC2152" s="73" t="s">
        <v>2912</v>
      </c>
      <c r="AD2152" s="71" t="s">
        <v>4647</v>
      </c>
    </row>
    <row r="2153" spans="1:30" s="89" customFormat="1" ht="15.75" customHeight="1">
      <c r="A2153" s="8" t="s">
        <v>2664</v>
      </c>
      <c r="B2153" s="28" t="s">
        <v>1525</v>
      </c>
      <c r="C2153" s="12" t="str">
        <f>"B-LC545/595XLY"</f>
        <v>B-LC545/595XLY</v>
      </c>
      <c r="D2153" s="12"/>
      <c r="E2153" s="59" t="s">
        <v>4995</v>
      </c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 t="s">
        <v>5190</v>
      </c>
      <c r="V2153" s="10"/>
      <c r="W2153" s="10"/>
      <c r="X2153" s="10"/>
      <c r="Y2153" s="10"/>
      <c r="Z2153" s="10"/>
      <c r="AA2153" s="10"/>
      <c r="AB2153" s="73" t="s">
        <v>1939</v>
      </c>
      <c r="AC2153" s="73" t="s">
        <v>2912</v>
      </c>
      <c r="AD2153" s="71" t="s">
        <v>4647</v>
      </c>
    </row>
    <row r="2154" spans="1:30" s="89" customFormat="1" ht="15.75" customHeight="1">
      <c r="A2154" s="8" t="s">
        <v>2664</v>
      </c>
      <c r="B2154" s="28" t="s">
        <v>1444</v>
      </c>
      <c r="C2154" s="18" t="s">
        <v>3925</v>
      </c>
      <c r="D2154" s="18"/>
      <c r="E2154" s="59" t="s">
        <v>718</v>
      </c>
      <c r="F2154" s="10" t="s">
        <v>5190</v>
      </c>
      <c r="G2154" s="10" t="s">
        <v>5190</v>
      </c>
      <c r="H2154" s="10" t="s">
        <v>5190</v>
      </c>
      <c r="I2154" s="10" t="s">
        <v>5190</v>
      </c>
      <c r="J2154" s="10" t="s">
        <v>5190</v>
      </c>
      <c r="K2154" s="10" t="s">
        <v>5190</v>
      </c>
      <c r="L2154" s="10" t="s">
        <v>5190</v>
      </c>
      <c r="M2154" s="10" t="s">
        <v>5190</v>
      </c>
      <c r="N2154" s="10" t="s">
        <v>5190</v>
      </c>
      <c r="O2154" s="10" t="s">
        <v>5190</v>
      </c>
      <c r="P2154" s="10" t="s">
        <v>5190</v>
      </c>
      <c r="Q2154" s="10" t="s">
        <v>5190</v>
      </c>
      <c r="R2154" s="10" t="s">
        <v>5190</v>
      </c>
      <c r="S2154" s="10" t="s">
        <v>5190</v>
      </c>
      <c r="T2154" s="10" t="s">
        <v>5190</v>
      </c>
      <c r="U2154" s="10" t="s">
        <v>5190</v>
      </c>
      <c r="V2154" s="10" t="s">
        <v>5190</v>
      </c>
      <c r="W2154" s="10" t="s">
        <v>5190</v>
      </c>
      <c r="X2154" s="10" t="s">
        <v>5190</v>
      </c>
      <c r="Y2154" s="10" t="s">
        <v>5190</v>
      </c>
      <c r="Z2154" s="10" t="s">
        <v>5190</v>
      </c>
      <c r="AA2154" s="10" t="s">
        <v>5190</v>
      </c>
      <c r="AB2154" s="73" t="s">
        <v>1446</v>
      </c>
      <c r="AC2154" s="73" t="s">
        <v>4951</v>
      </c>
      <c r="AD2154" s="71" t="s">
        <v>4710</v>
      </c>
    </row>
    <row r="2155" spans="1:30" s="89" customFormat="1" ht="15.75" customHeight="1">
      <c r="A2155" s="8" t="s">
        <v>2664</v>
      </c>
      <c r="B2155" s="28" t="s">
        <v>1450</v>
      </c>
      <c r="C2155" s="28" t="s">
        <v>2538</v>
      </c>
      <c r="D2155" s="28"/>
      <c r="E2155" s="59" t="s">
        <v>718</v>
      </c>
      <c r="F2155" s="10" t="s">
        <v>5190</v>
      </c>
      <c r="G2155" s="10" t="s">
        <v>5190</v>
      </c>
      <c r="H2155" s="10" t="s">
        <v>5190</v>
      </c>
      <c r="I2155" s="10" t="s">
        <v>5190</v>
      </c>
      <c r="J2155" s="10" t="s">
        <v>5190</v>
      </c>
      <c r="K2155" s="10" t="s">
        <v>5190</v>
      </c>
      <c r="L2155" s="10" t="s">
        <v>5190</v>
      </c>
      <c r="M2155" s="10" t="s">
        <v>5190</v>
      </c>
      <c r="N2155" s="10" t="s">
        <v>5190</v>
      </c>
      <c r="O2155" s="10" t="s">
        <v>5190</v>
      </c>
      <c r="P2155" s="10" t="s">
        <v>5190</v>
      </c>
      <c r="Q2155" s="10" t="s">
        <v>5190</v>
      </c>
      <c r="R2155" s="10" t="s">
        <v>5190</v>
      </c>
      <c r="S2155" s="10" t="s">
        <v>5190</v>
      </c>
      <c r="T2155" s="10" t="s">
        <v>5190</v>
      </c>
      <c r="U2155" s="10" t="s">
        <v>5190</v>
      </c>
      <c r="V2155" s="10" t="s">
        <v>5190</v>
      </c>
      <c r="W2155" s="10" t="s">
        <v>5190</v>
      </c>
      <c r="X2155" s="10" t="s">
        <v>5190</v>
      </c>
      <c r="Y2155" s="10" t="s">
        <v>5190</v>
      </c>
      <c r="Z2155" s="10" t="s">
        <v>5190</v>
      </c>
      <c r="AA2155" s="10" t="s">
        <v>5190</v>
      </c>
      <c r="AB2155" s="73" t="s">
        <v>1446</v>
      </c>
      <c r="AC2155" s="73" t="s">
        <v>2912</v>
      </c>
      <c r="AD2155" s="71" t="s">
        <v>4698</v>
      </c>
    </row>
    <row r="2156" spans="1:30" s="89" customFormat="1" ht="15.75" customHeight="1">
      <c r="A2156" s="8" t="s">
        <v>2664</v>
      </c>
      <c r="B2156" s="28" t="s">
        <v>1447</v>
      </c>
      <c r="C2156" s="28" t="s">
        <v>4502</v>
      </c>
      <c r="D2156" s="28"/>
      <c r="E2156" s="59" t="s">
        <v>4992</v>
      </c>
      <c r="F2156" s="10" t="s">
        <v>5190</v>
      </c>
      <c r="G2156" s="10" t="s">
        <v>5190</v>
      </c>
      <c r="H2156" s="10" t="s">
        <v>5190</v>
      </c>
      <c r="I2156" s="10" t="s">
        <v>5190</v>
      </c>
      <c r="J2156" s="10" t="s">
        <v>5190</v>
      </c>
      <c r="K2156" s="10" t="s">
        <v>5190</v>
      </c>
      <c r="L2156" s="10" t="s">
        <v>5190</v>
      </c>
      <c r="M2156" s="10" t="s">
        <v>5190</v>
      </c>
      <c r="N2156" s="10" t="s">
        <v>5190</v>
      </c>
      <c r="O2156" s="10" t="s">
        <v>5190</v>
      </c>
      <c r="P2156" s="10" t="s">
        <v>5190</v>
      </c>
      <c r="Q2156" s="10" t="s">
        <v>5190</v>
      </c>
      <c r="R2156" s="10" t="s">
        <v>5190</v>
      </c>
      <c r="S2156" s="10" t="s">
        <v>5190</v>
      </c>
      <c r="T2156" s="10" t="s">
        <v>5190</v>
      </c>
      <c r="U2156" s="10" t="s">
        <v>5190</v>
      </c>
      <c r="V2156" s="10" t="s">
        <v>5190</v>
      </c>
      <c r="W2156" s="10" t="s">
        <v>5190</v>
      </c>
      <c r="X2156" s="10" t="s">
        <v>5190</v>
      </c>
      <c r="Y2156" s="10" t="s">
        <v>5190</v>
      </c>
      <c r="Z2156" s="10" t="s">
        <v>5190</v>
      </c>
      <c r="AA2156" s="10" t="s">
        <v>5190</v>
      </c>
      <c r="AB2156" s="73" t="s">
        <v>1446</v>
      </c>
      <c r="AC2156" s="73" t="s">
        <v>2912</v>
      </c>
      <c r="AD2156" s="71" t="s">
        <v>4644</v>
      </c>
    </row>
    <row r="2157" spans="1:30" s="89" customFormat="1" ht="15.75" customHeight="1">
      <c r="A2157" s="8" t="s">
        <v>2664</v>
      </c>
      <c r="B2157" s="28" t="s">
        <v>1448</v>
      </c>
      <c r="C2157" s="28" t="s">
        <v>4503</v>
      </c>
      <c r="D2157" s="28"/>
      <c r="E2157" s="59" t="s">
        <v>4994</v>
      </c>
      <c r="F2157" s="10" t="s">
        <v>5190</v>
      </c>
      <c r="G2157" s="10" t="s">
        <v>5190</v>
      </c>
      <c r="H2157" s="10" t="s">
        <v>5190</v>
      </c>
      <c r="I2157" s="10" t="s">
        <v>5190</v>
      </c>
      <c r="J2157" s="10" t="s">
        <v>5190</v>
      </c>
      <c r="K2157" s="10" t="s">
        <v>5190</v>
      </c>
      <c r="L2157" s="10" t="s">
        <v>5190</v>
      </c>
      <c r="M2157" s="10" t="s">
        <v>5190</v>
      </c>
      <c r="N2157" s="10" t="s">
        <v>5190</v>
      </c>
      <c r="O2157" s="10" t="s">
        <v>5190</v>
      </c>
      <c r="P2157" s="10" t="s">
        <v>5190</v>
      </c>
      <c r="Q2157" s="10" t="s">
        <v>5190</v>
      </c>
      <c r="R2157" s="10" t="s">
        <v>5190</v>
      </c>
      <c r="S2157" s="10" t="s">
        <v>5190</v>
      </c>
      <c r="T2157" s="10" t="s">
        <v>5190</v>
      </c>
      <c r="U2157" s="10" t="s">
        <v>5190</v>
      </c>
      <c r="V2157" s="10" t="s">
        <v>5190</v>
      </c>
      <c r="W2157" s="10" t="s">
        <v>5190</v>
      </c>
      <c r="X2157" s="10" t="s">
        <v>5190</v>
      </c>
      <c r="Y2157" s="10" t="s">
        <v>5190</v>
      </c>
      <c r="Z2157" s="10" t="s">
        <v>5190</v>
      </c>
      <c r="AA2157" s="10" t="s">
        <v>5190</v>
      </c>
      <c r="AB2157" s="73" t="s">
        <v>1446</v>
      </c>
      <c r="AC2157" s="73" t="s">
        <v>2912</v>
      </c>
      <c r="AD2157" s="71" t="s">
        <v>4644</v>
      </c>
    </row>
    <row r="2158" spans="1:30" s="89" customFormat="1" ht="15.75" customHeight="1">
      <c r="A2158" s="8" t="s">
        <v>2664</v>
      </c>
      <c r="B2158" s="28" t="s">
        <v>1449</v>
      </c>
      <c r="C2158" s="28" t="s">
        <v>4504</v>
      </c>
      <c r="D2158" s="28"/>
      <c r="E2158" s="59" t="s">
        <v>4995</v>
      </c>
      <c r="F2158" s="10" t="s">
        <v>5190</v>
      </c>
      <c r="G2158" s="10" t="s">
        <v>5190</v>
      </c>
      <c r="H2158" s="10" t="s">
        <v>5190</v>
      </c>
      <c r="I2158" s="10" t="s">
        <v>5190</v>
      </c>
      <c r="J2158" s="10" t="s">
        <v>5190</v>
      </c>
      <c r="K2158" s="10" t="s">
        <v>5190</v>
      </c>
      <c r="L2158" s="10" t="s">
        <v>5190</v>
      </c>
      <c r="M2158" s="10" t="s">
        <v>5190</v>
      </c>
      <c r="N2158" s="10" t="s">
        <v>5190</v>
      </c>
      <c r="O2158" s="10" t="s">
        <v>5190</v>
      </c>
      <c r="P2158" s="10" t="s">
        <v>5190</v>
      </c>
      <c r="Q2158" s="10" t="s">
        <v>5190</v>
      </c>
      <c r="R2158" s="10" t="s">
        <v>5190</v>
      </c>
      <c r="S2158" s="10" t="s">
        <v>5190</v>
      </c>
      <c r="T2158" s="10" t="s">
        <v>5190</v>
      </c>
      <c r="U2158" s="10" t="s">
        <v>5190</v>
      </c>
      <c r="V2158" s="10" t="s">
        <v>5190</v>
      </c>
      <c r="W2158" s="10" t="s">
        <v>5190</v>
      </c>
      <c r="X2158" s="10" t="s">
        <v>5190</v>
      </c>
      <c r="Y2158" s="10" t="s">
        <v>5190</v>
      </c>
      <c r="Z2158" s="10" t="s">
        <v>5190</v>
      </c>
      <c r="AA2158" s="10" t="s">
        <v>5190</v>
      </c>
      <c r="AB2158" s="73" t="s">
        <v>1446</v>
      </c>
      <c r="AC2158" s="73" t="s">
        <v>2912</v>
      </c>
      <c r="AD2158" s="71" t="s">
        <v>4644</v>
      </c>
    </row>
    <row r="2159" spans="1:30" s="89" customFormat="1" ht="15.75" customHeight="1">
      <c r="A2159" s="8" t="s">
        <v>2664</v>
      </c>
      <c r="B2159" s="28" t="s">
        <v>1451</v>
      </c>
      <c r="C2159" s="28" t="s">
        <v>1767</v>
      </c>
      <c r="D2159" s="28"/>
      <c r="E2159" s="59" t="s">
        <v>718</v>
      </c>
      <c r="F2159" s="10" t="s">
        <v>5190</v>
      </c>
      <c r="G2159" s="10" t="s">
        <v>5190</v>
      </c>
      <c r="H2159" s="10" t="s">
        <v>5190</v>
      </c>
      <c r="I2159" s="10" t="s">
        <v>5190</v>
      </c>
      <c r="J2159" s="10" t="s">
        <v>5190</v>
      </c>
      <c r="K2159" s="10" t="s">
        <v>5190</v>
      </c>
      <c r="L2159" s="10" t="s">
        <v>5190</v>
      </c>
      <c r="M2159" s="10" t="s">
        <v>5190</v>
      </c>
      <c r="N2159" s="10" t="s">
        <v>5190</v>
      </c>
      <c r="O2159" s="10" t="s">
        <v>5190</v>
      </c>
      <c r="P2159" s="10" t="s">
        <v>5190</v>
      </c>
      <c r="Q2159" s="10" t="s">
        <v>5190</v>
      </c>
      <c r="R2159" s="10" t="s">
        <v>5190</v>
      </c>
      <c r="S2159" s="10" t="s">
        <v>5190</v>
      </c>
      <c r="T2159" s="10" t="s">
        <v>5190</v>
      </c>
      <c r="U2159" s="10" t="s">
        <v>5190</v>
      </c>
      <c r="V2159" s="10" t="s">
        <v>5190</v>
      </c>
      <c r="W2159" s="10" t="s">
        <v>5190</v>
      </c>
      <c r="X2159" s="10" t="s">
        <v>5190</v>
      </c>
      <c r="Y2159" s="10" t="s">
        <v>5190</v>
      </c>
      <c r="Z2159" s="10" t="s">
        <v>5190</v>
      </c>
      <c r="AA2159" s="10" t="s">
        <v>5190</v>
      </c>
      <c r="AB2159" s="73" t="s">
        <v>1452</v>
      </c>
      <c r="AC2159" s="73" t="s">
        <v>2912</v>
      </c>
      <c r="AD2159" s="71" t="s">
        <v>4698</v>
      </c>
    </row>
    <row r="2160" spans="1:30" s="89" customFormat="1" ht="15.75" customHeight="1">
      <c r="A2160" s="8" t="s">
        <v>2664</v>
      </c>
      <c r="B2160" s="28" t="s">
        <v>1456</v>
      </c>
      <c r="C2160" s="28" t="s">
        <v>4505</v>
      </c>
      <c r="D2160" s="28"/>
      <c r="E2160" s="59" t="s">
        <v>718</v>
      </c>
      <c r="F2160" s="10" t="s">
        <v>5190</v>
      </c>
      <c r="G2160" s="10" t="s">
        <v>5190</v>
      </c>
      <c r="H2160" s="10" t="s">
        <v>5190</v>
      </c>
      <c r="I2160" s="10" t="s">
        <v>5190</v>
      </c>
      <c r="J2160" s="10" t="s">
        <v>5190</v>
      </c>
      <c r="K2160" s="10" t="s">
        <v>5190</v>
      </c>
      <c r="L2160" s="10" t="s">
        <v>5190</v>
      </c>
      <c r="M2160" s="10" t="s">
        <v>5190</v>
      </c>
      <c r="N2160" s="10" t="s">
        <v>5190</v>
      </c>
      <c r="O2160" s="10" t="s">
        <v>5190</v>
      </c>
      <c r="P2160" s="10" t="s">
        <v>5190</v>
      </c>
      <c r="Q2160" s="10" t="s">
        <v>5190</v>
      </c>
      <c r="R2160" s="10" t="s">
        <v>5190</v>
      </c>
      <c r="S2160" s="10" t="s">
        <v>5190</v>
      </c>
      <c r="T2160" s="10" t="s">
        <v>5190</v>
      </c>
      <c r="U2160" s="10" t="s">
        <v>5190</v>
      </c>
      <c r="V2160" s="10" t="s">
        <v>5190</v>
      </c>
      <c r="W2160" s="10" t="s">
        <v>5190</v>
      </c>
      <c r="X2160" s="10" t="s">
        <v>5190</v>
      </c>
      <c r="Y2160" s="10" t="s">
        <v>5190</v>
      </c>
      <c r="Z2160" s="10" t="s">
        <v>5190</v>
      </c>
      <c r="AA2160" s="10" t="s">
        <v>5190</v>
      </c>
      <c r="AB2160" s="73" t="s">
        <v>1457</v>
      </c>
      <c r="AC2160" s="73" t="s">
        <v>2912</v>
      </c>
      <c r="AD2160" s="71" t="s">
        <v>4707</v>
      </c>
    </row>
    <row r="2161" spans="1:30" s="89" customFormat="1" ht="15.75" customHeight="1">
      <c r="A2161" s="8" t="s">
        <v>2664</v>
      </c>
      <c r="B2161" s="28" t="s">
        <v>1453</v>
      </c>
      <c r="C2161" s="28" t="s">
        <v>1768</v>
      </c>
      <c r="D2161" s="28"/>
      <c r="E2161" s="59" t="s">
        <v>4992</v>
      </c>
      <c r="F2161" s="10" t="s">
        <v>5190</v>
      </c>
      <c r="G2161" s="10" t="s">
        <v>5190</v>
      </c>
      <c r="H2161" s="10" t="s">
        <v>5190</v>
      </c>
      <c r="I2161" s="10" t="s">
        <v>5190</v>
      </c>
      <c r="J2161" s="10" t="s">
        <v>5190</v>
      </c>
      <c r="K2161" s="10" t="s">
        <v>5190</v>
      </c>
      <c r="L2161" s="10" t="s">
        <v>5190</v>
      </c>
      <c r="M2161" s="10" t="s">
        <v>5190</v>
      </c>
      <c r="N2161" s="10" t="s">
        <v>5190</v>
      </c>
      <c r="O2161" s="10" t="s">
        <v>5190</v>
      </c>
      <c r="P2161" s="10" t="s">
        <v>5190</v>
      </c>
      <c r="Q2161" s="10" t="s">
        <v>5190</v>
      </c>
      <c r="R2161" s="10" t="s">
        <v>5190</v>
      </c>
      <c r="S2161" s="10" t="s">
        <v>5190</v>
      </c>
      <c r="T2161" s="10" t="s">
        <v>5190</v>
      </c>
      <c r="U2161" s="10" t="s">
        <v>5190</v>
      </c>
      <c r="V2161" s="10" t="s">
        <v>5190</v>
      </c>
      <c r="W2161" s="10" t="s">
        <v>5190</v>
      </c>
      <c r="X2161" s="10" t="s">
        <v>5190</v>
      </c>
      <c r="Y2161" s="10" t="s">
        <v>5190</v>
      </c>
      <c r="Z2161" s="10" t="s">
        <v>5190</v>
      </c>
      <c r="AA2161" s="10" t="s">
        <v>5190</v>
      </c>
      <c r="AB2161" s="73" t="s">
        <v>1452</v>
      </c>
      <c r="AC2161" s="73" t="s">
        <v>2912</v>
      </c>
      <c r="AD2161" s="71" t="s">
        <v>4779</v>
      </c>
    </row>
    <row r="2162" spans="1:30" s="89" customFormat="1" ht="15.75" customHeight="1">
      <c r="A2162" s="8" t="s">
        <v>2664</v>
      </c>
      <c r="B2162" s="28" t="s">
        <v>1454</v>
      </c>
      <c r="C2162" s="28" t="s">
        <v>1769</v>
      </c>
      <c r="D2162" s="28"/>
      <c r="E2162" s="59" t="s">
        <v>4994</v>
      </c>
      <c r="F2162" s="10" t="s">
        <v>5190</v>
      </c>
      <c r="G2162" s="10" t="s">
        <v>5190</v>
      </c>
      <c r="H2162" s="10" t="s">
        <v>5190</v>
      </c>
      <c r="I2162" s="10" t="s">
        <v>5190</v>
      </c>
      <c r="J2162" s="10" t="s">
        <v>5190</v>
      </c>
      <c r="K2162" s="10" t="s">
        <v>5190</v>
      </c>
      <c r="L2162" s="10" t="s">
        <v>5190</v>
      </c>
      <c r="M2162" s="10" t="s">
        <v>5190</v>
      </c>
      <c r="N2162" s="10" t="s">
        <v>5190</v>
      </c>
      <c r="O2162" s="10" t="s">
        <v>5190</v>
      </c>
      <c r="P2162" s="10" t="s">
        <v>5190</v>
      </c>
      <c r="Q2162" s="10" t="s">
        <v>5190</v>
      </c>
      <c r="R2162" s="10" t="s">
        <v>5190</v>
      </c>
      <c r="S2162" s="10" t="s">
        <v>5190</v>
      </c>
      <c r="T2162" s="10" t="s">
        <v>5190</v>
      </c>
      <c r="U2162" s="10" t="s">
        <v>5190</v>
      </c>
      <c r="V2162" s="10" t="s">
        <v>5190</v>
      </c>
      <c r="W2162" s="10" t="s">
        <v>5190</v>
      </c>
      <c r="X2162" s="10" t="s">
        <v>5190</v>
      </c>
      <c r="Y2162" s="10" t="s">
        <v>5190</v>
      </c>
      <c r="Z2162" s="10" t="s">
        <v>5190</v>
      </c>
      <c r="AA2162" s="10" t="s">
        <v>5190</v>
      </c>
      <c r="AB2162" s="73" t="s">
        <v>1452</v>
      </c>
      <c r="AC2162" s="73" t="s">
        <v>2912</v>
      </c>
      <c r="AD2162" s="71" t="s">
        <v>4779</v>
      </c>
    </row>
    <row r="2163" spans="1:30" s="89" customFormat="1" ht="15.75" customHeight="1">
      <c r="A2163" s="8" t="s">
        <v>2664</v>
      </c>
      <c r="B2163" s="28" t="s">
        <v>1455</v>
      </c>
      <c r="C2163" s="28" t="s">
        <v>1770</v>
      </c>
      <c r="D2163" s="28"/>
      <c r="E2163" s="59" t="s">
        <v>4995</v>
      </c>
      <c r="F2163" s="10" t="s">
        <v>5190</v>
      </c>
      <c r="G2163" s="10" t="s">
        <v>5190</v>
      </c>
      <c r="H2163" s="10" t="s">
        <v>5190</v>
      </c>
      <c r="I2163" s="10" t="s">
        <v>5190</v>
      </c>
      <c r="J2163" s="10" t="s">
        <v>5190</v>
      </c>
      <c r="K2163" s="10" t="s">
        <v>5190</v>
      </c>
      <c r="L2163" s="10" t="s">
        <v>5190</v>
      </c>
      <c r="M2163" s="10" t="s">
        <v>5190</v>
      </c>
      <c r="N2163" s="10" t="s">
        <v>5190</v>
      </c>
      <c r="O2163" s="10" t="s">
        <v>5190</v>
      </c>
      <c r="P2163" s="10" t="s">
        <v>5190</v>
      </c>
      <c r="Q2163" s="10" t="s">
        <v>5190</v>
      </c>
      <c r="R2163" s="10" t="s">
        <v>5190</v>
      </c>
      <c r="S2163" s="10" t="s">
        <v>5190</v>
      </c>
      <c r="T2163" s="10" t="s">
        <v>5190</v>
      </c>
      <c r="U2163" s="10" t="s">
        <v>5190</v>
      </c>
      <c r="V2163" s="10" t="s">
        <v>5190</v>
      </c>
      <c r="W2163" s="10" t="s">
        <v>5190</v>
      </c>
      <c r="X2163" s="10" t="s">
        <v>5190</v>
      </c>
      <c r="Y2163" s="10" t="s">
        <v>5190</v>
      </c>
      <c r="Z2163" s="10" t="s">
        <v>5190</v>
      </c>
      <c r="AA2163" s="10" t="s">
        <v>5190</v>
      </c>
      <c r="AB2163" s="73" t="s">
        <v>1452</v>
      </c>
      <c r="AC2163" s="73" t="s">
        <v>2912</v>
      </c>
      <c r="AD2163" s="71" t="s">
        <v>4779</v>
      </c>
    </row>
    <row r="2164" spans="1:30" s="89" customFormat="1" ht="15.75" customHeight="1">
      <c r="A2164" s="8" t="s">
        <v>2664</v>
      </c>
      <c r="B2164" s="39" t="s">
        <v>2488</v>
      </c>
      <c r="C2164" s="39" t="s">
        <v>3681</v>
      </c>
      <c r="D2164" s="39"/>
      <c r="E2164" s="59" t="s">
        <v>718</v>
      </c>
      <c r="F2164" s="10" t="s">
        <v>5190</v>
      </c>
      <c r="G2164" s="10" t="s">
        <v>5190</v>
      </c>
      <c r="H2164" s="10" t="s">
        <v>5190</v>
      </c>
      <c r="I2164" s="10" t="s">
        <v>5190</v>
      </c>
      <c r="J2164" s="10" t="s">
        <v>5190</v>
      </c>
      <c r="K2164" s="10" t="s">
        <v>5190</v>
      </c>
      <c r="L2164" s="10"/>
      <c r="M2164" s="10"/>
      <c r="N2164" s="10"/>
      <c r="O2164" s="10" t="s">
        <v>5190</v>
      </c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73" t="s">
        <v>2500</v>
      </c>
      <c r="AC2164" s="73" t="s">
        <v>2912</v>
      </c>
      <c r="AD2164" s="71" t="s">
        <v>4780</v>
      </c>
    </row>
    <row r="2165" spans="1:30" s="89" customFormat="1" ht="15.75" customHeight="1">
      <c r="A2165" s="8" t="s">
        <v>2664</v>
      </c>
      <c r="B2165" s="39" t="s">
        <v>2489</v>
      </c>
      <c r="C2165" s="39" t="s">
        <v>3682</v>
      </c>
      <c r="D2165" s="39"/>
      <c r="E2165" s="59" t="s">
        <v>4992</v>
      </c>
      <c r="F2165" s="10" t="s">
        <v>5190</v>
      </c>
      <c r="G2165" s="10" t="s">
        <v>5190</v>
      </c>
      <c r="H2165" s="10" t="s">
        <v>5190</v>
      </c>
      <c r="I2165" s="10" t="s">
        <v>5190</v>
      </c>
      <c r="J2165" s="10" t="s">
        <v>5190</v>
      </c>
      <c r="K2165" s="10" t="s">
        <v>5190</v>
      </c>
      <c r="L2165" s="10"/>
      <c r="M2165" s="10"/>
      <c r="N2165" s="10"/>
      <c r="O2165" s="10" t="s">
        <v>5190</v>
      </c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73" t="s">
        <v>2500</v>
      </c>
      <c r="AC2165" s="73" t="s">
        <v>2912</v>
      </c>
      <c r="AD2165" s="71" t="s">
        <v>4644</v>
      </c>
    </row>
    <row r="2166" spans="1:30" s="89" customFormat="1" ht="15.75" customHeight="1">
      <c r="A2166" s="8" t="s">
        <v>2664</v>
      </c>
      <c r="B2166" s="39" t="s">
        <v>2490</v>
      </c>
      <c r="C2166" s="39" t="s">
        <v>3683</v>
      </c>
      <c r="D2166" s="39"/>
      <c r="E2166" s="59" t="s">
        <v>4994</v>
      </c>
      <c r="F2166" s="10" t="s">
        <v>5190</v>
      </c>
      <c r="G2166" s="10" t="s">
        <v>5190</v>
      </c>
      <c r="H2166" s="10" t="s">
        <v>5190</v>
      </c>
      <c r="I2166" s="10" t="s">
        <v>5190</v>
      </c>
      <c r="J2166" s="10" t="s">
        <v>5190</v>
      </c>
      <c r="K2166" s="10" t="s">
        <v>5190</v>
      </c>
      <c r="L2166" s="10"/>
      <c r="M2166" s="10"/>
      <c r="N2166" s="10"/>
      <c r="O2166" s="10" t="s">
        <v>5190</v>
      </c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73" t="s">
        <v>2500</v>
      </c>
      <c r="AC2166" s="73" t="s">
        <v>2912</v>
      </c>
      <c r="AD2166" s="71" t="s">
        <v>4644</v>
      </c>
    </row>
    <row r="2167" spans="1:30" s="89" customFormat="1" ht="15.75" customHeight="1">
      <c r="A2167" s="8" t="s">
        <v>2664</v>
      </c>
      <c r="B2167" s="39" t="s">
        <v>2491</v>
      </c>
      <c r="C2167" s="39" t="s">
        <v>3684</v>
      </c>
      <c r="D2167" s="39"/>
      <c r="E2167" s="59" t="s">
        <v>4995</v>
      </c>
      <c r="F2167" s="10" t="s">
        <v>5190</v>
      </c>
      <c r="G2167" s="10" t="s">
        <v>5190</v>
      </c>
      <c r="H2167" s="10" t="s">
        <v>5190</v>
      </c>
      <c r="I2167" s="10" t="s">
        <v>5190</v>
      </c>
      <c r="J2167" s="10" t="s">
        <v>5190</v>
      </c>
      <c r="K2167" s="10" t="s">
        <v>5190</v>
      </c>
      <c r="L2167" s="10"/>
      <c r="M2167" s="10"/>
      <c r="N2167" s="10"/>
      <c r="O2167" s="10" t="s">
        <v>5190</v>
      </c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73" t="s">
        <v>2500</v>
      </c>
      <c r="AC2167" s="73" t="s">
        <v>2912</v>
      </c>
      <c r="AD2167" s="71" t="s">
        <v>4644</v>
      </c>
    </row>
    <row r="2168" spans="1:30" s="89" customFormat="1" ht="15.75" customHeight="1">
      <c r="A2168" s="8" t="s">
        <v>2664</v>
      </c>
      <c r="B2168" s="39" t="s">
        <v>2492</v>
      </c>
      <c r="C2168" s="39" t="s">
        <v>3685</v>
      </c>
      <c r="D2168" s="39"/>
      <c r="E2168" s="59" t="s">
        <v>718</v>
      </c>
      <c r="F2168" s="10" t="s">
        <v>5190</v>
      </c>
      <c r="G2168" s="10" t="s">
        <v>5190</v>
      </c>
      <c r="H2168" s="10" t="s">
        <v>5190</v>
      </c>
      <c r="I2168" s="10" t="s">
        <v>5190</v>
      </c>
      <c r="J2168" s="10" t="s">
        <v>5190</v>
      </c>
      <c r="K2168" s="10" t="s">
        <v>5190</v>
      </c>
      <c r="L2168" s="10"/>
      <c r="M2168" s="10"/>
      <c r="N2168" s="10"/>
      <c r="O2168" s="10" t="s">
        <v>5190</v>
      </c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73" t="s">
        <v>2500</v>
      </c>
      <c r="AC2168" s="73" t="s">
        <v>2912</v>
      </c>
      <c r="AD2168" s="71" t="s">
        <v>4650</v>
      </c>
    </row>
    <row r="2169" spans="1:30" s="89" customFormat="1" ht="15.75" customHeight="1">
      <c r="A2169" s="8" t="s">
        <v>2664</v>
      </c>
      <c r="B2169" s="39" t="s">
        <v>2493</v>
      </c>
      <c r="C2169" s="39" t="s">
        <v>3686</v>
      </c>
      <c r="D2169" s="39"/>
      <c r="E2169" s="59" t="s">
        <v>4992</v>
      </c>
      <c r="F2169" s="10" t="s">
        <v>5190</v>
      </c>
      <c r="G2169" s="10" t="s">
        <v>5190</v>
      </c>
      <c r="H2169" s="10" t="s">
        <v>5190</v>
      </c>
      <c r="I2169" s="10" t="s">
        <v>5190</v>
      </c>
      <c r="J2169" s="10" t="s">
        <v>5190</v>
      </c>
      <c r="K2169" s="10" t="s">
        <v>5190</v>
      </c>
      <c r="L2169" s="10"/>
      <c r="M2169" s="10"/>
      <c r="N2169" s="10"/>
      <c r="O2169" s="10" t="s">
        <v>5190</v>
      </c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73" t="s">
        <v>2500</v>
      </c>
      <c r="AC2169" s="73" t="s">
        <v>2912</v>
      </c>
      <c r="AD2169" s="71" t="s">
        <v>4779</v>
      </c>
    </row>
    <row r="2170" spans="1:30" s="89" customFormat="1" ht="15.75" customHeight="1">
      <c r="A2170" s="8" t="s">
        <v>2664</v>
      </c>
      <c r="B2170" s="39" t="s">
        <v>2494</v>
      </c>
      <c r="C2170" s="39" t="s">
        <v>3687</v>
      </c>
      <c r="D2170" s="39"/>
      <c r="E2170" s="59" t="s">
        <v>4994</v>
      </c>
      <c r="F2170" s="10" t="s">
        <v>5190</v>
      </c>
      <c r="G2170" s="10" t="s">
        <v>5190</v>
      </c>
      <c r="H2170" s="10" t="s">
        <v>5190</v>
      </c>
      <c r="I2170" s="10" t="s">
        <v>5190</v>
      </c>
      <c r="J2170" s="10" t="s">
        <v>5190</v>
      </c>
      <c r="K2170" s="10" t="s">
        <v>5190</v>
      </c>
      <c r="L2170" s="10"/>
      <c r="M2170" s="10"/>
      <c r="N2170" s="10"/>
      <c r="O2170" s="10" t="s">
        <v>5190</v>
      </c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73" t="s">
        <v>2500</v>
      </c>
      <c r="AC2170" s="73" t="s">
        <v>2912</v>
      </c>
      <c r="AD2170" s="71" t="s">
        <v>4779</v>
      </c>
    </row>
    <row r="2171" spans="1:30" s="89" customFormat="1" ht="15.75" customHeight="1">
      <c r="A2171" s="8" t="s">
        <v>2664</v>
      </c>
      <c r="B2171" s="39" t="s">
        <v>2495</v>
      </c>
      <c r="C2171" s="39" t="s">
        <v>3688</v>
      </c>
      <c r="D2171" s="39"/>
      <c r="E2171" s="59" t="s">
        <v>4995</v>
      </c>
      <c r="F2171" s="10" t="s">
        <v>5190</v>
      </c>
      <c r="G2171" s="10" t="s">
        <v>5190</v>
      </c>
      <c r="H2171" s="10" t="s">
        <v>5190</v>
      </c>
      <c r="I2171" s="10" t="s">
        <v>5190</v>
      </c>
      <c r="J2171" s="10" t="s">
        <v>5190</v>
      </c>
      <c r="K2171" s="10" t="s">
        <v>5190</v>
      </c>
      <c r="L2171" s="10"/>
      <c r="M2171" s="10"/>
      <c r="N2171" s="10"/>
      <c r="O2171" s="10" t="s">
        <v>5190</v>
      </c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73" t="s">
        <v>2500</v>
      </c>
      <c r="AC2171" s="73" t="s">
        <v>2912</v>
      </c>
      <c r="AD2171" s="71" t="s">
        <v>4779</v>
      </c>
    </row>
    <row r="2172" spans="1:30" s="89" customFormat="1" ht="15.75" customHeight="1">
      <c r="A2172" s="8" t="s">
        <v>2664</v>
      </c>
      <c r="B2172" s="39" t="s">
        <v>2483</v>
      </c>
      <c r="C2172" s="39" t="s">
        <v>3689</v>
      </c>
      <c r="D2172" s="39"/>
      <c r="E2172" s="59" t="s">
        <v>718</v>
      </c>
      <c r="F2172" s="10"/>
      <c r="G2172" s="10"/>
      <c r="H2172" s="10"/>
      <c r="I2172" s="10"/>
      <c r="J2172" s="10"/>
      <c r="K2172" s="10"/>
      <c r="L2172" s="10" t="s">
        <v>5190</v>
      </c>
      <c r="M2172" s="10" t="s">
        <v>5190</v>
      </c>
      <c r="N2172" s="10" t="s">
        <v>5190</v>
      </c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73" t="s">
        <v>2500</v>
      </c>
      <c r="AC2172" s="73" t="s">
        <v>2912</v>
      </c>
      <c r="AD2172" s="71" t="s">
        <v>4780</v>
      </c>
    </row>
    <row r="2173" spans="1:30" s="89" customFormat="1" ht="15.75" customHeight="1">
      <c r="A2173" s="8" t="s">
        <v>2664</v>
      </c>
      <c r="B2173" s="39" t="s">
        <v>2484</v>
      </c>
      <c r="C2173" s="39" t="s">
        <v>3690</v>
      </c>
      <c r="D2173" s="39"/>
      <c r="E2173" s="59" t="s">
        <v>4992</v>
      </c>
      <c r="F2173" s="10"/>
      <c r="G2173" s="10"/>
      <c r="H2173" s="10"/>
      <c r="I2173" s="10"/>
      <c r="J2173" s="10"/>
      <c r="K2173" s="10"/>
      <c r="L2173" s="10" t="s">
        <v>5190</v>
      </c>
      <c r="M2173" s="10" t="s">
        <v>5190</v>
      </c>
      <c r="N2173" s="10" t="s">
        <v>5190</v>
      </c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73" t="s">
        <v>2500</v>
      </c>
      <c r="AC2173" s="73" t="s">
        <v>2912</v>
      </c>
      <c r="AD2173" s="71" t="s">
        <v>4644</v>
      </c>
    </row>
    <row r="2174" spans="1:30" s="89" customFormat="1" ht="15.75" customHeight="1">
      <c r="A2174" s="8" t="s">
        <v>2664</v>
      </c>
      <c r="B2174" s="39" t="s">
        <v>2485</v>
      </c>
      <c r="C2174" s="39" t="s">
        <v>3691</v>
      </c>
      <c r="D2174" s="39"/>
      <c r="E2174" s="59" t="s">
        <v>4994</v>
      </c>
      <c r="F2174" s="10"/>
      <c r="G2174" s="10"/>
      <c r="H2174" s="10"/>
      <c r="I2174" s="10"/>
      <c r="J2174" s="10"/>
      <c r="K2174" s="10"/>
      <c r="L2174" s="10" t="s">
        <v>5190</v>
      </c>
      <c r="M2174" s="10" t="s">
        <v>5190</v>
      </c>
      <c r="N2174" s="10" t="s">
        <v>5190</v>
      </c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73" t="s">
        <v>2500</v>
      </c>
      <c r="AC2174" s="73" t="s">
        <v>2912</v>
      </c>
      <c r="AD2174" s="71" t="s">
        <v>4644</v>
      </c>
    </row>
    <row r="2175" spans="1:30" s="89" customFormat="1" ht="15.75" customHeight="1">
      <c r="A2175" s="8" t="s">
        <v>2664</v>
      </c>
      <c r="B2175" s="39" t="s">
        <v>2486</v>
      </c>
      <c r="C2175" s="39" t="s">
        <v>3692</v>
      </c>
      <c r="D2175" s="39"/>
      <c r="E2175" s="59" t="s">
        <v>4995</v>
      </c>
      <c r="F2175" s="10"/>
      <c r="G2175" s="10"/>
      <c r="H2175" s="10"/>
      <c r="I2175" s="10"/>
      <c r="J2175" s="10"/>
      <c r="K2175" s="10"/>
      <c r="L2175" s="10" t="s">
        <v>5190</v>
      </c>
      <c r="M2175" s="10" t="s">
        <v>5190</v>
      </c>
      <c r="N2175" s="10" t="s">
        <v>5190</v>
      </c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73" t="s">
        <v>2500</v>
      </c>
      <c r="AC2175" s="73" t="s">
        <v>2912</v>
      </c>
      <c r="AD2175" s="71" t="s">
        <v>4644</v>
      </c>
    </row>
    <row r="2176" spans="1:30" s="89" customFormat="1" ht="15.75" customHeight="1">
      <c r="A2176" s="8" t="s">
        <v>2664</v>
      </c>
      <c r="B2176" s="39" t="s">
        <v>2487</v>
      </c>
      <c r="C2176" s="39" t="s">
        <v>3132</v>
      </c>
      <c r="D2176" s="39"/>
      <c r="E2176" s="59" t="s">
        <v>718</v>
      </c>
      <c r="F2176" s="10"/>
      <c r="G2176" s="10"/>
      <c r="H2176" s="10"/>
      <c r="I2176" s="10"/>
      <c r="J2176" s="10"/>
      <c r="K2176" s="10"/>
      <c r="L2176" s="10" t="s">
        <v>5190</v>
      </c>
      <c r="M2176" s="10" t="s">
        <v>5190</v>
      </c>
      <c r="N2176" s="10" t="s">
        <v>5190</v>
      </c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73" t="s">
        <v>2500</v>
      </c>
      <c r="AC2176" s="73" t="s">
        <v>2906</v>
      </c>
      <c r="AD2176" s="71" t="s">
        <v>4650</v>
      </c>
    </row>
    <row r="2177" spans="1:30" s="89" customFormat="1" ht="15.75" customHeight="1">
      <c r="A2177" s="8" t="s">
        <v>2664</v>
      </c>
      <c r="B2177" s="39" t="s">
        <v>2496</v>
      </c>
      <c r="C2177" s="39" t="s">
        <v>3693</v>
      </c>
      <c r="D2177" s="39"/>
      <c r="E2177" s="59" t="s">
        <v>4992</v>
      </c>
      <c r="F2177" s="10"/>
      <c r="G2177" s="10"/>
      <c r="H2177" s="10"/>
      <c r="I2177" s="10"/>
      <c r="J2177" s="10"/>
      <c r="K2177" s="10"/>
      <c r="L2177" s="10" t="s">
        <v>5190</v>
      </c>
      <c r="M2177" s="10" t="s">
        <v>5190</v>
      </c>
      <c r="N2177" s="10" t="s">
        <v>5190</v>
      </c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73" t="s">
        <v>2500</v>
      </c>
      <c r="AC2177" s="73" t="s">
        <v>2912</v>
      </c>
      <c r="AD2177" s="71" t="s">
        <v>4779</v>
      </c>
    </row>
    <row r="2178" spans="1:30" s="89" customFormat="1" ht="15.75" customHeight="1">
      <c r="A2178" s="8" t="s">
        <v>2664</v>
      </c>
      <c r="B2178" s="39" t="s">
        <v>2497</v>
      </c>
      <c r="C2178" s="39" t="s">
        <v>3694</v>
      </c>
      <c r="D2178" s="39"/>
      <c r="E2178" s="59" t="s">
        <v>4994</v>
      </c>
      <c r="F2178" s="10"/>
      <c r="G2178" s="10"/>
      <c r="H2178" s="10"/>
      <c r="I2178" s="10"/>
      <c r="J2178" s="10"/>
      <c r="K2178" s="10"/>
      <c r="L2178" s="10" t="s">
        <v>5190</v>
      </c>
      <c r="M2178" s="10" t="s">
        <v>5190</v>
      </c>
      <c r="N2178" s="10" t="s">
        <v>5190</v>
      </c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73" t="s">
        <v>2500</v>
      </c>
      <c r="AC2178" s="73" t="s">
        <v>2912</v>
      </c>
      <c r="AD2178" s="71" t="s">
        <v>4779</v>
      </c>
    </row>
    <row r="2179" spans="1:30" s="89" customFormat="1" ht="15.75" customHeight="1">
      <c r="A2179" s="8" t="s">
        <v>2664</v>
      </c>
      <c r="B2179" s="39" t="s">
        <v>2498</v>
      </c>
      <c r="C2179" s="39" t="s">
        <v>3695</v>
      </c>
      <c r="D2179" s="39"/>
      <c r="E2179" s="59" t="s">
        <v>4995</v>
      </c>
      <c r="F2179" s="10"/>
      <c r="G2179" s="10"/>
      <c r="H2179" s="10"/>
      <c r="I2179" s="10"/>
      <c r="J2179" s="10"/>
      <c r="K2179" s="10"/>
      <c r="L2179" s="10" t="s">
        <v>5190</v>
      </c>
      <c r="M2179" s="10" t="s">
        <v>5190</v>
      </c>
      <c r="N2179" s="10" t="s">
        <v>5190</v>
      </c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73" t="s">
        <v>2500</v>
      </c>
      <c r="AC2179" s="73" t="s">
        <v>2912</v>
      </c>
      <c r="AD2179" s="71" t="s">
        <v>4779</v>
      </c>
    </row>
    <row r="2180" spans="1:30" s="89" customFormat="1" ht="15.75" customHeight="1">
      <c r="A2180" s="8" t="s">
        <v>2664</v>
      </c>
      <c r="B2180" s="39" t="s">
        <v>2467</v>
      </c>
      <c r="C2180" s="39" t="s">
        <v>3696</v>
      </c>
      <c r="D2180" s="39"/>
      <c r="E2180" s="59" t="s">
        <v>718</v>
      </c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 t="s">
        <v>5190</v>
      </c>
      <c r="AB2180" s="73" t="s">
        <v>2499</v>
      </c>
      <c r="AC2180" s="73" t="s">
        <v>2912</v>
      </c>
      <c r="AD2180" s="71" t="s">
        <v>4780</v>
      </c>
    </row>
    <row r="2181" spans="1:30" s="89" customFormat="1" ht="15.75" customHeight="1">
      <c r="A2181" s="8" t="s">
        <v>2664</v>
      </c>
      <c r="B2181" s="39" t="s">
        <v>2468</v>
      </c>
      <c r="C2181" s="39" t="s">
        <v>3697</v>
      </c>
      <c r="D2181" s="39"/>
      <c r="E2181" s="59" t="s">
        <v>4992</v>
      </c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 t="s">
        <v>5190</v>
      </c>
      <c r="AB2181" s="73" t="s">
        <v>2499</v>
      </c>
      <c r="AC2181" s="73" t="s">
        <v>2912</v>
      </c>
      <c r="AD2181" s="71" t="s">
        <v>4644</v>
      </c>
    </row>
    <row r="2182" spans="1:30" s="89" customFormat="1" ht="15.75" customHeight="1">
      <c r="A2182" s="8" t="s">
        <v>2664</v>
      </c>
      <c r="B2182" s="39" t="s">
        <v>2469</v>
      </c>
      <c r="C2182" s="39" t="s">
        <v>3698</v>
      </c>
      <c r="D2182" s="39"/>
      <c r="E2182" s="59" t="s">
        <v>4994</v>
      </c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 t="s">
        <v>5190</v>
      </c>
      <c r="AB2182" s="73" t="s">
        <v>2499</v>
      </c>
      <c r="AC2182" s="73" t="s">
        <v>2912</v>
      </c>
      <c r="AD2182" s="71" t="s">
        <v>4644</v>
      </c>
    </row>
    <row r="2183" spans="1:30" s="89" customFormat="1" ht="15.75" customHeight="1">
      <c r="A2183" s="8" t="s">
        <v>2664</v>
      </c>
      <c r="B2183" s="39" t="s">
        <v>2470</v>
      </c>
      <c r="C2183" s="39" t="s">
        <v>3699</v>
      </c>
      <c r="D2183" s="39"/>
      <c r="E2183" s="59" t="s">
        <v>4995</v>
      </c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 t="s">
        <v>5190</v>
      </c>
      <c r="AB2183" s="73" t="s">
        <v>2499</v>
      </c>
      <c r="AC2183" s="73" t="s">
        <v>2912</v>
      </c>
      <c r="AD2183" s="71" t="s">
        <v>4644</v>
      </c>
    </row>
    <row r="2184" spans="1:30" s="89" customFormat="1" ht="15.75" customHeight="1">
      <c r="A2184" s="8" t="s">
        <v>2664</v>
      </c>
      <c r="B2184" s="39" t="s">
        <v>2471</v>
      </c>
      <c r="C2184" s="39" t="s">
        <v>2864</v>
      </c>
      <c r="D2184" s="39"/>
      <c r="E2184" s="59" t="s">
        <v>718</v>
      </c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 t="s">
        <v>5190</v>
      </c>
      <c r="AB2184" s="73" t="s">
        <v>2499</v>
      </c>
      <c r="AC2184" s="73" t="s">
        <v>2906</v>
      </c>
      <c r="AD2184" s="71" t="s">
        <v>4650</v>
      </c>
    </row>
    <row r="2185" spans="1:30" s="89" customFormat="1" ht="15.75" customHeight="1">
      <c r="A2185" s="8" t="s">
        <v>2664</v>
      </c>
      <c r="B2185" s="39" t="s">
        <v>2472</v>
      </c>
      <c r="C2185" s="39" t="s">
        <v>2819</v>
      </c>
      <c r="D2185" s="39"/>
      <c r="E2185" s="59" t="s">
        <v>4992</v>
      </c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 t="s">
        <v>5190</v>
      </c>
      <c r="AB2185" s="73" t="s">
        <v>2499</v>
      </c>
      <c r="AC2185" s="73" t="s">
        <v>2912</v>
      </c>
      <c r="AD2185" s="71" t="s">
        <v>4779</v>
      </c>
    </row>
    <row r="2186" spans="1:30" s="89" customFormat="1" ht="15.75" customHeight="1">
      <c r="A2186" s="8" t="s">
        <v>2664</v>
      </c>
      <c r="B2186" s="39" t="s">
        <v>2473</v>
      </c>
      <c r="C2186" s="39" t="s">
        <v>3700</v>
      </c>
      <c r="D2186" s="39"/>
      <c r="E2186" s="59" t="s">
        <v>4994</v>
      </c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 t="s">
        <v>5190</v>
      </c>
      <c r="AB2186" s="73" t="s">
        <v>2499</v>
      </c>
      <c r="AC2186" s="73" t="s">
        <v>2912</v>
      </c>
      <c r="AD2186" s="71" t="s">
        <v>4779</v>
      </c>
    </row>
    <row r="2187" spans="1:30" s="89" customFormat="1" ht="15.75" customHeight="1">
      <c r="A2187" s="8" t="s">
        <v>2664</v>
      </c>
      <c r="B2187" s="39" t="s">
        <v>2474</v>
      </c>
      <c r="C2187" s="39" t="s">
        <v>3701</v>
      </c>
      <c r="D2187" s="39"/>
      <c r="E2187" s="59" t="s">
        <v>4995</v>
      </c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 t="s">
        <v>5190</v>
      </c>
      <c r="AB2187" s="73" t="s">
        <v>2499</v>
      </c>
      <c r="AC2187" s="73" t="s">
        <v>2912</v>
      </c>
      <c r="AD2187" s="71" t="s">
        <v>4779</v>
      </c>
    </row>
    <row r="2188" spans="1:30" s="89" customFormat="1" ht="15.75" customHeight="1">
      <c r="A2188" s="8" t="s">
        <v>2664</v>
      </c>
      <c r="B2188" s="39" t="s">
        <v>2475</v>
      </c>
      <c r="C2188" s="39" t="s">
        <v>3702</v>
      </c>
      <c r="D2188" s="39"/>
      <c r="E2188" s="59" t="s">
        <v>718</v>
      </c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 t="s">
        <v>5190</v>
      </c>
      <c r="Q2188" s="10" t="s">
        <v>5190</v>
      </c>
      <c r="R2188" s="10" t="s">
        <v>5190</v>
      </c>
      <c r="S2188" s="10" t="s">
        <v>5190</v>
      </c>
      <c r="T2188" s="10" t="s">
        <v>5190</v>
      </c>
      <c r="U2188" s="10" t="s">
        <v>5190</v>
      </c>
      <c r="V2188" s="10" t="s">
        <v>5190</v>
      </c>
      <c r="W2188" s="10" t="s">
        <v>5190</v>
      </c>
      <c r="X2188" s="10" t="s">
        <v>5190</v>
      </c>
      <c r="Y2188" s="10" t="s">
        <v>5190</v>
      </c>
      <c r="Z2188" s="10" t="s">
        <v>5190</v>
      </c>
      <c r="AA2188" s="10"/>
      <c r="AB2188" s="73" t="s">
        <v>2500</v>
      </c>
      <c r="AC2188" s="73" t="s">
        <v>2912</v>
      </c>
      <c r="AD2188" s="71" t="s">
        <v>4780</v>
      </c>
    </row>
    <row r="2189" spans="1:30" s="89" customFormat="1" ht="15.75" customHeight="1">
      <c r="A2189" s="8" t="s">
        <v>2664</v>
      </c>
      <c r="B2189" s="39" t="s">
        <v>2476</v>
      </c>
      <c r="C2189" s="39" t="s">
        <v>3703</v>
      </c>
      <c r="D2189" s="39"/>
      <c r="E2189" s="59" t="s">
        <v>4992</v>
      </c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 t="s">
        <v>5190</v>
      </c>
      <c r="Q2189" s="10" t="s">
        <v>5190</v>
      </c>
      <c r="R2189" s="10" t="s">
        <v>5190</v>
      </c>
      <c r="S2189" s="10" t="s">
        <v>5190</v>
      </c>
      <c r="T2189" s="10" t="s">
        <v>5190</v>
      </c>
      <c r="U2189" s="10" t="s">
        <v>5190</v>
      </c>
      <c r="V2189" s="10" t="s">
        <v>5190</v>
      </c>
      <c r="W2189" s="10" t="s">
        <v>5190</v>
      </c>
      <c r="X2189" s="10" t="s">
        <v>5190</v>
      </c>
      <c r="Y2189" s="10" t="s">
        <v>5190</v>
      </c>
      <c r="Z2189" s="10" t="s">
        <v>5190</v>
      </c>
      <c r="AA2189" s="10"/>
      <c r="AB2189" s="73" t="s">
        <v>2500</v>
      </c>
      <c r="AC2189" s="73" t="s">
        <v>2912</v>
      </c>
      <c r="AD2189" s="71" t="s">
        <v>4644</v>
      </c>
    </row>
    <row r="2190" spans="1:30" s="89" customFormat="1" ht="15.75" customHeight="1">
      <c r="A2190" s="8" t="s">
        <v>2664</v>
      </c>
      <c r="B2190" s="39" t="s">
        <v>2477</v>
      </c>
      <c r="C2190" s="39" t="s">
        <v>3704</v>
      </c>
      <c r="D2190" s="39"/>
      <c r="E2190" s="59" t="s">
        <v>4994</v>
      </c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 t="s">
        <v>5190</v>
      </c>
      <c r="Q2190" s="10" t="s">
        <v>5190</v>
      </c>
      <c r="R2190" s="10" t="s">
        <v>5190</v>
      </c>
      <c r="S2190" s="10" t="s">
        <v>5190</v>
      </c>
      <c r="T2190" s="10" t="s">
        <v>5190</v>
      </c>
      <c r="U2190" s="10" t="s">
        <v>5190</v>
      </c>
      <c r="V2190" s="10" t="s">
        <v>5190</v>
      </c>
      <c r="W2190" s="10" t="s">
        <v>5190</v>
      </c>
      <c r="X2190" s="10" t="s">
        <v>5190</v>
      </c>
      <c r="Y2190" s="10" t="s">
        <v>5190</v>
      </c>
      <c r="Z2190" s="10" t="s">
        <v>5190</v>
      </c>
      <c r="AA2190" s="10"/>
      <c r="AB2190" s="73" t="s">
        <v>2500</v>
      </c>
      <c r="AC2190" s="73" t="s">
        <v>2912</v>
      </c>
      <c r="AD2190" s="71" t="s">
        <v>4644</v>
      </c>
    </row>
    <row r="2191" spans="1:30" s="89" customFormat="1" ht="15.75" customHeight="1">
      <c r="A2191" s="8" t="s">
        <v>2664</v>
      </c>
      <c r="B2191" s="39" t="s">
        <v>2478</v>
      </c>
      <c r="C2191" s="39" t="s">
        <v>3705</v>
      </c>
      <c r="D2191" s="39"/>
      <c r="E2191" s="59" t="s">
        <v>4995</v>
      </c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 t="s">
        <v>5190</v>
      </c>
      <c r="Q2191" s="10" t="s">
        <v>5190</v>
      </c>
      <c r="R2191" s="10" t="s">
        <v>5190</v>
      </c>
      <c r="S2191" s="10" t="s">
        <v>5190</v>
      </c>
      <c r="T2191" s="10" t="s">
        <v>5190</v>
      </c>
      <c r="U2191" s="10" t="s">
        <v>5190</v>
      </c>
      <c r="V2191" s="10" t="s">
        <v>5190</v>
      </c>
      <c r="W2191" s="10" t="s">
        <v>5190</v>
      </c>
      <c r="X2191" s="10" t="s">
        <v>5190</v>
      </c>
      <c r="Y2191" s="10" t="s">
        <v>5190</v>
      </c>
      <c r="Z2191" s="10" t="s">
        <v>5190</v>
      </c>
      <c r="AA2191" s="10"/>
      <c r="AB2191" s="73" t="s">
        <v>2500</v>
      </c>
      <c r="AC2191" s="73" t="s">
        <v>2912</v>
      </c>
      <c r="AD2191" s="71" t="s">
        <v>4644</v>
      </c>
    </row>
    <row r="2192" spans="1:30" s="89" customFormat="1" ht="15.75" customHeight="1">
      <c r="A2192" s="8" t="s">
        <v>2664</v>
      </c>
      <c r="B2192" s="39" t="s">
        <v>2479</v>
      </c>
      <c r="C2192" s="39" t="s">
        <v>3706</v>
      </c>
      <c r="D2192" s="39"/>
      <c r="E2192" s="59" t="s">
        <v>718</v>
      </c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 t="s">
        <v>5190</v>
      </c>
      <c r="Q2192" s="10" t="s">
        <v>5190</v>
      </c>
      <c r="R2192" s="10" t="s">
        <v>5190</v>
      </c>
      <c r="S2192" s="10" t="s">
        <v>5190</v>
      </c>
      <c r="T2192" s="10" t="s">
        <v>5190</v>
      </c>
      <c r="U2192" s="10" t="s">
        <v>5190</v>
      </c>
      <c r="V2192" s="10" t="s">
        <v>5190</v>
      </c>
      <c r="W2192" s="10" t="s">
        <v>5190</v>
      </c>
      <c r="X2192" s="10" t="s">
        <v>5190</v>
      </c>
      <c r="Y2192" s="10" t="s">
        <v>5190</v>
      </c>
      <c r="Z2192" s="10" t="s">
        <v>5190</v>
      </c>
      <c r="AA2192" s="10"/>
      <c r="AB2192" s="73" t="s">
        <v>2500</v>
      </c>
      <c r="AC2192" s="73" t="s">
        <v>2912</v>
      </c>
      <c r="AD2192" s="71" t="s">
        <v>4650</v>
      </c>
    </row>
    <row r="2193" spans="1:30" s="89" customFormat="1" ht="15.75" customHeight="1">
      <c r="A2193" s="8" t="s">
        <v>2664</v>
      </c>
      <c r="B2193" s="39" t="s">
        <v>2480</v>
      </c>
      <c r="C2193" s="39" t="s">
        <v>3707</v>
      </c>
      <c r="D2193" s="39"/>
      <c r="E2193" s="59" t="s">
        <v>4992</v>
      </c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 t="s">
        <v>5190</v>
      </c>
      <c r="Q2193" s="10" t="s">
        <v>5190</v>
      </c>
      <c r="R2193" s="10" t="s">
        <v>5190</v>
      </c>
      <c r="S2193" s="10" t="s">
        <v>5190</v>
      </c>
      <c r="T2193" s="10" t="s">
        <v>5190</v>
      </c>
      <c r="U2193" s="10" t="s">
        <v>5190</v>
      </c>
      <c r="V2193" s="10" t="s">
        <v>5190</v>
      </c>
      <c r="W2193" s="10" t="s">
        <v>5190</v>
      </c>
      <c r="X2193" s="10" t="s">
        <v>5190</v>
      </c>
      <c r="Y2193" s="10" t="s">
        <v>5190</v>
      </c>
      <c r="Z2193" s="10" t="s">
        <v>5190</v>
      </c>
      <c r="AA2193" s="10"/>
      <c r="AB2193" s="73" t="s">
        <v>2500</v>
      </c>
      <c r="AC2193" s="73" t="s">
        <v>2912</v>
      </c>
      <c r="AD2193" s="71" t="s">
        <v>4779</v>
      </c>
    </row>
    <row r="2194" spans="1:30" s="89" customFormat="1" ht="15.75" customHeight="1">
      <c r="A2194" s="8" t="s">
        <v>2664</v>
      </c>
      <c r="B2194" s="39" t="s">
        <v>2481</v>
      </c>
      <c r="C2194" s="39" t="s">
        <v>3708</v>
      </c>
      <c r="D2194" s="39"/>
      <c r="E2194" s="59" t="s">
        <v>4994</v>
      </c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 t="s">
        <v>5190</v>
      </c>
      <c r="Q2194" s="10" t="s">
        <v>5190</v>
      </c>
      <c r="R2194" s="10" t="s">
        <v>5190</v>
      </c>
      <c r="S2194" s="10" t="s">
        <v>5190</v>
      </c>
      <c r="T2194" s="10" t="s">
        <v>5190</v>
      </c>
      <c r="U2194" s="10" t="s">
        <v>5190</v>
      </c>
      <c r="V2194" s="10" t="s">
        <v>5190</v>
      </c>
      <c r="W2194" s="10" t="s">
        <v>5190</v>
      </c>
      <c r="X2194" s="10" t="s">
        <v>5190</v>
      </c>
      <c r="Y2194" s="10" t="s">
        <v>5190</v>
      </c>
      <c r="Z2194" s="10" t="s">
        <v>5190</v>
      </c>
      <c r="AA2194" s="10"/>
      <c r="AB2194" s="73" t="s">
        <v>2500</v>
      </c>
      <c r="AC2194" s="73" t="s">
        <v>2912</v>
      </c>
      <c r="AD2194" s="71" t="s">
        <v>4779</v>
      </c>
    </row>
    <row r="2195" spans="1:30" s="89" customFormat="1" ht="15.75" customHeight="1">
      <c r="A2195" s="8" t="s">
        <v>2664</v>
      </c>
      <c r="B2195" s="39" t="s">
        <v>2482</v>
      </c>
      <c r="C2195" s="39" t="s">
        <v>3709</v>
      </c>
      <c r="D2195" s="39"/>
      <c r="E2195" s="59" t="s">
        <v>4995</v>
      </c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 t="s">
        <v>5190</v>
      </c>
      <c r="Q2195" s="10" t="s">
        <v>5190</v>
      </c>
      <c r="R2195" s="10" t="s">
        <v>5190</v>
      </c>
      <c r="S2195" s="10" t="s">
        <v>5190</v>
      </c>
      <c r="T2195" s="10" t="s">
        <v>5190</v>
      </c>
      <c r="U2195" s="10" t="s">
        <v>5190</v>
      </c>
      <c r="V2195" s="10" t="s">
        <v>5190</v>
      </c>
      <c r="W2195" s="10" t="s">
        <v>5190</v>
      </c>
      <c r="X2195" s="10" t="s">
        <v>5190</v>
      </c>
      <c r="Y2195" s="10" t="s">
        <v>5190</v>
      </c>
      <c r="Z2195" s="10" t="s">
        <v>5190</v>
      </c>
      <c r="AA2195" s="10"/>
      <c r="AB2195" s="73" t="s">
        <v>2500</v>
      </c>
      <c r="AC2195" s="73" t="s">
        <v>2912</v>
      </c>
      <c r="AD2195" s="71" t="s">
        <v>4779</v>
      </c>
    </row>
    <row r="2196" spans="1:30" s="89" customFormat="1" ht="15.75" customHeight="1">
      <c r="A2196" s="8" t="s">
        <v>2664</v>
      </c>
      <c r="B2196" s="28" t="s">
        <v>1436</v>
      </c>
      <c r="C2196" s="28" t="s">
        <v>4506</v>
      </c>
      <c r="D2196" s="28"/>
      <c r="E2196" s="59" t="s">
        <v>718</v>
      </c>
      <c r="F2196" s="10" t="s">
        <v>5190</v>
      </c>
      <c r="G2196" s="10" t="s">
        <v>5190</v>
      </c>
      <c r="H2196" s="10" t="s">
        <v>5190</v>
      </c>
      <c r="I2196" s="10" t="s">
        <v>5190</v>
      </c>
      <c r="J2196" s="10" t="s">
        <v>5190</v>
      </c>
      <c r="K2196" s="10" t="s">
        <v>5190</v>
      </c>
      <c r="L2196" s="10" t="s">
        <v>5190</v>
      </c>
      <c r="M2196" s="10" t="s">
        <v>5190</v>
      </c>
      <c r="N2196" s="10" t="s">
        <v>5190</v>
      </c>
      <c r="O2196" s="10" t="s">
        <v>5190</v>
      </c>
      <c r="P2196" s="10" t="s">
        <v>5190</v>
      </c>
      <c r="Q2196" s="10" t="s">
        <v>5190</v>
      </c>
      <c r="R2196" s="10" t="s">
        <v>5190</v>
      </c>
      <c r="S2196" s="10" t="s">
        <v>5190</v>
      </c>
      <c r="T2196" s="10" t="s">
        <v>5190</v>
      </c>
      <c r="U2196" s="10" t="s">
        <v>5190</v>
      </c>
      <c r="V2196" s="10" t="s">
        <v>5190</v>
      </c>
      <c r="W2196" s="10" t="s">
        <v>5190</v>
      </c>
      <c r="X2196" s="10" t="s">
        <v>5190</v>
      </c>
      <c r="Y2196" s="10" t="s">
        <v>5190</v>
      </c>
      <c r="Z2196" s="10" t="s">
        <v>5190</v>
      </c>
      <c r="AA2196" s="10" t="s">
        <v>5190</v>
      </c>
      <c r="AB2196" s="73" t="s">
        <v>2859</v>
      </c>
      <c r="AC2196" s="73" t="s">
        <v>2912</v>
      </c>
      <c r="AD2196" s="71" t="s">
        <v>4777</v>
      </c>
    </row>
    <row r="2197" spans="1:30" s="89" customFormat="1" ht="15.75" customHeight="1">
      <c r="A2197" s="8" t="s">
        <v>2664</v>
      </c>
      <c r="B2197" s="28" t="s">
        <v>1437</v>
      </c>
      <c r="C2197" s="28" t="s">
        <v>4507</v>
      </c>
      <c r="D2197" s="28"/>
      <c r="E2197" s="59" t="s">
        <v>4992</v>
      </c>
      <c r="F2197" s="10" t="s">
        <v>5190</v>
      </c>
      <c r="G2197" s="10" t="s">
        <v>5190</v>
      </c>
      <c r="H2197" s="10" t="s">
        <v>5190</v>
      </c>
      <c r="I2197" s="10" t="s">
        <v>5190</v>
      </c>
      <c r="J2197" s="10" t="s">
        <v>5190</v>
      </c>
      <c r="K2197" s="10" t="s">
        <v>5190</v>
      </c>
      <c r="L2197" s="10" t="s">
        <v>5190</v>
      </c>
      <c r="M2197" s="10" t="s">
        <v>5190</v>
      </c>
      <c r="N2197" s="10" t="s">
        <v>5190</v>
      </c>
      <c r="O2197" s="10" t="s">
        <v>5190</v>
      </c>
      <c r="P2197" s="10" t="s">
        <v>5190</v>
      </c>
      <c r="Q2197" s="10" t="s">
        <v>5190</v>
      </c>
      <c r="R2197" s="10" t="s">
        <v>5190</v>
      </c>
      <c r="S2197" s="10" t="s">
        <v>5190</v>
      </c>
      <c r="T2197" s="10" t="s">
        <v>5190</v>
      </c>
      <c r="U2197" s="10" t="s">
        <v>5190</v>
      </c>
      <c r="V2197" s="10" t="s">
        <v>5190</v>
      </c>
      <c r="W2197" s="10" t="s">
        <v>5190</v>
      </c>
      <c r="X2197" s="10" t="s">
        <v>5190</v>
      </c>
      <c r="Y2197" s="10" t="s">
        <v>5190</v>
      </c>
      <c r="Z2197" s="10" t="s">
        <v>5190</v>
      </c>
      <c r="AA2197" s="10" t="s">
        <v>5190</v>
      </c>
      <c r="AB2197" s="73" t="s">
        <v>2859</v>
      </c>
      <c r="AC2197" s="73" t="s">
        <v>2912</v>
      </c>
      <c r="AD2197" s="71" t="s">
        <v>4647</v>
      </c>
    </row>
    <row r="2198" spans="1:30" s="89" customFormat="1" ht="15.75" customHeight="1">
      <c r="A2198" s="8" t="s">
        <v>2664</v>
      </c>
      <c r="B2198" s="28" t="s">
        <v>1438</v>
      </c>
      <c r="C2198" s="28" t="s">
        <v>4508</v>
      </c>
      <c r="D2198" s="28"/>
      <c r="E2198" s="59" t="s">
        <v>4994</v>
      </c>
      <c r="F2198" s="10" t="s">
        <v>5190</v>
      </c>
      <c r="G2198" s="10" t="s">
        <v>5190</v>
      </c>
      <c r="H2198" s="10" t="s">
        <v>5190</v>
      </c>
      <c r="I2198" s="10" t="s">
        <v>5190</v>
      </c>
      <c r="J2198" s="10" t="s">
        <v>5190</v>
      </c>
      <c r="K2198" s="10" t="s">
        <v>5190</v>
      </c>
      <c r="L2198" s="10" t="s">
        <v>5190</v>
      </c>
      <c r="M2198" s="10" t="s">
        <v>5190</v>
      </c>
      <c r="N2198" s="10" t="s">
        <v>5190</v>
      </c>
      <c r="O2198" s="10" t="s">
        <v>5190</v>
      </c>
      <c r="P2198" s="10" t="s">
        <v>5190</v>
      </c>
      <c r="Q2198" s="10" t="s">
        <v>5190</v>
      </c>
      <c r="R2198" s="10" t="s">
        <v>5190</v>
      </c>
      <c r="S2198" s="10" t="s">
        <v>5190</v>
      </c>
      <c r="T2198" s="10" t="s">
        <v>5190</v>
      </c>
      <c r="U2198" s="10" t="s">
        <v>5190</v>
      </c>
      <c r="V2198" s="10" t="s">
        <v>5190</v>
      </c>
      <c r="W2198" s="10" t="s">
        <v>5190</v>
      </c>
      <c r="X2198" s="10" t="s">
        <v>5190</v>
      </c>
      <c r="Y2198" s="10" t="s">
        <v>5190</v>
      </c>
      <c r="Z2198" s="10" t="s">
        <v>5190</v>
      </c>
      <c r="AA2198" s="10" t="s">
        <v>5190</v>
      </c>
      <c r="AB2198" s="73" t="s">
        <v>2859</v>
      </c>
      <c r="AC2198" s="73" t="s">
        <v>2912</v>
      </c>
      <c r="AD2198" s="71" t="s">
        <v>4647</v>
      </c>
    </row>
    <row r="2199" spans="1:30" s="89" customFormat="1" ht="15.75" customHeight="1">
      <c r="A2199" s="8" t="s">
        <v>2664</v>
      </c>
      <c r="B2199" s="28" t="s">
        <v>1439</v>
      </c>
      <c r="C2199" s="18" t="s">
        <v>4509</v>
      </c>
      <c r="D2199" s="18"/>
      <c r="E2199" s="59" t="s">
        <v>4995</v>
      </c>
      <c r="F2199" s="10" t="s">
        <v>5190</v>
      </c>
      <c r="G2199" s="10" t="s">
        <v>5190</v>
      </c>
      <c r="H2199" s="10" t="s">
        <v>5190</v>
      </c>
      <c r="I2199" s="10" t="s">
        <v>5190</v>
      </c>
      <c r="J2199" s="10" t="s">
        <v>5190</v>
      </c>
      <c r="K2199" s="10" t="s">
        <v>5190</v>
      </c>
      <c r="L2199" s="10" t="s">
        <v>5190</v>
      </c>
      <c r="M2199" s="10" t="s">
        <v>5190</v>
      </c>
      <c r="N2199" s="10" t="s">
        <v>5190</v>
      </c>
      <c r="O2199" s="10" t="s">
        <v>5190</v>
      </c>
      <c r="P2199" s="10" t="s">
        <v>5190</v>
      </c>
      <c r="Q2199" s="10" t="s">
        <v>5190</v>
      </c>
      <c r="R2199" s="10" t="s">
        <v>5190</v>
      </c>
      <c r="S2199" s="10" t="s">
        <v>5190</v>
      </c>
      <c r="T2199" s="10" t="s">
        <v>5190</v>
      </c>
      <c r="U2199" s="10" t="s">
        <v>5190</v>
      </c>
      <c r="V2199" s="10" t="s">
        <v>5190</v>
      </c>
      <c r="W2199" s="10" t="s">
        <v>5190</v>
      </c>
      <c r="X2199" s="10" t="s">
        <v>5190</v>
      </c>
      <c r="Y2199" s="10" t="s">
        <v>5190</v>
      </c>
      <c r="Z2199" s="10" t="s">
        <v>5190</v>
      </c>
      <c r="AA2199" s="10" t="s">
        <v>5190</v>
      </c>
      <c r="AB2199" s="73" t="s">
        <v>2859</v>
      </c>
      <c r="AC2199" s="73" t="s">
        <v>2912</v>
      </c>
      <c r="AD2199" s="71" t="s">
        <v>4647</v>
      </c>
    </row>
    <row r="2200" spans="1:30" s="89" customFormat="1" ht="15.75" customHeight="1">
      <c r="A2200" s="8" t="s">
        <v>2664</v>
      </c>
      <c r="B2200" s="28" t="s">
        <v>1440</v>
      </c>
      <c r="C2200" s="18" t="s">
        <v>4510</v>
      </c>
      <c r="D2200" s="18"/>
      <c r="E2200" s="59" t="s">
        <v>718</v>
      </c>
      <c r="F2200" s="10" t="s">
        <v>5190</v>
      </c>
      <c r="G2200" s="10" t="s">
        <v>5190</v>
      </c>
      <c r="H2200" s="10" t="s">
        <v>5190</v>
      </c>
      <c r="I2200" s="10" t="s">
        <v>5190</v>
      </c>
      <c r="J2200" s="10" t="s">
        <v>5190</v>
      </c>
      <c r="K2200" s="10" t="s">
        <v>5190</v>
      </c>
      <c r="L2200" s="10" t="s">
        <v>5190</v>
      </c>
      <c r="M2200" s="10" t="s">
        <v>5190</v>
      </c>
      <c r="N2200" s="10" t="s">
        <v>5190</v>
      </c>
      <c r="O2200" s="10" t="s">
        <v>5190</v>
      </c>
      <c r="P2200" s="10" t="s">
        <v>5190</v>
      </c>
      <c r="Q2200" s="10" t="s">
        <v>5190</v>
      </c>
      <c r="R2200" s="10" t="s">
        <v>5190</v>
      </c>
      <c r="S2200" s="10" t="s">
        <v>5190</v>
      </c>
      <c r="T2200" s="10" t="s">
        <v>5190</v>
      </c>
      <c r="U2200" s="10" t="s">
        <v>5190</v>
      </c>
      <c r="V2200" s="10" t="s">
        <v>5190</v>
      </c>
      <c r="W2200" s="10" t="s">
        <v>5190</v>
      </c>
      <c r="X2200" s="10" t="s">
        <v>5190</v>
      </c>
      <c r="Y2200" s="10" t="s">
        <v>5190</v>
      </c>
      <c r="Z2200" s="10" t="s">
        <v>5190</v>
      </c>
      <c r="AA2200" s="10" t="s">
        <v>5190</v>
      </c>
      <c r="AB2200" s="73" t="s">
        <v>2859</v>
      </c>
      <c r="AC2200" s="73" t="s">
        <v>2912</v>
      </c>
      <c r="AD2200" s="71" t="s">
        <v>4742</v>
      </c>
    </row>
    <row r="2201" spans="1:30" s="89" customFormat="1" ht="15.75" customHeight="1">
      <c r="A2201" s="8" t="s">
        <v>2664</v>
      </c>
      <c r="B2201" s="28" t="s">
        <v>1441</v>
      </c>
      <c r="C2201" s="18" t="s">
        <v>4511</v>
      </c>
      <c r="D2201" s="18"/>
      <c r="E2201" s="59" t="s">
        <v>4992</v>
      </c>
      <c r="F2201" s="10" t="s">
        <v>5190</v>
      </c>
      <c r="G2201" s="10" t="s">
        <v>5190</v>
      </c>
      <c r="H2201" s="10" t="s">
        <v>5190</v>
      </c>
      <c r="I2201" s="10" t="s">
        <v>5190</v>
      </c>
      <c r="J2201" s="10" t="s">
        <v>5190</v>
      </c>
      <c r="K2201" s="10" t="s">
        <v>5190</v>
      </c>
      <c r="L2201" s="10" t="s">
        <v>5190</v>
      </c>
      <c r="M2201" s="10" t="s">
        <v>5190</v>
      </c>
      <c r="N2201" s="10" t="s">
        <v>5190</v>
      </c>
      <c r="O2201" s="10" t="s">
        <v>5190</v>
      </c>
      <c r="P2201" s="10" t="s">
        <v>5190</v>
      </c>
      <c r="Q2201" s="10" t="s">
        <v>5190</v>
      </c>
      <c r="R2201" s="10" t="s">
        <v>5190</v>
      </c>
      <c r="S2201" s="10" t="s">
        <v>5190</v>
      </c>
      <c r="T2201" s="10" t="s">
        <v>5190</v>
      </c>
      <c r="U2201" s="10" t="s">
        <v>5190</v>
      </c>
      <c r="V2201" s="10" t="s">
        <v>5190</v>
      </c>
      <c r="W2201" s="10" t="s">
        <v>5190</v>
      </c>
      <c r="X2201" s="10" t="s">
        <v>5190</v>
      </c>
      <c r="Y2201" s="10" t="s">
        <v>5190</v>
      </c>
      <c r="Z2201" s="10" t="s">
        <v>5190</v>
      </c>
      <c r="AA2201" s="10" t="s">
        <v>5190</v>
      </c>
      <c r="AB2201" s="73" t="s">
        <v>2859</v>
      </c>
      <c r="AC2201" s="73" t="s">
        <v>2912</v>
      </c>
      <c r="AD2201" s="71" t="s">
        <v>4742</v>
      </c>
    </row>
    <row r="2202" spans="1:30" s="89" customFormat="1" ht="15.75" customHeight="1">
      <c r="A2202" s="8" t="s">
        <v>2664</v>
      </c>
      <c r="B2202" s="28" t="s">
        <v>1442</v>
      </c>
      <c r="C2202" s="18" t="s">
        <v>4512</v>
      </c>
      <c r="D2202" s="18"/>
      <c r="E2202" s="59" t="s">
        <v>4994</v>
      </c>
      <c r="F2202" s="10" t="s">
        <v>5190</v>
      </c>
      <c r="G2202" s="10" t="s">
        <v>5190</v>
      </c>
      <c r="H2202" s="10" t="s">
        <v>5190</v>
      </c>
      <c r="I2202" s="10" t="s">
        <v>5190</v>
      </c>
      <c r="J2202" s="10" t="s">
        <v>5190</v>
      </c>
      <c r="K2202" s="10" t="s">
        <v>5190</v>
      </c>
      <c r="L2202" s="10" t="s">
        <v>5190</v>
      </c>
      <c r="M2202" s="10" t="s">
        <v>5190</v>
      </c>
      <c r="N2202" s="10" t="s">
        <v>5190</v>
      </c>
      <c r="O2202" s="10" t="s">
        <v>5190</v>
      </c>
      <c r="P2202" s="10" t="s">
        <v>5190</v>
      </c>
      <c r="Q2202" s="10" t="s">
        <v>5190</v>
      </c>
      <c r="R2202" s="10" t="s">
        <v>5190</v>
      </c>
      <c r="S2202" s="10" t="s">
        <v>5190</v>
      </c>
      <c r="T2202" s="10" t="s">
        <v>5190</v>
      </c>
      <c r="U2202" s="10" t="s">
        <v>5190</v>
      </c>
      <c r="V2202" s="10" t="s">
        <v>5190</v>
      </c>
      <c r="W2202" s="10" t="s">
        <v>5190</v>
      </c>
      <c r="X2202" s="10" t="s">
        <v>5190</v>
      </c>
      <c r="Y2202" s="10" t="s">
        <v>5190</v>
      </c>
      <c r="Z2202" s="10" t="s">
        <v>5190</v>
      </c>
      <c r="AA2202" s="10" t="s">
        <v>5190</v>
      </c>
      <c r="AB2202" s="73" t="s">
        <v>2859</v>
      </c>
      <c r="AC2202" s="73" t="s">
        <v>2912</v>
      </c>
      <c r="AD2202" s="71" t="s">
        <v>4742</v>
      </c>
    </row>
    <row r="2203" spans="1:30" s="89" customFormat="1" ht="15.75" customHeight="1">
      <c r="A2203" s="8" t="s">
        <v>2664</v>
      </c>
      <c r="B2203" s="28" t="s">
        <v>1443</v>
      </c>
      <c r="C2203" s="18" t="s">
        <v>4513</v>
      </c>
      <c r="D2203" s="18"/>
      <c r="E2203" s="59" t="s">
        <v>4995</v>
      </c>
      <c r="F2203" s="10" t="s">
        <v>5190</v>
      </c>
      <c r="G2203" s="10" t="s">
        <v>5190</v>
      </c>
      <c r="H2203" s="10" t="s">
        <v>5190</v>
      </c>
      <c r="I2203" s="10" t="s">
        <v>5190</v>
      </c>
      <c r="J2203" s="10" t="s">
        <v>5190</v>
      </c>
      <c r="K2203" s="10" t="s">
        <v>5190</v>
      </c>
      <c r="L2203" s="10" t="s">
        <v>5190</v>
      </c>
      <c r="M2203" s="10" t="s">
        <v>5190</v>
      </c>
      <c r="N2203" s="10" t="s">
        <v>5190</v>
      </c>
      <c r="O2203" s="10" t="s">
        <v>5190</v>
      </c>
      <c r="P2203" s="10" t="s">
        <v>5190</v>
      </c>
      <c r="Q2203" s="10" t="s">
        <v>5190</v>
      </c>
      <c r="R2203" s="10" t="s">
        <v>5190</v>
      </c>
      <c r="S2203" s="10" t="s">
        <v>5190</v>
      </c>
      <c r="T2203" s="10" t="s">
        <v>5190</v>
      </c>
      <c r="U2203" s="10" t="s">
        <v>5190</v>
      </c>
      <c r="V2203" s="10" t="s">
        <v>5190</v>
      </c>
      <c r="W2203" s="10" t="s">
        <v>5190</v>
      </c>
      <c r="X2203" s="10" t="s">
        <v>5190</v>
      </c>
      <c r="Y2203" s="10" t="s">
        <v>5190</v>
      </c>
      <c r="Z2203" s="10" t="s">
        <v>5190</v>
      </c>
      <c r="AA2203" s="10" t="s">
        <v>5190</v>
      </c>
      <c r="AB2203" s="73" t="s">
        <v>2859</v>
      </c>
      <c r="AC2203" s="73" t="s">
        <v>2912</v>
      </c>
      <c r="AD2203" s="71" t="s">
        <v>4742</v>
      </c>
    </row>
    <row r="2204" spans="1:30" s="89" customFormat="1" ht="15.75" customHeight="1">
      <c r="A2204" s="8" t="s">
        <v>2664</v>
      </c>
      <c r="B2204" s="28" t="s">
        <v>1431</v>
      </c>
      <c r="C2204" s="28" t="s">
        <v>4514</v>
      </c>
      <c r="D2204" s="28"/>
      <c r="E2204" s="59" t="s">
        <v>718</v>
      </c>
      <c r="F2204" s="10" t="s">
        <v>5190</v>
      </c>
      <c r="G2204" s="10" t="s">
        <v>5190</v>
      </c>
      <c r="H2204" s="10" t="s">
        <v>5190</v>
      </c>
      <c r="I2204" s="10" t="s">
        <v>5190</v>
      </c>
      <c r="J2204" s="10" t="s">
        <v>5190</v>
      </c>
      <c r="K2204" s="10" t="s">
        <v>5190</v>
      </c>
      <c r="L2204" s="10" t="s">
        <v>5190</v>
      </c>
      <c r="M2204" s="10" t="s">
        <v>5190</v>
      </c>
      <c r="N2204" s="10" t="s">
        <v>5190</v>
      </c>
      <c r="O2204" s="10" t="s">
        <v>5190</v>
      </c>
      <c r="P2204" s="10" t="s">
        <v>5190</v>
      </c>
      <c r="Q2204" s="10" t="s">
        <v>5190</v>
      </c>
      <c r="R2204" s="10" t="s">
        <v>5190</v>
      </c>
      <c r="S2204" s="10" t="s">
        <v>5190</v>
      </c>
      <c r="T2204" s="10" t="s">
        <v>5190</v>
      </c>
      <c r="U2204" s="10" t="s">
        <v>5190</v>
      </c>
      <c r="V2204" s="10" t="s">
        <v>5190</v>
      </c>
      <c r="W2204" s="10" t="s">
        <v>5190</v>
      </c>
      <c r="X2204" s="10" t="s">
        <v>5190</v>
      </c>
      <c r="Y2204" s="10" t="s">
        <v>5190</v>
      </c>
      <c r="Z2204" s="10" t="s">
        <v>5190</v>
      </c>
      <c r="AA2204" s="10" t="s">
        <v>5190</v>
      </c>
      <c r="AB2204" s="73" t="s">
        <v>1432</v>
      </c>
      <c r="AC2204" s="73" t="s">
        <v>2912</v>
      </c>
      <c r="AD2204" s="71" t="s">
        <v>4780</v>
      </c>
    </row>
    <row r="2205" spans="1:30" s="89" customFormat="1" ht="15.75" customHeight="1">
      <c r="A2205" s="8" t="s">
        <v>2664</v>
      </c>
      <c r="B2205" s="28" t="s">
        <v>1433</v>
      </c>
      <c r="C2205" s="28" t="s">
        <v>4515</v>
      </c>
      <c r="D2205" s="28"/>
      <c r="E2205" s="59" t="s">
        <v>4992</v>
      </c>
      <c r="F2205" s="10" t="s">
        <v>5190</v>
      </c>
      <c r="G2205" s="10" t="s">
        <v>5190</v>
      </c>
      <c r="H2205" s="10" t="s">
        <v>5190</v>
      </c>
      <c r="I2205" s="10" t="s">
        <v>5190</v>
      </c>
      <c r="J2205" s="10" t="s">
        <v>5190</v>
      </c>
      <c r="K2205" s="10" t="s">
        <v>5190</v>
      </c>
      <c r="L2205" s="10" t="s">
        <v>5190</v>
      </c>
      <c r="M2205" s="10" t="s">
        <v>5190</v>
      </c>
      <c r="N2205" s="10" t="s">
        <v>5190</v>
      </c>
      <c r="O2205" s="10" t="s">
        <v>5190</v>
      </c>
      <c r="P2205" s="10" t="s">
        <v>5190</v>
      </c>
      <c r="Q2205" s="10" t="s">
        <v>5190</v>
      </c>
      <c r="R2205" s="10" t="s">
        <v>5190</v>
      </c>
      <c r="S2205" s="10" t="s">
        <v>5190</v>
      </c>
      <c r="T2205" s="10" t="s">
        <v>5190</v>
      </c>
      <c r="U2205" s="10" t="s">
        <v>5190</v>
      </c>
      <c r="V2205" s="10" t="s">
        <v>5190</v>
      </c>
      <c r="W2205" s="10" t="s">
        <v>5190</v>
      </c>
      <c r="X2205" s="10" t="s">
        <v>5190</v>
      </c>
      <c r="Y2205" s="10" t="s">
        <v>5190</v>
      </c>
      <c r="Z2205" s="10" t="s">
        <v>5190</v>
      </c>
      <c r="AA2205" s="10" t="s">
        <v>5190</v>
      </c>
      <c r="AB2205" s="73" t="s">
        <v>1432</v>
      </c>
      <c r="AC2205" s="73" t="s">
        <v>2912</v>
      </c>
      <c r="AD2205" s="71" t="s">
        <v>4755</v>
      </c>
    </row>
    <row r="2206" spans="1:30" s="89" customFormat="1" ht="15.75" customHeight="1">
      <c r="A2206" s="8" t="s">
        <v>2664</v>
      </c>
      <c r="B2206" s="28" t="s">
        <v>1434</v>
      </c>
      <c r="C2206" s="28" t="s">
        <v>4516</v>
      </c>
      <c r="D2206" s="28"/>
      <c r="E2206" s="59" t="s">
        <v>4994</v>
      </c>
      <c r="F2206" s="10" t="s">
        <v>5190</v>
      </c>
      <c r="G2206" s="10" t="s">
        <v>5190</v>
      </c>
      <c r="H2206" s="10" t="s">
        <v>5190</v>
      </c>
      <c r="I2206" s="10" t="s">
        <v>5190</v>
      </c>
      <c r="J2206" s="10" t="s">
        <v>5190</v>
      </c>
      <c r="K2206" s="10" t="s">
        <v>5190</v>
      </c>
      <c r="L2206" s="10" t="s">
        <v>5190</v>
      </c>
      <c r="M2206" s="10" t="s">
        <v>5190</v>
      </c>
      <c r="N2206" s="10" t="s">
        <v>5190</v>
      </c>
      <c r="O2206" s="10" t="s">
        <v>5190</v>
      </c>
      <c r="P2206" s="10" t="s">
        <v>5190</v>
      </c>
      <c r="Q2206" s="10" t="s">
        <v>5190</v>
      </c>
      <c r="R2206" s="10" t="s">
        <v>5190</v>
      </c>
      <c r="S2206" s="10" t="s">
        <v>5190</v>
      </c>
      <c r="T2206" s="10" t="s">
        <v>5190</v>
      </c>
      <c r="U2206" s="10" t="s">
        <v>5190</v>
      </c>
      <c r="V2206" s="10" t="s">
        <v>5190</v>
      </c>
      <c r="W2206" s="10" t="s">
        <v>5190</v>
      </c>
      <c r="X2206" s="10" t="s">
        <v>5190</v>
      </c>
      <c r="Y2206" s="10" t="s">
        <v>5190</v>
      </c>
      <c r="Z2206" s="10" t="s">
        <v>5190</v>
      </c>
      <c r="AA2206" s="10" t="s">
        <v>5190</v>
      </c>
      <c r="AB2206" s="73" t="s">
        <v>1432</v>
      </c>
      <c r="AC2206" s="73" t="s">
        <v>2912</v>
      </c>
      <c r="AD2206" s="71" t="s">
        <v>4755</v>
      </c>
    </row>
    <row r="2207" spans="1:30" s="89" customFormat="1" ht="15.75" customHeight="1">
      <c r="A2207" s="8" t="s">
        <v>2664</v>
      </c>
      <c r="B2207" s="28" t="s">
        <v>1435</v>
      </c>
      <c r="C2207" s="28" t="s">
        <v>4517</v>
      </c>
      <c r="D2207" s="28"/>
      <c r="E2207" s="59" t="s">
        <v>4995</v>
      </c>
      <c r="F2207" s="10" t="s">
        <v>5190</v>
      </c>
      <c r="G2207" s="10" t="s">
        <v>5190</v>
      </c>
      <c r="H2207" s="10" t="s">
        <v>5190</v>
      </c>
      <c r="I2207" s="10" t="s">
        <v>5190</v>
      </c>
      <c r="J2207" s="10" t="s">
        <v>5190</v>
      </c>
      <c r="K2207" s="10" t="s">
        <v>5190</v>
      </c>
      <c r="L2207" s="10" t="s">
        <v>5190</v>
      </c>
      <c r="M2207" s="10" t="s">
        <v>5190</v>
      </c>
      <c r="N2207" s="10" t="s">
        <v>5190</v>
      </c>
      <c r="O2207" s="10" t="s">
        <v>5190</v>
      </c>
      <c r="P2207" s="10" t="s">
        <v>5190</v>
      </c>
      <c r="Q2207" s="10" t="s">
        <v>5190</v>
      </c>
      <c r="R2207" s="10" t="s">
        <v>5190</v>
      </c>
      <c r="S2207" s="10" t="s">
        <v>5190</v>
      </c>
      <c r="T2207" s="10" t="s">
        <v>5190</v>
      </c>
      <c r="U2207" s="10" t="s">
        <v>5190</v>
      </c>
      <c r="V2207" s="10" t="s">
        <v>5190</v>
      </c>
      <c r="W2207" s="10" t="s">
        <v>5190</v>
      </c>
      <c r="X2207" s="10" t="s">
        <v>5190</v>
      </c>
      <c r="Y2207" s="10" t="s">
        <v>5190</v>
      </c>
      <c r="Z2207" s="10" t="s">
        <v>5190</v>
      </c>
      <c r="AA2207" s="10" t="s">
        <v>5190</v>
      </c>
      <c r="AB2207" s="73" t="s">
        <v>1432</v>
      </c>
      <c r="AC2207" s="73" t="s">
        <v>2912</v>
      </c>
      <c r="AD2207" s="71" t="s">
        <v>4755</v>
      </c>
    </row>
    <row r="2208" spans="1:30" s="89" customFormat="1" ht="15.75" customHeight="1">
      <c r="A2208" s="8" t="s">
        <v>4840</v>
      </c>
      <c r="B2208" s="19" t="s">
        <v>2345</v>
      </c>
      <c r="C2208" s="19" t="s">
        <v>3105</v>
      </c>
      <c r="D2208" s="19"/>
      <c r="E2208" s="59" t="s">
        <v>4838</v>
      </c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 t="s">
        <v>5190</v>
      </c>
      <c r="AB2208" s="73" t="s">
        <v>2857</v>
      </c>
      <c r="AC2208" s="73" t="s">
        <v>5346</v>
      </c>
      <c r="AD2208" s="71" t="s">
        <v>4775</v>
      </c>
    </row>
    <row r="2209" spans="1:30" s="89" customFormat="1" ht="15.75" customHeight="1">
      <c r="A2209" s="8" t="s">
        <v>4840</v>
      </c>
      <c r="B2209" s="19" t="s">
        <v>2346</v>
      </c>
      <c r="C2209" s="19" t="s">
        <v>3106</v>
      </c>
      <c r="D2209" s="19"/>
      <c r="E2209" s="59" t="s">
        <v>4838</v>
      </c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 t="s">
        <v>5190</v>
      </c>
      <c r="AB2209" s="73" t="s">
        <v>2857</v>
      </c>
      <c r="AC2209" s="73" t="s">
        <v>5346</v>
      </c>
      <c r="AD2209" s="71" t="s">
        <v>4776</v>
      </c>
    </row>
    <row r="2210" spans="1:30" s="89" customFormat="1" ht="15.75" customHeight="1">
      <c r="A2210" s="8" t="s">
        <v>4840</v>
      </c>
      <c r="B2210" s="19" t="s">
        <v>2347</v>
      </c>
      <c r="C2210" s="19" t="s">
        <v>3107</v>
      </c>
      <c r="D2210" s="19"/>
      <c r="E2210" s="59" t="s">
        <v>4838</v>
      </c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 t="s">
        <v>5190</v>
      </c>
      <c r="AB2210" s="73" t="s">
        <v>2857</v>
      </c>
      <c r="AC2210" s="73" t="s">
        <v>5346</v>
      </c>
      <c r="AD2210" s="71" t="s">
        <v>4776</v>
      </c>
    </row>
    <row r="2211" spans="1:30" s="89" customFormat="1" ht="15.75" customHeight="1">
      <c r="A2211" s="8" t="s">
        <v>4840</v>
      </c>
      <c r="B2211" s="19" t="s">
        <v>2348</v>
      </c>
      <c r="C2211" s="19" t="s">
        <v>3108</v>
      </c>
      <c r="D2211" s="19"/>
      <c r="E2211" s="59" t="s">
        <v>4838</v>
      </c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 t="s">
        <v>5190</v>
      </c>
      <c r="AB2211" s="73" t="s">
        <v>2857</v>
      </c>
      <c r="AC2211" s="73" t="s">
        <v>5346</v>
      </c>
      <c r="AD2211" s="71" t="s">
        <v>4776</v>
      </c>
    </row>
    <row r="2212" spans="1:30" s="89" customFormat="1" ht="15.75" customHeight="1">
      <c r="A2212" s="8" t="s">
        <v>4840</v>
      </c>
      <c r="B2212" s="19" t="s">
        <v>1636</v>
      </c>
      <c r="C2212" s="19" t="s">
        <v>4781</v>
      </c>
      <c r="D2212" s="19"/>
      <c r="E2212" s="59" t="s">
        <v>4838</v>
      </c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 t="s">
        <v>5190</v>
      </c>
      <c r="AB2212" s="73" t="s">
        <v>2084</v>
      </c>
      <c r="AC2212" s="73" t="s">
        <v>5346</v>
      </c>
      <c r="AD2212" s="71" t="s">
        <v>4752</v>
      </c>
    </row>
    <row r="2213" spans="1:30" s="89" customFormat="1" ht="15.75" customHeight="1">
      <c r="A2213" s="8" t="s">
        <v>4840</v>
      </c>
      <c r="B2213" s="19" t="s">
        <v>1637</v>
      </c>
      <c r="C2213" s="19" t="s">
        <v>4782</v>
      </c>
      <c r="D2213" s="19"/>
      <c r="E2213" s="59" t="s">
        <v>4838</v>
      </c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 t="s">
        <v>5190</v>
      </c>
      <c r="AB2213" s="73" t="s">
        <v>2084</v>
      </c>
      <c r="AC2213" s="73" t="s">
        <v>5346</v>
      </c>
      <c r="AD2213" s="71" t="s">
        <v>4665</v>
      </c>
    </row>
    <row r="2214" spans="1:30" s="89" customFormat="1" ht="15.75" customHeight="1">
      <c r="A2214" s="8" t="s">
        <v>4840</v>
      </c>
      <c r="B2214" s="19" t="s">
        <v>1638</v>
      </c>
      <c r="C2214" s="19" t="s">
        <v>4783</v>
      </c>
      <c r="D2214" s="19"/>
      <c r="E2214" s="59" t="s">
        <v>4838</v>
      </c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 t="s">
        <v>5190</v>
      </c>
      <c r="AB2214" s="73" t="s">
        <v>2084</v>
      </c>
      <c r="AC2214" s="73" t="s">
        <v>5346</v>
      </c>
      <c r="AD2214" s="71" t="s">
        <v>4665</v>
      </c>
    </row>
    <row r="2215" spans="1:30" s="89" customFormat="1" ht="15.75" customHeight="1">
      <c r="A2215" s="8" t="s">
        <v>4840</v>
      </c>
      <c r="B2215" s="19" t="s">
        <v>1639</v>
      </c>
      <c r="C2215" s="19" t="s">
        <v>4784</v>
      </c>
      <c r="D2215" s="19"/>
      <c r="E2215" s="59" t="s">
        <v>4838</v>
      </c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 t="s">
        <v>5190</v>
      </c>
      <c r="AB2215" s="73" t="s">
        <v>2084</v>
      </c>
      <c r="AC2215" s="73" t="s">
        <v>5346</v>
      </c>
      <c r="AD2215" s="71" t="s">
        <v>4665</v>
      </c>
    </row>
    <row r="2216" spans="1:30" s="89" customFormat="1" ht="15.75" customHeight="1">
      <c r="A2216" s="8" t="s">
        <v>4840</v>
      </c>
      <c r="B2216" s="19" t="s">
        <v>1558</v>
      </c>
      <c r="C2216" s="19" t="s">
        <v>4785</v>
      </c>
      <c r="D2216" s="19"/>
      <c r="E2216" s="59" t="s">
        <v>4838</v>
      </c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 t="s">
        <v>5190</v>
      </c>
      <c r="AB2216" s="73" t="s">
        <v>2069</v>
      </c>
      <c r="AC2216" s="73" t="s">
        <v>5346</v>
      </c>
      <c r="AD2216" s="71" t="s">
        <v>4710</v>
      </c>
    </row>
    <row r="2217" spans="1:30" s="89" customFormat="1" ht="15.75" customHeight="1">
      <c r="A2217" s="8" t="s">
        <v>4840</v>
      </c>
      <c r="B2217" s="19" t="s">
        <v>1560</v>
      </c>
      <c r="C2217" s="19" t="s">
        <v>4786</v>
      </c>
      <c r="D2217" s="19"/>
      <c r="E2217" s="59" t="s">
        <v>4838</v>
      </c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 t="s">
        <v>5190</v>
      </c>
      <c r="AB2217" s="73" t="s">
        <v>2069</v>
      </c>
      <c r="AC2217" s="73" t="s">
        <v>5346</v>
      </c>
      <c r="AD2217" s="71" t="s">
        <v>4659</v>
      </c>
    </row>
    <row r="2218" spans="1:30" s="89" customFormat="1" ht="15.75" customHeight="1">
      <c r="A2218" s="8" t="s">
        <v>4840</v>
      </c>
      <c r="B2218" s="19" t="s">
        <v>1561</v>
      </c>
      <c r="C2218" s="19" t="s">
        <v>4787</v>
      </c>
      <c r="D2218" s="19"/>
      <c r="E2218" s="59" t="s">
        <v>4838</v>
      </c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 t="s">
        <v>5190</v>
      </c>
      <c r="AB2218" s="73" t="s">
        <v>2069</v>
      </c>
      <c r="AC2218" s="73" t="s">
        <v>5346</v>
      </c>
      <c r="AD2218" s="71" t="s">
        <v>4659</v>
      </c>
    </row>
    <row r="2219" spans="1:30" s="89" customFormat="1" ht="15.75" customHeight="1">
      <c r="A2219" s="8" t="s">
        <v>4840</v>
      </c>
      <c r="B2219" s="19" t="s">
        <v>1562</v>
      </c>
      <c r="C2219" s="19" t="s">
        <v>4788</v>
      </c>
      <c r="D2219" s="19"/>
      <c r="E2219" s="59" t="s">
        <v>4838</v>
      </c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 t="s">
        <v>5190</v>
      </c>
      <c r="AB2219" s="73" t="s">
        <v>2069</v>
      </c>
      <c r="AC2219" s="73" t="s">
        <v>5346</v>
      </c>
      <c r="AD2219" s="71" t="s">
        <v>4659</v>
      </c>
    </row>
    <row r="2220" spans="1:30" s="89" customFormat="1" ht="15.75" customHeight="1">
      <c r="A2220" s="8" t="s">
        <v>4840</v>
      </c>
      <c r="B2220" s="19" t="s">
        <v>1474</v>
      </c>
      <c r="C2220" s="19" t="s">
        <v>4789</v>
      </c>
      <c r="D2220" s="19"/>
      <c r="E2220" s="59" t="s">
        <v>4838</v>
      </c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 t="s">
        <v>5190</v>
      </c>
      <c r="AB2220" s="73" t="s">
        <v>2068</v>
      </c>
      <c r="AC2220" s="73" t="s">
        <v>5346</v>
      </c>
      <c r="AD2220" s="71" t="s">
        <v>4710</v>
      </c>
    </row>
    <row r="2221" spans="1:30" s="89" customFormat="1" ht="15.75" customHeight="1">
      <c r="A2221" s="8" t="s">
        <v>4840</v>
      </c>
      <c r="B2221" s="19" t="s">
        <v>1475</v>
      </c>
      <c r="C2221" s="19" t="s">
        <v>4790</v>
      </c>
      <c r="D2221" s="19"/>
      <c r="E2221" s="59" t="s">
        <v>4838</v>
      </c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 t="s">
        <v>5190</v>
      </c>
      <c r="AB2221" s="73" t="s">
        <v>2068</v>
      </c>
      <c r="AC2221" s="73" t="s">
        <v>5346</v>
      </c>
      <c r="AD2221" s="71" t="s">
        <v>4659</v>
      </c>
    </row>
    <row r="2222" spans="1:30" s="89" customFormat="1" ht="15.75" customHeight="1">
      <c r="A2222" s="8" t="s">
        <v>4840</v>
      </c>
      <c r="B2222" s="19" t="s">
        <v>1476</v>
      </c>
      <c r="C2222" s="19" t="s">
        <v>4791</v>
      </c>
      <c r="D2222" s="19"/>
      <c r="E2222" s="59" t="s">
        <v>4838</v>
      </c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 t="s">
        <v>5190</v>
      </c>
      <c r="AB2222" s="73" t="s">
        <v>2068</v>
      </c>
      <c r="AC2222" s="73" t="s">
        <v>5346</v>
      </c>
      <c r="AD2222" s="71" t="s">
        <v>4659</v>
      </c>
    </row>
    <row r="2223" spans="1:30" s="89" customFormat="1" ht="15.75" customHeight="1">
      <c r="A2223" s="8" t="s">
        <v>4840</v>
      </c>
      <c r="B2223" s="19" t="s">
        <v>1477</v>
      </c>
      <c r="C2223" s="19" t="s">
        <v>4792</v>
      </c>
      <c r="D2223" s="19"/>
      <c r="E2223" s="59" t="s">
        <v>4838</v>
      </c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 t="s">
        <v>5190</v>
      </c>
      <c r="AB2223" s="73" t="s">
        <v>2068</v>
      </c>
      <c r="AC2223" s="73" t="s">
        <v>5346</v>
      </c>
      <c r="AD2223" s="71" t="s">
        <v>4659</v>
      </c>
    </row>
    <row r="2224" spans="1:30" s="89" customFormat="1" ht="15.75" customHeight="1">
      <c r="A2224" s="8" t="s">
        <v>4840</v>
      </c>
      <c r="B2224" s="19" t="s">
        <v>1478</v>
      </c>
      <c r="C2224" s="19" t="s">
        <v>4793</v>
      </c>
      <c r="D2224" s="19"/>
      <c r="E2224" s="59" t="s">
        <v>4838</v>
      </c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 t="s">
        <v>5190</v>
      </c>
      <c r="AB2224" s="73" t="s">
        <v>1909</v>
      </c>
      <c r="AC2224" s="73" t="s">
        <v>5346</v>
      </c>
      <c r="AD2224" s="71" t="s">
        <v>4710</v>
      </c>
    </row>
    <row r="2225" spans="1:30" s="89" customFormat="1" ht="15.75" customHeight="1">
      <c r="A2225" s="8" t="s">
        <v>4840</v>
      </c>
      <c r="B2225" s="19" t="s">
        <v>1480</v>
      </c>
      <c r="C2225" s="19" t="s">
        <v>4794</v>
      </c>
      <c r="D2225" s="19"/>
      <c r="E2225" s="59" t="s">
        <v>4838</v>
      </c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 t="s">
        <v>5190</v>
      </c>
      <c r="AB2225" s="73" t="s">
        <v>1909</v>
      </c>
      <c r="AC2225" s="73" t="s">
        <v>5346</v>
      </c>
      <c r="AD2225" s="71" t="s">
        <v>4659</v>
      </c>
    </row>
    <row r="2226" spans="1:30" s="89" customFormat="1" ht="15.75" customHeight="1">
      <c r="A2226" s="8" t="s">
        <v>4840</v>
      </c>
      <c r="B2226" s="19" t="s">
        <v>1481</v>
      </c>
      <c r="C2226" s="19" t="s">
        <v>4795</v>
      </c>
      <c r="D2226" s="19"/>
      <c r="E2226" s="59" t="s">
        <v>4838</v>
      </c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 t="s">
        <v>5190</v>
      </c>
      <c r="AB2226" s="73" t="s">
        <v>1909</v>
      </c>
      <c r="AC2226" s="73" t="s">
        <v>5346</v>
      </c>
      <c r="AD2226" s="71" t="s">
        <v>4659</v>
      </c>
    </row>
    <row r="2227" spans="1:30" s="89" customFormat="1" ht="15.75" customHeight="1">
      <c r="A2227" s="8" t="s">
        <v>4840</v>
      </c>
      <c r="B2227" s="19" t="s">
        <v>1482</v>
      </c>
      <c r="C2227" s="19" t="s">
        <v>4796</v>
      </c>
      <c r="D2227" s="19"/>
      <c r="E2227" s="59" t="s">
        <v>4838</v>
      </c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 t="s">
        <v>5190</v>
      </c>
      <c r="AB2227" s="73" t="s">
        <v>1909</v>
      </c>
      <c r="AC2227" s="73" t="s">
        <v>5346</v>
      </c>
      <c r="AD2227" s="71" t="s">
        <v>4659</v>
      </c>
    </row>
    <row r="2228" spans="1:30" s="89" customFormat="1" ht="15.75" customHeight="1">
      <c r="A2228" s="8" t="s">
        <v>4840</v>
      </c>
      <c r="B2228" s="16" t="str">
        <f>"LC12BK"</f>
        <v>LC12BK</v>
      </c>
      <c r="C2228" s="16" t="s">
        <v>4797</v>
      </c>
      <c r="D2228" s="16"/>
      <c r="E2228" s="59" t="s">
        <v>4838</v>
      </c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 t="s">
        <v>5190</v>
      </c>
      <c r="AB2228" s="73" t="s">
        <v>1445</v>
      </c>
      <c r="AC2228" s="73" t="s">
        <v>5346</v>
      </c>
      <c r="AD2228" s="71" t="s">
        <v>4798</v>
      </c>
    </row>
    <row r="2229" spans="1:30" s="89" customFormat="1" ht="15.75" customHeight="1">
      <c r="A2229" s="8" t="s">
        <v>4840</v>
      </c>
      <c r="B2229" s="16" t="str">
        <f>"LC12C"</f>
        <v>LC12C</v>
      </c>
      <c r="C2229" s="16" t="s">
        <v>4799</v>
      </c>
      <c r="D2229" s="16"/>
      <c r="E2229" s="59" t="s">
        <v>4838</v>
      </c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 t="s">
        <v>5190</v>
      </c>
      <c r="AB2229" s="73" t="s">
        <v>1445</v>
      </c>
      <c r="AC2229" s="73" t="s">
        <v>5346</v>
      </c>
      <c r="AD2229" s="71" t="s">
        <v>4800</v>
      </c>
    </row>
    <row r="2230" spans="1:30" s="89" customFormat="1" ht="15.75" customHeight="1">
      <c r="A2230" s="8" t="s">
        <v>4840</v>
      </c>
      <c r="B2230" s="16" t="str">
        <f>"LC12M"</f>
        <v>LC12M</v>
      </c>
      <c r="C2230" s="16" t="s">
        <v>4801</v>
      </c>
      <c r="D2230" s="16"/>
      <c r="E2230" s="59" t="s">
        <v>4838</v>
      </c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 t="s">
        <v>5190</v>
      </c>
      <c r="AB2230" s="73" t="s">
        <v>1445</v>
      </c>
      <c r="AC2230" s="73" t="s">
        <v>5346</v>
      </c>
      <c r="AD2230" s="71" t="s">
        <v>4800</v>
      </c>
    </row>
    <row r="2231" spans="1:30" s="89" customFormat="1" ht="15.75" customHeight="1">
      <c r="A2231" s="8" t="s">
        <v>4840</v>
      </c>
      <c r="B2231" s="16" t="str">
        <f>"LC12Y"</f>
        <v>LC12Y</v>
      </c>
      <c r="C2231" s="16" t="s">
        <v>4802</v>
      </c>
      <c r="D2231" s="16"/>
      <c r="E2231" s="59" t="s">
        <v>4838</v>
      </c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 t="s">
        <v>5190</v>
      </c>
      <c r="AB2231" s="73" t="s">
        <v>1445</v>
      </c>
      <c r="AC2231" s="73" t="s">
        <v>5346</v>
      </c>
      <c r="AD2231" s="71" t="s">
        <v>4800</v>
      </c>
    </row>
    <row r="2232" spans="1:30" s="89" customFormat="1" ht="15.75" customHeight="1">
      <c r="A2232" s="8" t="s">
        <v>4840</v>
      </c>
      <c r="B2232" s="16" t="str">
        <f>"LC11/16BK"</f>
        <v>LC11/16BK</v>
      </c>
      <c r="C2232" s="16" t="s">
        <v>3696</v>
      </c>
      <c r="D2232" s="16"/>
      <c r="E2232" s="59" t="s">
        <v>4838</v>
      </c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 t="s">
        <v>5190</v>
      </c>
      <c r="AB2232" s="73" t="s">
        <v>2499</v>
      </c>
      <c r="AC2232" s="73" t="s">
        <v>5346</v>
      </c>
      <c r="AD2232" s="71" t="s">
        <v>4780</v>
      </c>
    </row>
    <row r="2233" spans="1:30" s="89" customFormat="1" ht="15.75" customHeight="1">
      <c r="A2233" s="8" t="s">
        <v>4840</v>
      </c>
      <c r="B2233" s="16" t="str">
        <f>"LC11/16C"</f>
        <v>LC11/16C</v>
      </c>
      <c r="C2233" s="16" t="s">
        <v>3697</v>
      </c>
      <c r="D2233" s="16"/>
      <c r="E2233" s="59" t="s">
        <v>4838</v>
      </c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 t="s">
        <v>5190</v>
      </c>
      <c r="AB2233" s="73" t="s">
        <v>2499</v>
      </c>
      <c r="AC2233" s="73" t="s">
        <v>5346</v>
      </c>
      <c r="AD2233" s="71" t="s">
        <v>4644</v>
      </c>
    </row>
    <row r="2234" spans="1:30" s="89" customFormat="1" ht="15.75" customHeight="1">
      <c r="A2234" s="8" t="s">
        <v>4840</v>
      </c>
      <c r="B2234" s="16" t="str">
        <f>"LC11/16M"</f>
        <v>LC11/16M</v>
      </c>
      <c r="C2234" s="16" t="s">
        <v>3698</v>
      </c>
      <c r="D2234" s="16"/>
      <c r="E2234" s="59" t="s">
        <v>4838</v>
      </c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 t="s">
        <v>5190</v>
      </c>
      <c r="AB2234" s="73" t="s">
        <v>2499</v>
      </c>
      <c r="AC2234" s="73" t="s">
        <v>5346</v>
      </c>
      <c r="AD2234" s="71" t="s">
        <v>4644</v>
      </c>
    </row>
    <row r="2235" spans="1:30" s="89" customFormat="1" ht="15.75" customHeight="1">
      <c r="A2235" s="8" t="s">
        <v>4840</v>
      </c>
      <c r="B2235" s="16" t="str">
        <f>"LC11/16Y"</f>
        <v>LC11/16Y</v>
      </c>
      <c r="C2235" s="16" t="s">
        <v>3699</v>
      </c>
      <c r="D2235" s="16"/>
      <c r="E2235" s="59" t="s">
        <v>4838</v>
      </c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 t="s">
        <v>5190</v>
      </c>
      <c r="AB2235" s="73" t="s">
        <v>2499</v>
      </c>
      <c r="AC2235" s="73" t="s">
        <v>5346</v>
      </c>
      <c r="AD2235" s="71" t="s">
        <v>4644</v>
      </c>
    </row>
    <row r="2236" spans="1:30" s="89" customFormat="1" ht="15.75" customHeight="1">
      <c r="A2236" s="50" t="s">
        <v>4836</v>
      </c>
      <c r="B2236" s="16" t="s">
        <v>2679</v>
      </c>
      <c r="C2236" s="16" t="s">
        <v>4854</v>
      </c>
      <c r="D2236" s="16"/>
      <c r="E2236" s="61" t="s">
        <v>718</v>
      </c>
      <c r="F2236" s="10"/>
      <c r="G2236" s="10"/>
      <c r="H2236" s="10"/>
      <c r="I2236" s="10" t="s">
        <v>5255</v>
      </c>
      <c r="J2236" s="10"/>
      <c r="K2236" s="10"/>
      <c r="L2236" s="10"/>
      <c r="M2236" s="10" t="s">
        <v>5255</v>
      </c>
      <c r="N2236" s="10" t="s">
        <v>5257</v>
      </c>
      <c r="O2236" s="10" t="s">
        <v>5255</v>
      </c>
      <c r="P2236" s="10"/>
      <c r="Q2236" s="10" t="s">
        <v>5255</v>
      </c>
      <c r="R2236" s="10" t="s">
        <v>5255</v>
      </c>
      <c r="S2236" s="10" t="s">
        <v>5255</v>
      </c>
      <c r="T2236" s="10" t="s">
        <v>5255</v>
      </c>
      <c r="U2236" s="10" t="s">
        <v>5255</v>
      </c>
      <c r="V2236" s="10" t="s">
        <v>5255</v>
      </c>
      <c r="W2236" s="10" t="s">
        <v>5256</v>
      </c>
      <c r="X2236" s="10" t="s">
        <v>5255</v>
      </c>
      <c r="Y2236" s="10" t="s">
        <v>5255</v>
      </c>
      <c r="Z2236" s="10" t="s">
        <v>5255</v>
      </c>
      <c r="AA2236" s="10"/>
      <c r="AB2236" s="73" t="s">
        <v>5347</v>
      </c>
      <c r="AC2236" s="73" t="s">
        <v>2904</v>
      </c>
      <c r="AD2236" s="71" t="s">
        <v>4808</v>
      </c>
    </row>
    <row r="2237" spans="1:30" s="89" customFormat="1" ht="15.75" customHeight="1">
      <c r="A2237" s="50" t="s">
        <v>4836</v>
      </c>
      <c r="B2237" s="16" t="s">
        <v>2091</v>
      </c>
      <c r="C2237" s="16" t="s">
        <v>4849</v>
      </c>
      <c r="D2237" s="16"/>
      <c r="E2237" s="61" t="s">
        <v>718</v>
      </c>
      <c r="F2237" s="10"/>
      <c r="G2237" s="10"/>
      <c r="H2237" s="10"/>
      <c r="I2237" s="10" t="s">
        <v>5256</v>
      </c>
      <c r="J2237" s="10"/>
      <c r="K2237" s="10"/>
      <c r="L2237" s="10"/>
      <c r="M2237" s="10" t="s">
        <v>5256</v>
      </c>
      <c r="N2237" s="10" t="s">
        <v>5255</v>
      </c>
      <c r="O2237" s="10" t="s">
        <v>5256</v>
      </c>
      <c r="P2237" s="10"/>
      <c r="Q2237" s="10" t="s">
        <v>5255</v>
      </c>
      <c r="R2237" s="10" t="s">
        <v>5255</v>
      </c>
      <c r="S2237" s="10" t="s">
        <v>5256</v>
      </c>
      <c r="T2237" s="10" t="s">
        <v>5255</v>
      </c>
      <c r="U2237" s="10" t="s">
        <v>5256</v>
      </c>
      <c r="V2237" s="10" t="s">
        <v>5255</v>
      </c>
      <c r="W2237" s="10" t="s">
        <v>5256</v>
      </c>
      <c r="X2237" s="10" t="s">
        <v>5255</v>
      </c>
      <c r="Y2237" s="10" t="s">
        <v>5255</v>
      </c>
      <c r="Z2237" s="10" t="s">
        <v>5255</v>
      </c>
      <c r="AA2237" s="10"/>
      <c r="AB2237" s="73" t="s">
        <v>2680</v>
      </c>
      <c r="AC2237" s="73" t="s">
        <v>2906</v>
      </c>
      <c r="AD2237" s="71" t="s">
        <v>4808</v>
      </c>
    </row>
    <row r="2238" spans="1:30" s="89" customFormat="1" ht="15.75" customHeight="1">
      <c r="A2238" s="50" t="s">
        <v>4836</v>
      </c>
      <c r="B2238" s="16" t="s">
        <v>2110</v>
      </c>
      <c r="C2238" s="16" t="s">
        <v>4855</v>
      </c>
      <c r="D2238" s="16"/>
      <c r="E2238" s="61" t="s">
        <v>4992</v>
      </c>
      <c r="F2238" s="10"/>
      <c r="G2238" s="10"/>
      <c r="H2238" s="10"/>
      <c r="I2238" s="10" t="s">
        <v>5255</v>
      </c>
      <c r="J2238" s="10"/>
      <c r="K2238" s="10"/>
      <c r="L2238" s="10"/>
      <c r="M2238" s="10" t="s">
        <v>5255</v>
      </c>
      <c r="N2238" s="10" t="s">
        <v>5256</v>
      </c>
      <c r="O2238" s="10" t="s">
        <v>5255</v>
      </c>
      <c r="P2238" s="10"/>
      <c r="Q2238" s="10" t="s">
        <v>5255</v>
      </c>
      <c r="R2238" s="10" t="s">
        <v>5255</v>
      </c>
      <c r="S2238" s="10" t="s">
        <v>5255</v>
      </c>
      <c r="T2238" s="10" t="s">
        <v>5257</v>
      </c>
      <c r="U2238" s="10" t="s">
        <v>5257</v>
      </c>
      <c r="V2238" s="10" t="s">
        <v>5256</v>
      </c>
      <c r="W2238" s="10" t="s">
        <v>5255</v>
      </c>
      <c r="X2238" s="10" t="s">
        <v>5255</v>
      </c>
      <c r="Y2238" s="10" t="s">
        <v>5255</v>
      </c>
      <c r="Z2238" s="10" t="s">
        <v>5257</v>
      </c>
      <c r="AA2238" s="10"/>
      <c r="AB2238" s="73" t="s">
        <v>5348</v>
      </c>
      <c r="AC2238" s="73" t="s">
        <v>2904</v>
      </c>
      <c r="AD2238" s="71" t="s">
        <v>4697</v>
      </c>
    </row>
    <row r="2239" spans="1:30" s="89" customFormat="1" ht="15.75" customHeight="1">
      <c r="A2239" s="50" t="s">
        <v>4836</v>
      </c>
      <c r="B2239" s="16" t="s">
        <v>2111</v>
      </c>
      <c r="C2239" s="16" t="s">
        <v>4856</v>
      </c>
      <c r="D2239" s="16"/>
      <c r="E2239" s="61" t="s">
        <v>4994</v>
      </c>
      <c r="F2239" s="10"/>
      <c r="G2239" s="10"/>
      <c r="H2239" s="10"/>
      <c r="I2239" s="10" t="s">
        <v>5255</v>
      </c>
      <c r="J2239" s="10"/>
      <c r="K2239" s="10"/>
      <c r="L2239" s="10"/>
      <c r="M2239" s="10" t="s">
        <v>5255</v>
      </c>
      <c r="N2239" s="10" t="s">
        <v>5256</v>
      </c>
      <c r="O2239" s="10" t="s">
        <v>5255</v>
      </c>
      <c r="P2239" s="10"/>
      <c r="Q2239" s="10" t="s">
        <v>5256</v>
      </c>
      <c r="R2239" s="10" t="s">
        <v>5256</v>
      </c>
      <c r="S2239" s="10" t="s">
        <v>5256</v>
      </c>
      <c r="T2239" s="10" t="s">
        <v>5255</v>
      </c>
      <c r="U2239" s="10" t="s">
        <v>5255</v>
      </c>
      <c r="V2239" s="10" t="s">
        <v>5255</v>
      </c>
      <c r="W2239" s="10" t="s">
        <v>5256</v>
      </c>
      <c r="X2239" s="10" t="s">
        <v>5255</v>
      </c>
      <c r="Y2239" s="10" t="s">
        <v>5255</v>
      </c>
      <c r="Z2239" s="10" t="s">
        <v>5255</v>
      </c>
      <c r="AA2239" s="10"/>
      <c r="AB2239" s="73" t="s">
        <v>5348</v>
      </c>
      <c r="AC2239" s="73" t="s">
        <v>2904</v>
      </c>
      <c r="AD2239" s="71" t="s">
        <v>4697</v>
      </c>
    </row>
    <row r="2240" spans="1:30" s="89" customFormat="1" ht="15.75" customHeight="1">
      <c r="A2240" s="50" t="s">
        <v>4836</v>
      </c>
      <c r="B2240" s="16" t="s">
        <v>2112</v>
      </c>
      <c r="C2240" s="16" t="s">
        <v>4857</v>
      </c>
      <c r="D2240" s="16"/>
      <c r="E2240" s="61" t="s">
        <v>4995</v>
      </c>
      <c r="F2240" s="10"/>
      <c r="G2240" s="10"/>
      <c r="H2240" s="10"/>
      <c r="I2240" s="10" t="s">
        <v>5255</v>
      </c>
      <c r="J2240" s="10"/>
      <c r="K2240" s="10"/>
      <c r="L2240" s="10"/>
      <c r="M2240" s="10" t="s">
        <v>5255</v>
      </c>
      <c r="N2240" s="10" t="s">
        <v>5255</v>
      </c>
      <c r="O2240" s="10" t="s">
        <v>5255</v>
      </c>
      <c r="P2240" s="10"/>
      <c r="Q2240" s="10" t="s">
        <v>5256</v>
      </c>
      <c r="R2240" s="10" t="s">
        <v>5256</v>
      </c>
      <c r="S2240" s="10" t="s">
        <v>5255</v>
      </c>
      <c r="T2240" s="10" t="s">
        <v>5255</v>
      </c>
      <c r="U2240" s="10" t="s">
        <v>5256</v>
      </c>
      <c r="V2240" s="10" t="s">
        <v>5255</v>
      </c>
      <c r="W2240" s="10" t="s">
        <v>5255</v>
      </c>
      <c r="X2240" s="10" t="s">
        <v>5256</v>
      </c>
      <c r="Y2240" s="10" t="s">
        <v>5256</v>
      </c>
      <c r="Z2240" s="10" t="s">
        <v>5256</v>
      </c>
      <c r="AA2240" s="10"/>
      <c r="AB2240" s="73" t="s">
        <v>5348</v>
      </c>
      <c r="AC2240" s="73" t="s">
        <v>2904</v>
      </c>
      <c r="AD2240" s="71" t="s">
        <v>4697</v>
      </c>
    </row>
    <row r="2241" spans="1:30" s="89" customFormat="1" ht="15.75" customHeight="1">
      <c r="A2241" s="50" t="s">
        <v>1353</v>
      </c>
      <c r="B2241" s="16" t="s">
        <v>2804</v>
      </c>
      <c r="C2241" s="16" t="s">
        <v>5673</v>
      </c>
      <c r="D2241" s="13" t="s">
        <v>5182</v>
      </c>
      <c r="E2241" s="61" t="s">
        <v>718</v>
      </c>
      <c r="F2241" s="10" t="s">
        <v>5256</v>
      </c>
      <c r="G2241" s="10" t="s">
        <v>5256</v>
      </c>
      <c r="H2241" s="10" t="s">
        <v>5256</v>
      </c>
      <c r="I2241" s="10" t="s">
        <v>5256</v>
      </c>
      <c r="J2241" s="10" t="s">
        <v>5255</v>
      </c>
      <c r="K2241" s="10" t="s">
        <v>5256</v>
      </c>
      <c r="L2241" s="10" t="s">
        <v>5256</v>
      </c>
      <c r="M2241" s="10" t="s">
        <v>5255</v>
      </c>
      <c r="N2241" s="10" t="s">
        <v>5256</v>
      </c>
      <c r="O2241" s="10" t="s">
        <v>5255</v>
      </c>
      <c r="P2241" s="10" t="s">
        <v>5256</v>
      </c>
      <c r="Q2241" s="10" t="s">
        <v>5256</v>
      </c>
      <c r="R2241" s="10" t="s">
        <v>5256</v>
      </c>
      <c r="S2241" s="10" t="s">
        <v>5256</v>
      </c>
      <c r="T2241" s="10" t="s">
        <v>5256</v>
      </c>
      <c r="U2241" s="10" t="s">
        <v>5256</v>
      </c>
      <c r="V2241" s="10" t="s">
        <v>5256</v>
      </c>
      <c r="W2241" s="10" t="s">
        <v>5255</v>
      </c>
      <c r="X2241" s="10" t="s">
        <v>5256</v>
      </c>
      <c r="Y2241" s="10" t="s">
        <v>5255</v>
      </c>
      <c r="Z2241" s="10" t="s">
        <v>5255</v>
      </c>
      <c r="AA2241" s="10" t="s">
        <v>5256</v>
      </c>
      <c r="AB2241" s="73" t="s">
        <v>2808</v>
      </c>
      <c r="AC2241" s="73" t="s">
        <v>2908</v>
      </c>
      <c r="AD2241" s="71" t="s">
        <v>4985</v>
      </c>
    </row>
    <row r="2242" spans="1:30" s="89" customFormat="1" ht="15.75" customHeight="1">
      <c r="A2242" s="50" t="s">
        <v>1353</v>
      </c>
      <c r="B2242" s="16" t="s">
        <v>2805</v>
      </c>
      <c r="C2242" s="16" t="s">
        <v>5674</v>
      </c>
      <c r="D2242" s="13" t="s">
        <v>5182</v>
      </c>
      <c r="E2242" s="60" t="s">
        <v>4992</v>
      </c>
      <c r="F2242" s="10" t="s">
        <v>5255</v>
      </c>
      <c r="G2242" s="10" t="s">
        <v>5256</v>
      </c>
      <c r="H2242" s="10" t="s">
        <v>5256</v>
      </c>
      <c r="I2242" s="10" t="s">
        <v>5256</v>
      </c>
      <c r="J2242" s="10" t="s">
        <v>5256</v>
      </c>
      <c r="K2242" s="10" t="s">
        <v>5256</v>
      </c>
      <c r="L2242" s="10" t="s">
        <v>5256</v>
      </c>
      <c r="M2242" s="10" t="s">
        <v>5256</v>
      </c>
      <c r="N2242" s="10" t="s">
        <v>5256</v>
      </c>
      <c r="O2242" s="10" t="s">
        <v>5255</v>
      </c>
      <c r="P2242" s="10" t="s">
        <v>5256</v>
      </c>
      <c r="Q2242" s="10" t="s">
        <v>5256</v>
      </c>
      <c r="R2242" s="10" t="s">
        <v>5255</v>
      </c>
      <c r="S2242" s="10" t="s">
        <v>5256</v>
      </c>
      <c r="T2242" s="10" t="s">
        <v>5256</v>
      </c>
      <c r="U2242" s="10" t="s">
        <v>5256</v>
      </c>
      <c r="V2242" s="10" t="s">
        <v>5256</v>
      </c>
      <c r="W2242" s="10" t="s">
        <v>5256</v>
      </c>
      <c r="X2242" s="10" t="s">
        <v>5256</v>
      </c>
      <c r="Y2242" s="10" t="s">
        <v>5256</v>
      </c>
      <c r="Z2242" s="10" t="s">
        <v>5256</v>
      </c>
      <c r="AA2242" s="10" t="s">
        <v>5256</v>
      </c>
      <c r="AB2242" s="73" t="s">
        <v>2808</v>
      </c>
      <c r="AC2242" s="73" t="s">
        <v>2908</v>
      </c>
      <c r="AD2242" s="71" t="s">
        <v>4804</v>
      </c>
    </row>
    <row r="2243" spans="1:30" s="89" customFormat="1" ht="15.75" customHeight="1">
      <c r="A2243" s="50" t="s">
        <v>1353</v>
      </c>
      <c r="B2243" s="16" t="s">
        <v>2807</v>
      </c>
      <c r="C2243" s="16" t="s">
        <v>5675</v>
      </c>
      <c r="D2243" s="13" t="s">
        <v>5182</v>
      </c>
      <c r="E2243" s="60" t="s">
        <v>4994</v>
      </c>
      <c r="F2243" s="10" t="s">
        <v>5255</v>
      </c>
      <c r="G2243" s="10" t="s">
        <v>5256</v>
      </c>
      <c r="H2243" s="10" t="s">
        <v>5256</v>
      </c>
      <c r="I2243" s="10" t="s">
        <v>5255</v>
      </c>
      <c r="J2243" s="10" t="s">
        <v>5256</v>
      </c>
      <c r="K2243" s="10" t="s">
        <v>5256</v>
      </c>
      <c r="L2243" s="10" t="s">
        <v>5256</v>
      </c>
      <c r="M2243" s="10" t="s">
        <v>5256</v>
      </c>
      <c r="N2243" s="10" t="s">
        <v>5255</v>
      </c>
      <c r="O2243" s="10" t="s">
        <v>5256</v>
      </c>
      <c r="P2243" s="10" t="s">
        <v>5256</v>
      </c>
      <c r="Q2243" s="10" t="s">
        <v>5255</v>
      </c>
      <c r="R2243" s="10" t="s">
        <v>5255</v>
      </c>
      <c r="S2243" s="10" t="s">
        <v>5255</v>
      </c>
      <c r="T2243" s="10" t="s">
        <v>5256</v>
      </c>
      <c r="U2243" s="10" t="s">
        <v>5255</v>
      </c>
      <c r="V2243" s="10" t="s">
        <v>5256</v>
      </c>
      <c r="W2243" s="10" t="s">
        <v>5255</v>
      </c>
      <c r="X2243" s="10" t="s">
        <v>5255</v>
      </c>
      <c r="Y2243" s="10" t="s">
        <v>5256</v>
      </c>
      <c r="Z2243" s="10" t="s">
        <v>5255</v>
      </c>
      <c r="AA2243" s="10" t="s">
        <v>5256</v>
      </c>
      <c r="AB2243" s="73" t="s">
        <v>2808</v>
      </c>
      <c r="AC2243" s="73" t="s">
        <v>2908</v>
      </c>
      <c r="AD2243" s="71" t="s">
        <v>4804</v>
      </c>
    </row>
    <row r="2244" spans="1:30" s="89" customFormat="1" ht="15.75" customHeight="1">
      <c r="A2244" s="50" t="s">
        <v>1353</v>
      </c>
      <c r="B2244" s="16" t="s">
        <v>2806</v>
      </c>
      <c r="C2244" s="16" t="s">
        <v>5676</v>
      </c>
      <c r="D2244" s="13" t="s">
        <v>5182</v>
      </c>
      <c r="E2244" s="60" t="s">
        <v>4995</v>
      </c>
      <c r="F2244" s="10" t="s">
        <v>5256</v>
      </c>
      <c r="G2244" s="10" t="s">
        <v>5256</v>
      </c>
      <c r="H2244" s="10" t="s">
        <v>5256</v>
      </c>
      <c r="I2244" s="10" t="s">
        <v>5256</v>
      </c>
      <c r="J2244" s="10" t="s">
        <v>5255</v>
      </c>
      <c r="K2244" s="10" t="s">
        <v>5256</v>
      </c>
      <c r="L2244" s="10" t="s">
        <v>5256</v>
      </c>
      <c r="M2244" s="10" t="s">
        <v>5257</v>
      </c>
      <c r="N2244" s="10" t="s">
        <v>5256</v>
      </c>
      <c r="O2244" s="10" t="s">
        <v>5256</v>
      </c>
      <c r="P2244" s="10" t="s">
        <v>5255</v>
      </c>
      <c r="Q2244" s="10" t="s">
        <v>5256</v>
      </c>
      <c r="R2244" s="10" t="s">
        <v>5256</v>
      </c>
      <c r="S2244" s="10" t="s">
        <v>5256</v>
      </c>
      <c r="T2244" s="10" t="s">
        <v>5256</v>
      </c>
      <c r="U2244" s="10" t="s">
        <v>5255</v>
      </c>
      <c r="V2244" s="10" t="s">
        <v>5256</v>
      </c>
      <c r="W2244" s="10" t="s">
        <v>5256</v>
      </c>
      <c r="X2244" s="10" t="s">
        <v>5256</v>
      </c>
      <c r="Y2244" s="10" t="s">
        <v>5256</v>
      </c>
      <c r="Z2244" s="10" t="s">
        <v>5256</v>
      </c>
      <c r="AA2244" s="10" t="s">
        <v>5256</v>
      </c>
      <c r="AB2244" s="73" t="s">
        <v>2808</v>
      </c>
      <c r="AC2244" s="73" t="s">
        <v>2908</v>
      </c>
      <c r="AD2244" s="71" t="s">
        <v>4804</v>
      </c>
    </row>
    <row r="2245" spans="1:30" s="89" customFormat="1" ht="15.75" customHeight="1">
      <c r="A2245" s="50" t="s">
        <v>1353</v>
      </c>
      <c r="B2245" s="47" t="s">
        <v>2734</v>
      </c>
      <c r="C2245" s="33" t="s">
        <v>5677</v>
      </c>
      <c r="D2245" s="40" t="s">
        <v>5182</v>
      </c>
      <c r="E2245" s="59" t="s">
        <v>718</v>
      </c>
      <c r="F2245" s="10"/>
      <c r="G2245" s="10"/>
      <c r="H2245" s="10"/>
      <c r="I2245" s="10"/>
      <c r="J2245" s="10"/>
      <c r="K2245" s="10"/>
      <c r="L2245" s="10" t="s">
        <v>5190</v>
      </c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50" t="s">
        <v>2737</v>
      </c>
      <c r="AC2245" s="73" t="s">
        <v>2908</v>
      </c>
      <c r="AD2245" s="71" t="s">
        <v>4803</v>
      </c>
    </row>
    <row r="2246" spans="1:30" s="89" customFormat="1" ht="15.75" customHeight="1">
      <c r="A2246" s="50" t="s">
        <v>1353</v>
      </c>
      <c r="B2246" s="47" t="s">
        <v>2880</v>
      </c>
      <c r="C2246" s="33" t="s">
        <v>5678</v>
      </c>
      <c r="D2246" s="40" t="s">
        <v>5182</v>
      </c>
      <c r="E2246" s="60" t="s">
        <v>4992</v>
      </c>
      <c r="F2246" s="10"/>
      <c r="G2246" s="10"/>
      <c r="H2246" s="10"/>
      <c r="I2246" s="10"/>
      <c r="J2246" s="10"/>
      <c r="K2246" s="10"/>
      <c r="L2246" s="10" t="s">
        <v>5190</v>
      </c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50" t="s">
        <v>2737</v>
      </c>
      <c r="AC2246" s="73" t="s">
        <v>2908</v>
      </c>
      <c r="AD2246" s="71" t="s">
        <v>4804</v>
      </c>
    </row>
    <row r="2247" spans="1:30" s="89" customFormat="1" ht="15.75" customHeight="1">
      <c r="A2247" s="50" t="s">
        <v>1353</v>
      </c>
      <c r="B2247" s="47" t="s">
        <v>2881</v>
      </c>
      <c r="C2247" s="33" t="s">
        <v>5679</v>
      </c>
      <c r="D2247" s="40" t="s">
        <v>5182</v>
      </c>
      <c r="E2247" s="60" t="s">
        <v>4994</v>
      </c>
      <c r="F2247" s="10"/>
      <c r="G2247" s="10"/>
      <c r="H2247" s="10"/>
      <c r="I2247" s="10"/>
      <c r="J2247" s="10"/>
      <c r="K2247" s="10"/>
      <c r="L2247" s="10" t="s">
        <v>5190</v>
      </c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50" t="s">
        <v>2737</v>
      </c>
      <c r="AC2247" s="73" t="s">
        <v>2908</v>
      </c>
      <c r="AD2247" s="71" t="s">
        <v>4804</v>
      </c>
    </row>
    <row r="2248" spans="1:30" s="89" customFormat="1" ht="15.75" customHeight="1">
      <c r="A2248" s="50" t="s">
        <v>1353</v>
      </c>
      <c r="B2248" s="47" t="s">
        <v>2882</v>
      </c>
      <c r="C2248" s="33" t="s">
        <v>5680</v>
      </c>
      <c r="D2248" s="40" t="s">
        <v>5182</v>
      </c>
      <c r="E2248" s="60" t="s">
        <v>4995</v>
      </c>
      <c r="F2248" s="10"/>
      <c r="G2248" s="10"/>
      <c r="H2248" s="10"/>
      <c r="I2248" s="10"/>
      <c r="J2248" s="10"/>
      <c r="K2248" s="10"/>
      <c r="L2248" s="10" t="s">
        <v>5190</v>
      </c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50" t="s">
        <v>2737</v>
      </c>
      <c r="AC2248" s="73" t="s">
        <v>2908</v>
      </c>
      <c r="AD2248" s="71" t="s">
        <v>4804</v>
      </c>
    </row>
    <row r="2249" spans="1:30" s="89" customFormat="1" ht="15.75" customHeight="1">
      <c r="A2249" s="50" t="s">
        <v>1353</v>
      </c>
      <c r="B2249" s="47" t="s">
        <v>2735</v>
      </c>
      <c r="C2249" s="33" t="s">
        <v>5681</v>
      </c>
      <c r="D2249" s="40" t="s">
        <v>5182</v>
      </c>
      <c r="E2249" s="59" t="s">
        <v>718</v>
      </c>
      <c r="F2249" s="10" t="s">
        <v>5190</v>
      </c>
      <c r="G2249" s="10" t="s">
        <v>5190</v>
      </c>
      <c r="H2249" s="10" t="s">
        <v>5190</v>
      </c>
      <c r="I2249" s="10" t="s">
        <v>5190</v>
      </c>
      <c r="J2249" s="10" t="s">
        <v>5190</v>
      </c>
      <c r="K2249" s="10" t="s">
        <v>5190</v>
      </c>
      <c r="L2249" s="10"/>
      <c r="M2249" s="10"/>
      <c r="N2249" s="10"/>
      <c r="O2249" s="10" t="s">
        <v>5190</v>
      </c>
      <c r="P2249" s="10"/>
      <c r="Q2249" s="10" t="s">
        <v>5190</v>
      </c>
      <c r="R2249" s="10" t="s">
        <v>5190</v>
      </c>
      <c r="S2249" s="10" t="s">
        <v>5190</v>
      </c>
      <c r="T2249" s="10" t="s">
        <v>5190</v>
      </c>
      <c r="U2249" s="10"/>
      <c r="V2249" s="10"/>
      <c r="W2249" s="10"/>
      <c r="X2249" s="10"/>
      <c r="Y2249" s="10"/>
      <c r="Z2249" s="10"/>
      <c r="AA2249" s="10"/>
      <c r="AB2249" s="50" t="s">
        <v>2737</v>
      </c>
      <c r="AC2249" s="73" t="s">
        <v>2908</v>
      </c>
      <c r="AD2249" s="71" t="s">
        <v>4803</v>
      </c>
    </row>
    <row r="2250" spans="1:30" s="89" customFormat="1" ht="15.75" customHeight="1">
      <c r="A2250" s="50" t="s">
        <v>1353</v>
      </c>
      <c r="B2250" s="47" t="s">
        <v>2883</v>
      </c>
      <c r="C2250" s="33" t="s">
        <v>5682</v>
      </c>
      <c r="D2250" s="40" t="s">
        <v>5182</v>
      </c>
      <c r="E2250" s="60" t="s">
        <v>4992</v>
      </c>
      <c r="F2250" s="10" t="s">
        <v>5190</v>
      </c>
      <c r="G2250" s="10" t="s">
        <v>5190</v>
      </c>
      <c r="H2250" s="10" t="s">
        <v>5190</v>
      </c>
      <c r="I2250" s="10" t="s">
        <v>5190</v>
      </c>
      <c r="J2250" s="10" t="s">
        <v>5190</v>
      </c>
      <c r="K2250" s="10" t="s">
        <v>5190</v>
      </c>
      <c r="L2250" s="10"/>
      <c r="M2250" s="10"/>
      <c r="N2250" s="10"/>
      <c r="O2250" s="10" t="s">
        <v>5190</v>
      </c>
      <c r="P2250" s="10"/>
      <c r="Q2250" s="10" t="s">
        <v>5190</v>
      </c>
      <c r="R2250" s="10" t="s">
        <v>5190</v>
      </c>
      <c r="S2250" s="10" t="s">
        <v>5190</v>
      </c>
      <c r="T2250" s="10" t="s">
        <v>5190</v>
      </c>
      <c r="U2250" s="10"/>
      <c r="V2250" s="10"/>
      <c r="W2250" s="10"/>
      <c r="X2250" s="10"/>
      <c r="Y2250" s="10"/>
      <c r="Z2250" s="10"/>
      <c r="AA2250" s="10"/>
      <c r="AB2250" s="50" t="s">
        <v>2737</v>
      </c>
      <c r="AC2250" s="73" t="s">
        <v>2908</v>
      </c>
      <c r="AD2250" s="71" t="s">
        <v>4804</v>
      </c>
    </row>
    <row r="2251" spans="1:30" s="89" customFormat="1" ht="15.75" customHeight="1">
      <c r="A2251" s="50" t="s">
        <v>1353</v>
      </c>
      <c r="B2251" s="47" t="s">
        <v>2884</v>
      </c>
      <c r="C2251" s="33" t="s">
        <v>5683</v>
      </c>
      <c r="D2251" s="40" t="s">
        <v>5182</v>
      </c>
      <c r="E2251" s="60" t="s">
        <v>4994</v>
      </c>
      <c r="F2251" s="10" t="s">
        <v>5190</v>
      </c>
      <c r="G2251" s="10" t="s">
        <v>5190</v>
      </c>
      <c r="H2251" s="10" t="s">
        <v>5190</v>
      </c>
      <c r="I2251" s="10" t="s">
        <v>5190</v>
      </c>
      <c r="J2251" s="10" t="s">
        <v>5190</v>
      </c>
      <c r="K2251" s="10" t="s">
        <v>5190</v>
      </c>
      <c r="L2251" s="10"/>
      <c r="M2251" s="10"/>
      <c r="N2251" s="10"/>
      <c r="O2251" s="10" t="s">
        <v>5190</v>
      </c>
      <c r="P2251" s="10"/>
      <c r="Q2251" s="10" t="s">
        <v>5190</v>
      </c>
      <c r="R2251" s="10" t="s">
        <v>5190</v>
      </c>
      <c r="S2251" s="10" t="s">
        <v>5190</v>
      </c>
      <c r="T2251" s="10" t="s">
        <v>5190</v>
      </c>
      <c r="U2251" s="10"/>
      <c r="V2251" s="10"/>
      <c r="W2251" s="10"/>
      <c r="X2251" s="10"/>
      <c r="Y2251" s="10"/>
      <c r="Z2251" s="10"/>
      <c r="AA2251" s="10"/>
      <c r="AB2251" s="50" t="s">
        <v>2737</v>
      </c>
      <c r="AC2251" s="73" t="s">
        <v>2908</v>
      </c>
      <c r="AD2251" s="71" t="s">
        <v>4804</v>
      </c>
    </row>
    <row r="2252" spans="1:30" s="89" customFormat="1" ht="15.75" customHeight="1">
      <c r="A2252" s="50" t="s">
        <v>1353</v>
      </c>
      <c r="B2252" s="47" t="s">
        <v>2885</v>
      </c>
      <c r="C2252" s="33" t="s">
        <v>5684</v>
      </c>
      <c r="D2252" s="40" t="s">
        <v>5182</v>
      </c>
      <c r="E2252" s="60" t="s">
        <v>4995</v>
      </c>
      <c r="F2252" s="10" t="s">
        <v>5190</v>
      </c>
      <c r="G2252" s="10" t="s">
        <v>5190</v>
      </c>
      <c r="H2252" s="10" t="s">
        <v>5190</v>
      </c>
      <c r="I2252" s="10" t="s">
        <v>5190</v>
      </c>
      <c r="J2252" s="10" t="s">
        <v>5190</v>
      </c>
      <c r="K2252" s="10" t="s">
        <v>5190</v>
      </c>
      <c r="L2252" s="10"/>
      <c r="M2252" s="10"/>
      <c r="N2252" s="10"/>
      <c r="O2252" s="10" t="s">
        <v>5190</v>
      </c>
      <c r="P2252" s="10"/>
      <c r="Q2252" s="10" t="s">
        <v>5190</v>
      </c>
      <c r="R2252" s="10" t="s">
        <v>5190</v>
      </c>
      <c r="S2252" s="10" t="s">
        <v>5190</v>
      </c>
      <c r="T2252" s="10" t="s">
        <v>5190</v>
      </c>
      <c r="U2252" s="10"/>
      <c r="V2252" s="10"/>
      <c r="W2252" s="10"/>
      <c r="X2252" s="10"/>
      <c r="Y2252" s="10"/>
      <c r="Z2252" s="10"/>
      <c r="AA2252" s="10"/>
      <c r="AB2252" s="50" t="s">
        <v>2737</v>
      </c>
      <c r="AC2252" s="73" t="s">
        <v>2908</v>
      </c>
      <c r="AD2252" s="71" t="s">
        <v>4804</v>
      </c>
    </row>
    <row r="2253" spans="1:30" s="89" customFormat="1" ht="15.75" customHeight="1">
      <c r="A2253" s="50" t="s">
        <v>1353</v>
      </c>
      <c r="B2253" s="47" t="s">
        <v>2736</v>
      </c>
      <c r="C2253" s="33" t="s">
        <v>5685</v>
      </c>
      <c r="D2253" s="40" t="s">
        <v>5182</v>
      </c>
      <c r="E2253" s="59" t="s">
        <v>718</v>
      </c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 t="s">
        <v>5190</v>
      </c>
      <c r="Q2253" s="10"/>
      <c r="R2253" s="10"/>
      <c r="S2253" s="10"/>
      <c r="T2253" s="10"/>
      <c r="U2253" s="10" t="s">
        <v>5190</v>
      </c>
      <c r="V2253" s="10" t="s">
        <v>5190</v>
      </c>
      <c r="W2253" s="10" t="s">
        <v>5190</v>
      </c>
      <c r="X2253" s="10" t="s">
        <v>5190</v>
      </c>
      <c r="Y2253" s="10" t="s">
        <v>5190</v>
      </c>
      <c r="Z2253" s="10" t="s">
        <v>5190</v>
      </c>
      <c r="AA2253" s="10" t="s">
        <v>5190</v>
      </c>
      <c r="AB2253" s="50" t="s">
        <v>2737</v>
      </c>
      <c r="AC2253" s="73" t="s">
        <v>2908</v>
      </c>
      <c r="AD2253" s="71" t="s">
        <v>4803</v>
      </c>
    </row>
    <row r="2254" spans="1:30" s="89" customFormat="1" ht="15.75" customHeight="1">
      <c r="A2254" s="50" t="s">
        <v>1353</v>
      </c>
      <c r="B2254" s="47" t="s">
        <v>2886</v>
      </c>
      <c r="C2254" s="33" t="s">
        <v>5686</v>
      </c>
      <c r="D2254" s="40" t="s">
        <v>5182</v>
      </c>
      <c r="E2254" s="60" t="s">
        <v>4992</v>
      </c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 t="s">
        <v>5190</v>
      </c>
      <c r="Q2254" s="10"/>
      <c r="R2254" s="10"/>
      <c r="S2254" s="10"/>
      <c r="T2254" s="10"/>
      <c r="U2254" s="10" t="s">
        <v>5190</v>
      </c>
      <c r="V2254" s="10" t="s">
        <v>5190</v>
      </c>
      <c r="W2254" s="10" t="s">
        <v>5190</v>
      </c>
      <c r="X2254" s="10" t="s">
        <v>5190</v>
      </c>
      <c r="Y2254" s="10" t="s">
        <v>5190</v>
      </c>
      <c r="Z2254" s="10" t="s">
        <v>5190</v>
      </c>
      <c r="AA2254" s="10" t="s">
        <v>5190</v>
      </c>
      <c r="AB2254" s="50" t="s">
        <v>2737</v>
      </c>
      <c r="AC2254" s="73" t="s">
        <v>2908</v>
      </c>
      <c r="AD2254" s="71" t="s">
        <v>4804</v>
      </c>
    </row>
    <row r="2255" spans="1:30" s="89" customFormat="1" ht="15.75" customHeight="1">
      <c r="A2255" s="50" t="s">
        <v>1353</v>
      </c>
      <c r="B2255" s="47" t="s">
        <v>2887</v>
      </c>
      <c r="C2255" s="33" t="s">
        <v>5687</v>
      </c>
      <c r="D2255" s="40" t="s">
        <v>5182</v>
      </c>
      <c r="E2255" s="60" t="s">
        <v>4994</v>
      </c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 t="s">
        <v>5190</v>
      </c>
      <c r="Q2255" s="10"/>
      <c r="R2255" s="10"/>
      <c r="S2255" s="10"/>
      <c r="T2255" s="10"/>
      <c r="U2255" s="10" t="s">
        <v>5190</v>
      </c>
      <c r="V2255" s="10" t="s">
        <v>5190</v>
      </c>
      <c r="W2255" s="10" t="s">
        <v>5190</v>
      </c>
      <c r="X2255" s="10" t="s">
        <v>5190</v>
      </c>
      <c r="Y2255" s="10" t="s">
        <v>5190</v>
      </c>
      <c r="Z2255" s="10" t="s">
        <v>5190</v>
      </c>
      <c r="AA2255" s="10" t="s">
        <v>5190</v>
      </c>
      <c r="AB2255" s="50" t="s">
        <v>2737</v>
      </c>
      <c r="AC2255" s="73" t="s">
        <v>2908</v>
      </c>
      <c r="AD2255" s="71" t="s">
        <v>4804</v>
      </c>
    </row>
    <row r="2256" spans="1:30" s="89" customFormat="1" ht="15.75" customHeight="1">
      <c r="A2256" s="50" t="s">
        <v>1353</v>
      </c>
      <c r="B2256" s="47" t="s">
        <v>2888</v>
      </c>
      <c r="C2256" s="33" t="s">
        <v>5688</v>
      </c>
      <c r="D2256" s="40" t="s">
        <v>5182</v>
      </c>
      <c r="E2256" s="60" t="s">
        <v>4995</v>
      </c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 t="s">
        <v>5190</v>
      </c>
      <c r="Q2256" s="10"/>
      <c r="R2256" s="10"/>
      <c r="S2256" s="10"/>
      <c r="T2256" s="10"/>
      <c r="U2256" s="10" t="s">
        <v>5190</v>
      </c>
      <c r="V2256" s="10" t="s">
        <v>5190</v>
      </c>
      <c r="W2256" s="10" t="s">
        <v>5190</v>
      </c>
      <c r="X2256" s="10" t="s">
        <v>5190</v>
      </c>
      <c r="Y2256" s="10" t="s">
        <v>5190</v>
      </c>
      <c r="Z2256" s="10" t="s">
        <v>5190</v>
      </c>
      <c r="AA2256" s="10" t="s">
        <v>5190</v>
      </c>
      <c r="AB2256" s="50" t="s">
        <v>2737</v>
      </c>
      <c r="AC2256" s="73" t="s">
        <v>2908</v>
      </c>
      <c r="AD2256" s="71" t="s">
        <v>4804</v>
      </c>
    </row>
    <row r="2257" spans="1:30" s="89" customFormat="1" ht="15.75" customHeight="1">
      <c r="A2257" s="50" t="s">
        <v>1353</v>
      </c>
      <c r="B2257" s="12" t="s">
        <v>5376</v>
      </c>
      <c r="C2257" s="14" t="s">
        <v>5689</v>
      </c>
      <c r="D2257" s="15" t="s">
        <v>5183</v>
      </c>
      <c r="E2257" s="60" t="s">
        <v>718</v>
      </c>
      <c r="F2257" s="10" t="s">
        <v>5190</v>
      </c>
      <c r="G2257" s="10" t="s">
        <v>5190</v>
      </c>
      <c r="H2257" s="10" t="s">
        <v>5190</v>
      </c>
      <c r="I2257" s="10" t="s">
        <v>5190</v>
      </c>
      <c r="J2257" s="10" t="s">
        <v>5190</v>
      </c>
      <c r="K2257" s="10" t="s">
        <v>5190</v>
      </c>
      <c r="L2257" s="41"/>
      <c r="M2257" s="41"/>
      <c r="N2257" s="41"/>
      <c r="O2257" s="41" t="s">
        <v>5190</v>
      </c>
      <c r="P2257" s="41"/>
      <c r="Q2257" s="10" t="s">
        <v>5190</v>
      </c>
      <c r="R2257" s="10" t="s">
        <v>5190</v>
      </c>
      <c r="S2257" s="10" t="s">
        <v>5190</v>
      </c>
      <c r="T2257" s="10" t="s">
        <v>5190</v>
      </c>
      <c r="U2257" s="41"/>
      <c r="V2257" s="41"/>
      <c r="W2257" s="41"/>
      <c r="X2257" s="41"/>
      <c r="Y2257" s="41"/>
      <c r="Z2257" s="41"/>
      <c r="AA2257" s="41"/>
      <c r="AB2257" s="50" t="s">
        <v>2795</v>
      </c>
      <c r="AC2257" s="73" t="s">
        <v>2908</v>
      </c>
      <c r="AD2257" s="75" t="s">
        <v>4986</v>
      </c>
    </row>
    <row r="2258" spans="1:30" s="89" customFormat="1" ht="15.75" customHeight="1">
      <c r="A2258" s="50" t="s">
        <v>1353</v>
      </c>
      <c r="B2258" s="12" t="s">
        <v>5377</v>
      </c>
      <c r="C2258" s="14" t="s">
        <v>5690</v>
      </c>
      <c r="D2258" s="15" t="s">
        <v>5183</v>
      </c>
      <c r="E2258" s="60" t="s">
        <v>4992</v>
      </c>
      <c r="F2258" s="10" t="s">
        <v>5190</v>
      </c>
      <c r="G2258" s="10" t="s">
        <v>5190</v>
      </c>
      <c r="H2258" s="10" t="s">
        <v>5190</v>
      </c>
      <c r="I2258" s="10" t="s">
        <v>5190</v>
      </c>
      <c r="J2258" s="10" t="s">
        <v>5190</v>
      </c>
      <c r="K2258" s="10" t="s">
        <v>5190</v>
      </c>
      <c r="L2258" s="41"/>
      <c r="M2258" s="41"/>
      <c r="N2258" s="41"/>
      <c r="O2258" s="41" t="s">
        <v>5256</v>
      </c>
      <c r="P2258" s="41"/>
      <c r="Q2258" s="10" t="s">
        <v>5190</v>
      </c>
      <c r="R2258" s="10" t="s">
        <v>5190</v>
      </c>
      <c r="S2258" s="10" t="s">
        <v>5190</v>
      </c>
      <c r="T2258" s="10" t="s">
        <v>5190</v>
      </c>
      <c r="U2258" s="41"/>
      <c r="V2258" s="41"/>
      <c r="W2258" s="41"/>
      <c r="X2258" s="41"/>
      <c r="Y2258" s="41"/>
      <c r="Z2258" s="41"/>
      <c r="AA2258" s="41"/>
      <c r="AB2258" s="50" t="s">
        <v>2795</v>
      </c>
      <c r="AC2258" s="50" t="s">
        <v>2904</v>
      </c>
      <c r="AD2258" s="75" t="s">
        <v>4987</v>
      </c>
    </row>
    <row r="2259" spans="1:30" s="89" customFormat="1" ht="15.75" customHeight="1">
      <c r="A2259" s="50" t="s">
        <v>1353</v>
      </c>
      <c r="B2259" s="12" t="s">
        <v>5378</v>
      </c>
      <c r="C2259" s="14" t="s">
        <v>5691</v>
      </c>
      <c r="D2259" s="15" t="s">
        <v>5183</v>
      </c>
      <c r="E2259" s="60" t="s">
        <v>4994</v>
      </c>
      <c r="F2259" s="10" t="s">
        <v>5190</v>
      </c>
      <c r="G2259" s="10" t="s">
        <v>5190</v>
      </c>
      <c r="H2259" s="10" t="s">
        <v>5190</v>
      </c>
      <c r="I2259" s="10" t="s">
        <v>5190</v>
      </c>
      <c r="J2259" s="10" t="s">
        <v>5190</v>
      </c>
      <c r="K2259" s="10" t="s">
        <v>5190</v>
      </c>
      <c r="L2259" s="41"/>
      <c r="M2259" s="41"/>
      <c r="N2259" s="41"/>
      <c r="O2259" s="41" t="s">
        <v>5190</v>
      </c>
      <c r="P2259" s="41"/>
      <c r="Q2259" s="10" t="s">
        <v>5190</v>
      </c>
      <c r="R2259" s="10" t="s">
        <v>5190</v>
      </c>
      <c r="S2259" s="10" t="s">
        <v>5190</v>
      </c>
      <c r="T2259" s="10" t="s">
        <v>5190</v>
      </c>
      <c r="U2259" s="41"/>
      <c r="V2259" s="41"/>
      <c r="W2259" s="41"/>
      <c r="X2259" s="41"/>
      <c r="Y2259" s="41"/>
      <c r="Z2259" s="41"/>
      <c r="AA2259" s="41"/>
      <c r="AB2259" s="50" t="s">
        <v>2795</v>
      </c>
      <c r="AC2259" s="50" t="s">
        <v>2904</v>
      </c>
      <c r="AD2259" s="75" t="s">
        <v>4987</v>
      </c>
    </row>
    <row r="2260" spans="1:30" s="89" customFormat="1" ht="15.75" customHeight="1">
      <c r="A2260" s="50" t="s">
        <v>1353</v>
      </c>
      <c r="B2260" s="12" t="s">
        <v>5379</v>
      </c>
      <c r="C2260" s="14" t="s">
        <v>5692</v>
      </c>
      <c r="D2260" s="15" t="s">
        <v>5183</v>
      </c>
      <c r="E2260" s="60" t="s">
        <v>4995</v>
      </c>
      <c r="F2260" s="10" t="s">
        <v>5190</v>
      </c>
      <c r="G2260" s="10" t="s">
        <v>5190</v>
      </c>
      <c r="H2260" s="10" t="s">
        <v>5190</v>
      </c>
      <c r="I2260" s="10" t="s">
        <v>5190</v>
      </c>
      <c r="J2260" s="10" t="s">
        <v>5190</v>
      </c>
      <c r="K2260" s="10" t="s">
        <v>5190</v>
      </c>
      <c r="L2260" s="41"/>
      <c r="M2260" s="41"/>
      <c r="N2260" s="41"/>
      <c r="O2260" s="41" t="s">
        <v>5190</v>
      </c>
      <c r="P2260" s="41"/>
      <c r="Q2260" s="10" t="s">
        <v>5190</v>
      </c>
      <c r="R2260" s="10" t="s">
        <v>5190</v>
      </c>
      <c r="S2260" s="10" t="s">
        <v>5190</v>
      </c>
      <c r="T2260" s="10" t="s">
        <v>5190</v>
      </c>
      <c r="U2260" s="41"/>
      <c r="V2260" s="41"/>
      <c r="W2260" s="41"/>
      <c r="X2260" s="41"/>
      <c r="Y2260" s="41"/>
      <c r="Z2260" s="41"/>
      <c r="AA2260" s="41"/>
      <c r="AB2260" s="50" t="s">
        <v>2795</v>
      </c>
      <c r="AC2260" s="50" t="s">
        <v>2904</v>
      </c>
      <c r="AD2260" s="75" t="s">
        <v>4987</v>
      </c>
    </row>
    <row r="2261" spans="1:30" s="89" customFormat="1" ht="15.75" customHeight="1">
      <c r="A2261" s="50" t="s">
        <v>1353</v>
      </c>
      <c r="B2261" s="42" t="s">
        <v>1845</v>
      </c>
      <c r="C2261" s="12" t="s">
        <v>5693</v>
      </c>
      <c r="D2261" s="13" t="s">
        <v>5183</v>
      </c>
      <c r="E2261" s="60" t="s">
        <v>718</v>
      </c>
      <c r="F2261" s="41"/>
      <c r="G2261" s="41"/>
      <c r="H2261" s="41"/>
      <c r="I2261" s="41"/>
      <c r="J2261" s="41"/>
      <c r="K2261" s="41"/>
      <c r="L2261" s="41" t="s">
        <v>5190</v>
      </c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50" t="s">
        <v>2860</v>
      </c>
      <c r="AC2261" s="73" t="s">
        <v>2908</v>
      </c>
      <c r="AD2261" s="75" t="s">
        <v>4697</v>
      </c>
    </row>
    <row r="2262" spans="1:30" s="89" customFormat="1" ht="15.75" customHeight="1">
      <c r="A2262" s="50" t="s">
        <v>1353</v>
      </c>
      <c r="B2262" s="42" t="s">
        <v>1842</v>
      </c>
      <c r="C2262" s="12" t="s">
        <v>5694</v>
      </c>
      <c r="D2262" s="13" t="s">
        <v>5183</v>
      </c>
      <c r="E2262" s="60" t="s">
        <v>4992</v>
      </c>
      <c r="F2262" s="41"/>
      <c r="G2262" s="41"/>
      <c r="H2262" s="41"/>
      <c r="I2262" s="41"/>
      <c r="J2262" s="41"/>
      <c r="K2262" s="41"/>
      <c r="L2262" s="41" t="s">
        <v>5190</v>
      </c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50" t="s">
        <v>2860</v>
      </c>
      <c r="AC2262" s="50" t="s">
        <v>2904</v>
      </c>
      <c r="AD2262" s="75" t="s">
        <v>4805</v>
      </c>
    </row>
    <row r="2263" spans="1:30" s="89" customFormat="1" ht="15.75" customHeight="1">
      <c r="A2263" s="50" t="s">
        <v>1353</v>
      </c>
      <c r="B2263" s="42" t="s">
        <v>1843</v>
      </c>
      <c r="C2263" s="12" t="s">
        <v>5695</v>
      </c>
      <c r="D2263" s="13" t="s">
        <v>5183</v>
      </c>
      <c r="E2263" s="60" t="s">
        <v>4994</v>
      </c>
      <c r="F2263" s="41"/>
      <c r="G2263" s="41"/>
      <c r="H2263" s="41"/>
      <c r="I2263" s="41"/>
      <c r="J2263" s="41"/>
      <c r="K2263" s="41"/>
      <c r="L2263" s="41" t="s">
        <v>5190</v>
      </c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50" t="s">
        <v>2860</v>
      </c>
      <c r="AC2263" s="50" t="s">
        <v>2904</v>
      </c>
      <c r="AD2263" s="75" t="s">
        <v>4805</v>
      </c>
    </row>
    <row r="2264" spans="1:30" s="89" customFormat="1" ht="15.75" customHeight="1">
      <c r="A2264" s="50" t="s">
        <v>1353</v>
      </c>
      <c r="B2264" s="42" t="s">
        <v>1844</v>
      </c>
      <c r="C2264" s="12" t="s">
        <v>5696</v>
      </c>
      <c r="D2264" s="13" t="s">
        <v>5183</v>
      </c>
      <c r="E2264" s="60" t="s">
        <v>4995</v>
      </c>
      <c r="F2264" s="41"/>
      <c r="G2264" s="41"/>
      <c r="H2264" s="41"/>
      <c r="I2264" s="41"/>
      <c r="J2264" s="41"/>
      <c r="K2264" s="41"/>
      <c r="L2264" s="41" t="s">
        <v>5190</v>
      </c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50" t="s">
        <v>2860</v>
      </c>
      <c r="AC2264" s="50" t="s">
        <v>2904</v>
      </c>
      <c r="AD2264" s="75" t="s">
        <v>4805</v>
      </c>
    </row>
    <row r="2265" spans="1:30" s="89" customFormat="1" ht="15.75" customHeight="1">
      <c r="A2265" s="50" t="s">
        <v>1353</v>
      </c>
      <c r="B2265" s="16" t="s">
        <v>1853</v>
      </c>
      <c r="C2265" s="14" t="s">
        <v>5697</v>
      </c>
      <c r="D2265" s="15" t="s">
        <v>5183</v>
      </c>
      <c r="E2265" s="60" t="s">
        <v>718</v>
      </c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 t="s">
        <v>5190</v>
      </c>
      <c r="Q2265" s="10"/>
      <c r="R2265" s="10"/>
      <c r="S2265" s="10"/>
      <c r="T2265" s="10"/>
      <c r="U2265" s="10" t="s">
        <v>5190</v>
      </c>
      <c r="V2265" s="10" t="s">
        <v>5190</v>
      </c>
      <c r="W2265" s="10" t="s">
        <v>5190</v>
      </c>
      <c r="X2265" s="10" t="s">
        <v>5190</v>
      </c>
      <c r="Y2265" s="10" t="s">
        <v>5190</v>
      </c>
      <c r="Z2265" s="10" t="s">
        <v>5190</v>
      </c>
      <c r="AA2265" s="10" t="s">
        <v>5190</v>
      </c>
      <c r="AB2265" s="50" t="s">
        <v>2790</v>
      </c>
      <c r="AC2265" s="73" t="s">
        <v>2908</v>
      </c>
      <c r="AD2265" s="75" t="s">
        <v>4986</v>
      </c>
    </row>
    <row r="2266" spans="1:30" s="89" customFormat="1" ht="15.75" customHeight="1">
      <c r="A2266" s="50" t="s">
        <v>1353</v>
      </c>
      <c r="B2266" s="16" t="s">
        <v>1850</v>
      </c>
      <c r="C2266" s="12" t="s">
        <v>5698</v>
      </c>
      <c r="D2266" s="13" t="s">
        <v>5183</v>
      </c>
      <c r="E2266" s="60" t="s">
        <v>4992</v>
      </c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 t="s">
        <v>5190</v>
      </c>
      <c r="Q2266" s="10"/>
      <c r="R2266" s="10"/>
      <c r="S2266" s="10"/>
      <c r="T2266" s="10"/>
      <c r="U2266" s="10" t="s">
        <v>5190</v>
      </c>
      <c r="V2266" s="10" t="s">
        <v>5190</v>
      </c>
      <c r="W2266" s="10" t="s">
        <v>5190</v>
      </c>
      <c r="X2266" s="10" t="s">
        <v>5190</v>
      </c>
      <c r="Y2266" s="10" t="s">
        <v>5190</v>
      </c>
      <c r="Z2266" s="10" t="s">
        <v>5190</v>
      </c>
      <c r="AA2266" s="10" t="s">
        <v>5190</v>
      </c>
      <c r="AB2266" s="50" t="s">
        <v>2394</v>
      </c>
      <c r="AC2266" s="50" t="s">
        <v>2904</v>
      </c>
      <c r="AD2266" s="75" t="s">
        <v>4987</v>
      </c>
    </row>
    <row r="2267" spans="1:30" s="89" customFormat="1" ht="15.75" customHeight="1">
      <c r="A2267" s="50" t="s">
        <v>1353</v>
      </c>
      <c r="B2267" s="16" t="s">
        <v>1851</v>
      </c>
      <c r="C2267" s="12" t="s">
        <v>5699</v>
      </c>
      <c r="D2267" s="13" t="s">
        <v>5183</v>
      </c>
      <c r="E2267" s="60" t="s">
        <v>4994</v>
      </c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 t="s">
        <v>5190</v>
      </c>
      <c r="Q2267" s="10"/>
      <c r="R2267" s="10"/>
      <c r="S2267" s="10"/>
      <c r="T2267" s="10"/>
      <c r="U2267" s="10" t="s">
        <v>5190</v>
      </c>
      <c r="V2267" s="10" t="s">
        <v>5190</v>
      </c>
      <c r="W2267" s="10" t="s">
        <v>5190</v>
      </c>
      <c r="X2267" s="10" t="s">
        <v>5190</v>
      </c>
      <c r="Y2267" s="10" t="s">
        <v>5190</v>
      </c>
      <c r="Z2267" s="10" t="s">
        <v>5190</v>
      </c>
      <c r="AA2267" s="10" t="s">
        <v>5190</v>
      </c>
      <c r="AB2267" s="50" t="s">
        <v>2394</v>
      </c>
      <c r="AC2267" s="50" t="s">
        <v>2904</v>
      </c>
      <c r="AD2267" s="75" t="s">
        <v>4987</v>
      </c>
    </row>
    <row r="2268" spans="1:30" s="89" customFormat="1" ht="15.75" customHeight="1">
      <c r="A2268" s="50" t="s">
        <v>1353</v>
      </c>
      <c r="B2268" s="16" t="s">
        <v>1852</v>
      </c>
      <c r="C2268" s="12" t="s">
        <v>5700</v>
      </c>
      <c r="D2268" s="13" t="s">
        <v>5183</v>
      </c>
      <c r="E2268" s="60" t="s">
        <v>4995</v>
      </c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 t="s">
        <v>5190</v>
      </c>
      <c r="Q2268" s="10"/>
      <c r="R2268" s="10"/>
      <c r="S2268" s="10"/>
      <c r="T2268" s="10"/>
      <c r="U2268" s="10" t="s">
        <v>5190</v>
      </c>
      <c r="V2268" s="10" t="s">
        <v>5190</v>
      </c>
      <c r="W2268" s="10" t="s">
        <v>5190</v>
      </c>
      <c r="X2268" s="10" t="s">
        <v>5190</v>
      </c>
      <c r="Y2268" s="10" t="s">
        <v>5190</v>
      </c>
      <c r="Z2268" s="10" t="s">
        <v>5190</v>
      </c>
      <c r="AA2268" s="10" t="s">
        <v>5190</v>
      </c>
      <c r="AB2268" s="50" t="s">
        <v>2394</v>
      </c>
      <c r="AC2268" s="50" t="s">
        <v>2904</v>
      </c>
      <c r="AD2268" s="75" t="s">
        <v>4987</v>
      </c>
    </row>
    <row r="2269" spans="1:30" s="89" customFormat="1" ht="15.75" customHeight="1">
      <c r="A2269" s="50" t="s">
        <v>1353</v>
      </c>
      <c r="B2269" s="42" t="s">
        <v>1846</v>
      </c>
      <c r="C2269" s="12" t="s">
        <v>5701</v>
      </c>
      <c r="D2269" s="13" t="s">
        <v>5183</v>
      </c>
      <c r="E2269" s="60" t="s">
        <v>718</v>
      </c>
      <c r="F2269" s="10"/>
      <c r="G2269" s="10"/>
      <c r="H2269" s="10"/>
      <c r="I2269" s="10"/>
      <c r="J2269" s="10"/>
      <c r="K2269" s="10"/>
      <c r="L2269" s="10"/>
      <c r="M2269" s="10" t="s">
        <v>5190</v>
      </c>
      <c r="N2269" s="10" t="s">
        <v>5190</v>
      </c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50" t="s">
        <v>2393</v>
      </c>
      <c r="AC2269" s="73" t="s">
        <v>2908</v>
      </c>
      <c r="AD2269" s="81" t="s">
        <v>4986</v>
      </c>
    </row>
    <row r="2270" spans="1:30" s="89" customFormat="1" ht="15.75" customHeight="1">
      <c r="A2270" s="50" t="s">
        <v>1353</v>
      </c>
      <c r="B2270" s="42" t="s">
        <v>1847</v>
      </c>
      <c r="C2270" s="12" t="s">
        <v>5702</v>
      </c>
      <c r="D2270" s="13" t="s">
        <v>5183</v>
      </c>
      <c r="E2270" s="60" t="s">
        <v>4992</v>
      </c>
      <c r="F2270" s="10"/>
      <c r="G2270" s="10"/>
      <c r="H2270" s="10"/>
      <c r="I2270" s="10"/>
      <c r="J2270" s="10"/>
      <c r="K2270" s="10"/>
      <c r="L2270" s="10"/>
      <c r="M2270" s="10" t="s">
        <v>5190</v>
      </c>
      <c r="N2270" s="10" t="s">
        <v>5190</v>
      </c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50" t="s">
        <v>2393</v>
      </c>
      <c r="AC2270" s="50" t="s">
        <v>2904</v>
      </c>
      <c r="AD2270" s="81" t="s">
        <v>4987</v>
      </c>
    </row>
    <row r="2271" spans="1:30" s="89" customFormat="1" ht="15.75" customHeight="1">
      <c r="A2271" s="50" t="s">
        <v>1353</v>
      </c>
      <c r="B2271" s="42" t="s">
        <v>1848</v>
      </c>
      <c r="C2271" s="12" t="s">
        <v>5703</v>
      </c>
      <c r="D2271" s="13" t="s">
        <v>5183</v>
      </c>
      <c r="E2271" s="60" t="s">
        <v>4994</v>
      </c>
      <c r="F2271" s="10"/>
      <c r="G2271" s="10"/>
      <c r="H2271" s="10"/>
      <c r="I2271" s="10"/>
      <c r="J2271" s="10"/>
      <c r="K2271" s="10"/>
      <c r="L2271" s="10"/>
      <c r="M2271" s="10" t="s">
        <v>5190</v>
      </c>
      <c r="N2271" s="10" t="s">
        <v>5190</v>
      </c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50" t="s">
        <v>2393</v>
      </c>
      <c r="AC2271" s="50" t="s">
        <v>2904</v>
      </c>
      <c r="AD2271" s="81" t="s">
        <v>4987</v>
      </c>
    </row>
    <row r="2272" spans="1:30" s="89" customFormat="1" ht="15.75" customHeight="1">
      <c r="A2272" s="50" t="s">
        <v>1353</v>
      </c>
      <c r="B2272" s="42" t="s">
        <v>1849</v>
      </c>
      <c r="C2272" s="12" t="s">
        <v>5704</v>
      </c>
      <c r="D2272" s="13" t="s">
        <v>5183</v>
      </c>
      <c r="E2272" s="60" t="s">
        <v>4995</v>
      </c>
      <c r="F2272" s="10"/>
      <c r="G2272" s="10"/>
      <c r="H2272" s="10"/>
      <c r="I2272" s="10"/>
      <c r="J2272" s="10"/>
      <c r="K2272" s="10"/>
      <c r="L2272" s="10"/>
      <c r="M2272" s="10" t="s">
        <v>5190</v>
      </c>
      <c r="N2272" s="10" t="s">
        <v>5190</v>
      </c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50" t="s">
        <v>2393</v>
      </c>
      <c r="AC2272" s="50" t="s">
        <v>2904</v>
      </c>
      <c r="AD2272" s="81" t="s">
        <v>4987</v>
      </c>
    </row>
    <row r="2273" spans="1:30" s="89" customFormat="1" ht="15.75" customHeight="1">
      <c r="A2273" s="50" t="s">
        <v>1353</v>
      </c>
      <c r="B2273" s="12" t="s">
        <v>1857</v>
      </c>
      <c r="C2273" s="12" t="s">
        <v>5705</v>
      </c>
      <c r="D2273" s="13" t="s">
        <v>5183</v>
      </c>
      <c r="E2273" s="59" t="s">
        <v>718</v>
      </c>
      <c r="F2273" s="10" t="s">
        <v>5190</v>
      </c>
      <c r="G2273" s="10" t="s">
        <v>5190</v>
      </c>
      <c r="H2273" s="10" t="s">
        <v>5190</v>
      </c>
      <c r="I2273" s="10" t="s">
        <v>5190</v>
      </c>
      <c r="J2273" s="10" t="s">
        <v>5190</v>
      </c>
      <c r="K2273" s="10" t="s">
        <v>5190</v>
      </c>
      <c r="L2273" s="10"/>
      <c r="M2273" s="10"/>
      <c r="N2273" s="10"/>
      <c r="O2273" s="10" t="s">
        <v>5190</v>
      </c>
      <c r="P2273" s="10"/>
      <c r="Q2273" s="10" t="s">
        <v>5190</v>
      </c>
      <c r="R2273" s="10" t="s">
        <v>5190</v>
      </c>
      <c r="S2273" s="10" t="s">
        <v>5190</v>
      </c>
      <c r="T2273" s="10" t="s">
        <v>5190</v>
      </c>
      <c r="U2273" s="10"/>
      <c r="V2273" s="10"/>
      <c r="W2273" s="10"/>
      <c r="X2273" s="10"/>
      <c r="Y2273" s="10"/>
      <c r="Z2273" s="10"/>
      <c r="AA2273" s="10"/>
      <c r="AB2273" s="50" t="s">
        <v>1917</v>
      </c>
      <c r="AC2273" s="50" t="s">
        <v>2904</v>
      </c>
      <c r="AD2273" s="75" t="s">
        <v>4697</v>
      </c>
    </row>
    <row r="2274" spans="1:30" s="89" customFormat="1" ht="15.75" customHeight="1">
      <c r="A2274" s="50" t="s">
        <v>1353</v>
      </c>
      <c r="B2274" s="12" t="s">
        <v>2707</v>
      </c>
      <c r="C2274" s="12" t="s">
        <v>5706</v>
      </c>
      <c r="D2274" s="13" t="s">
        <v>5183</v>
      </c>
      <c r="E2274" s="59" t="s">
        <v>718</v>
      </c>
      <c r="F2274" s="10" t="s">
        <v>5190</v>
      </c>
      <c r="G2274" s="10" t="s">
        <v>5190</v>
      </c>
      <c r="H2274" s="10" t="s">
        <v>5190</v>
      </c>
      <c r="I2274" s="10" t="s">
        <v>5190</v>
      </c>
      <c r="J2274" s="10" t="s">
        <v>5190</v>
      </c>
      <c r="K2274" s="10" t="s">
        <v>5190</v>
      </c>
      <c r="L2274" s="10"/>
      <c r="M2274" s="10"/>
      <c r="N2274" s="10"/>
      <c r="O2274" s="10" t="s">
        <v>5190</v>
      </c>
      <c r="P2274" s="10"/>
      <c r="Q2274" s="10" t="s">
        <v>5190</v>
      </c>
      <c r="R2274" s="10" t="s">
        <v>5190</v>
      </c>
      <c r="S2274" s="10" t="s">
        <v>5190</v>
      </c>
      <c r="T2274" s="10" t="s">
        <v>5190</v>
      </c>
      <c r="U2274" s="10"/>
      <c r="V2274" s="10"/>
      <c r="W2274" s="10"/>
      <c r="X2274" s="10"/>
      <c r="Y2274" s="10"/>
      <c r="Z2274" s="10"/>
      <c r="AA2274" s="10"/>
      <c r="AB2274" s="50" t="s">
        <v>1918</v>
      </c>
      <c r="AC2274" s="50" t="s">
        <v>2904</v>
      </c>
      <c r="AD2274" s="75" t="s">
        <v>4698</v>
      </c>
    </row>
    <row r="2275" spans="1:30" s="89" customFormat="1" ht="15.75" customHeight="1">
      <c r="A2275" s="50" t="s">
        <v>1353</v>
      </c>
      <c r="B2275" s="12" t="s">
        <v>2708</v>
      </c>
      <c r="C2275" s="12" t="s">
        <v>5707</v>
      </c>
      <c r="D2275" s="13" t="s">
        <v>5183</v>
      </c>
      <c r="E2275" s="59" t="s">
        <v>718</v>
      </c>
      <c r="F2275" s="10" t="s">
        <v>5190</v>
      </c>
      <c r="G2275" s="10" t="s">
        <v>5190</v>
      </c>
      <c r="H2275" s="10" t="s">
        <v>5190</v>
      </c>
      <c r="I2275" s="10" t="s">
        <v>5190</v>
      </c>
      <c r="J2275" s="10" t="s">
        <v>5190</v>
      </c>
      <c r="K2275" s="10" t="s">
        <v>5190</v>
      </c>
      <c r="L2275" s="10"/>
      <c r="M2275" s="10"/>
      <c r="N2275" s="10"/>
      <c r="O2275" s="10" t="s">
        <v>5190</v>
      </c>
      <c r="P2275" s="10"/>
      <c r="Q2275" s="10" t="s">
        <v>5190</v>
      </c>
      <c r="R2275" s="10" t="s">
        <v>5190</v>
      </c>
      <c r="S2275" s="10" t="s">
        <v>5190</v>
      </c>
      <c r="T2275" s="10" t="s">
        <v>5190</v>
      </c>
      <c r="U2275" s="10"/>
      <c r="V2275" s="10"/>
      <c r="W2275" s="10"/>
      <c r="X2275" s="10"/>
      <c r="Y2275" s="10"/>
      <c r="Z2275" s="10"/>
      <c r="AA2275" s="10"/>
      <c r="AB2275" s="50" t="s">
        <v>1918</v>
      </c>
      <c r="AC2275" s="50" t="s">
        <v>2904</v>
      </c>
      <c r="AD2275" s="75" t="s">
        <v>4698</v>
      </c>
    </row>
    <row r="2276" spans="1:30" s="89" customFormat="1" ht="15.75" customHeight="1">
      <c r="A2276" s="50" t="s">
        <v>1353</v>
      </c>
      <c r="B2276" s="12" t="s">
        <v>2708</v>
      </c>
      <c r="C2276" s="12" t="s">
        <v>5708</v>
      </c>
      <c r="D2276" s="13" t="s">
        <v>5183</v>
      </c>
      <c r="E2276" s="59" t="s">
        <v>718</v>
      </c>
      <c r="F2276" s="10" t="s">
        <v>5190</v>
      </c>
      <c r="G2276" s="10" t="s">
        <v>5190</v>
      </c>
      <c r="H2276" s="10" t="s">
        <v>5190</v>
      </c>
      <c r="I2276" s="10" t="s">
        <v>5190</v>
      </c>
      <c r="J2276" s="10" t="s">
        <v>5190</v>
      </c>
      <c r="K2276" s="10" t="s">
        <v>5190</v>
      </c>
      <c r="L2276" s="10"/>
      <c r="M2276" s="10"/>
      <c r="N2276" s="10"/>
      <c r="O2276" s="10" t="s">
        <v>5190</v>
      </c>
      <c r="P2276" s="10"/>
      <c r="Q2276" s="10" t="s">
        <v>5190</v>
      </c>
      <c r="R2276" s="10" t="s">
        <v>5190</v>
      </c>
      <c r="S2276" s="10" t="s">
        <v>5190</v>
      </c>
      <c r="T2276" s="10" t="s">
        <v>5190</v>
      </c>
      <c r="U2276" s="10"/>
      <c r="V2276" s="10"/>
      <c r="W2276" s="10"/>
      <c r="X2276" s="10"/>
      <c r="Y2276" s="10"/>
      <c r="Z2276" s="10"/>
      <c r="AA2276" s="10"/>
      <c r="AB2276" s="50" t="s">
        <v>1918</v>
      </c>
      <c r="AC2276" s="50" t="s">
        <v>2904</v>
      </c>
      <c r="AD2276" s="75" t="s">
        <v>4698</v>
      </c>
    </row>
    <row r="2277" spans="1:30" s="89" customFormat="1" ht="15.75" customHeight="1">
      <c r="A2277" s="50" t="s">
        <v>1353</v>
      </c>
      <c r="B2277" s="12" t="s">
        <v>2330</v>
      </c>
      <c r="C2277" s="12" t="s">
        <v>5709</v>
      </c>
      <c r="D2277" s="13" t="s">
        <v>5183</v>
      </c>
      <c r="E2277" s="59" t="s">
        <v>718</v>
      </c>
      <c r="F2277" s="10" t="s">
        <v>5190</v>
      </c>
      <c r="G2277" s="10" t="s">
        <v>5190</v>
      </c>
      <c r="H2277" s="10" t="s">
        <v>5190</v>
      </c>
      <c r="I2277" s="10" t="s">
        <v>5190</v>
      </c>
      <c r="J2277" s="10" t="s">
        <v>5190</v>
      </c>
      <c r="K2277" s="10" t="s">
        <v>5190</v>
      </c>
      <c r="L2277" s="10"/>
      <c r="M2277" s="10"/>
      <c r="N2277" s="10"/>
      <c r="O2277" s="10" t="s">
        <v>5190</v>
      </c>
      <c r="P2277" s="10"/>
      <c r="Q2277" s="10" t="s">
        <v>5190</v>
      </c>
      <c r="R2277" s="10" t="s">
        <v>5190</v>
      </c>
      <c r="S2277" s="10" t="s">
        <v>5190</v>
      </c>
      <c r="T2277" s="10" t="s">
        <v>5190</v>
      </c>
      <c r="U2277" s="10"/>
      <c r="V2277" s="10"/>
      <c r="W2277" s="10"/>
      <c r="X2277" s="10"/>
      <c r="Y2277" s="10"/>
      <c r="Z2277" s="10"/>
      <c r="AA2277" s="10"/>
      <c r="AB2277" s="50" t="s">
        <v>1918</v>
      </c>
      <c r="AC2277" s="50" t="s">
        <v>2904</v>
      </c>
      <c r="AD2277" s="75" t="s">
        <v>4777</v>
      </c>
    </row>
    <row r="2278" spans="1:30" s="89" customFormat="1" ht="15.75" customHeight="1">
      <c r="A2278" s="50" t="s">
        <v>1353</v>
      </c>
      <c r="B2278" s="12" t="s">
        <v>1854</v>
      </c>
      <c r="C2278" s="12" t="s">
        <v>5710</v>
      </c>
      <c r="D2278" s="13" t="s">
        <v>5183</v>
      </c>
      <c r="E2278" s="59" t="s">
        <v>4992</v>
      </c>
      <c r="F2278" s="10" t="s">
        <v>5190</v>
      </c>
      <c r="G2278" s="10" t="s">
        <v>5190</v>
      </c>
      <c r="H2278" s="10" t="s">
        <v>5190</v>
      </c>
      <c r="I2278" s="10" t="s">
        <v>5190</v>
      </c>
      <c r="J2278" s="10" t="s">
        <v>5190</v>
      </c>
      <c r="K2278" s="10" t="s">
        <v>5190</v>
      </c>
      <c r="L2278" s="10"/>
      <c r="M2278" s="10"/>
      <c r="N2278" s="10"/>
      <c r="O2278" s="10" t="s">
        <v>5190</v>
      </c>
      <c r="P2278" s="10"/>
      <c r="Q2278" s="10" t="s">
        <v>5190</v>
      </c>
      <c r="R2278" s="10" t="s">
        <v>5190</v>
      </c>
      <c r="S2278" s="10" t="s">
        <v>5190</v>
      </c>
      <c r="T2278" s="10" t="s">
        <v>5190</v>
      </c>
      <c r="U2278" s="10"/>
      <c r="V2278" s="10"/>
      <c r="W2278" s="10"/>
      <c r="X2278" s="10"/>
      <c r="Y2278" s="10"/>
      <c r="Z2278" s="10"/>
      <c r="AA2278" s="10"/>
      <c r="AB2278" s="50" t="s">
        <v>1919</v>
      </c>
      <c r="AC2278" s="50" t="s">
        <v>2904</v>
      </c>
      <c r="AD2278" s="75" t="s">
        <v>4640</v>
      </c>
    </row>
    <row r="2279" spans="1:30" s="89" customFormat="1" ht="15.75" customHeight="1">
      <c r="A2279" s="50" t="s">
        <v>1353</v>
      </c>
      <c r="B2279" s="12" t="s">
        <v>1855</v>
      </c>
      <c r="C2279" s="12" t="s">
        <v>5711</v>
      </c>
      <c r="D2279" s="13" t="s">
        <v>5183</v>
      </c>
      <c r="E2279" s="59" t="s">
        <v>4994</v>
      </c>
      <c r="F2279" s="10" t="s">
        <v>5190</v>
      </c>
      <c r="G2279" s="10" t="s">
        <v>5190</v>
      </c>
      <c r="H2279" s="10" t="s">
        <v>5190</v>
      </c>
      <c r="I2279" s="10" t="s">
        <v>5190</v>
      </c>
      <c r="J2279" s="10" t="s">
        <v>5190</v>
      </c>
      <c r="K2279" s="10" t="s">
        <v>5190</v>
      </c>
      <c r="L2279" s="10"/>
      <c r="M2279" s="10"/>
      <c r="N2279" s="10"/>
      <c r="O2279" s="10" t="s">
        <v>5190</v>
      </c>
      <c r="P2279" s="10"/>
      <c r="Q2279" s="10" t="s">
        <v>5190</v>
      </c>
      <c r="R2279" s="10" t="s">
        <v>5190</v>
      </c>
      <c r="S2279" s="10" t="s">
        <v>5190</v>
      </c>
      <c r="T2279" s="10" t="s">
        <v>5190</v>
      </c>
      <c r="U2279" s="10"/>
      <c r="V2279" s="10"/>
      <c r="W2279" s="10"/>
      <c r="X2279" s="10"/>
      <c r="Y2279" s="10"/>
      <c r="Z2279" s="10"/>
      <c r="AA2279" s="10"/>
      <c r="AB2279" s="50" t="s">
        <v>1918</v>
      </c>
      <c r="AC2279" s="50" t="s">
        <v>2904</v>
      </c>
      <c r="AD2279" s="75" t="s">
        <v>4640</v>
      </c>
    </row>
    <row r="2280" spans="1:30" s="89" customFormat="1" ht="15.75" customHeight="1">
      <c r="A2280" s="50" t="s">
        <v>1353</v>
      </c>
      <c r="B2280" s="12" t="s">
        <v>1856</v>
      </c>
      <c r="C2280" s="12" t="s">
        <v>5712</v>
      </c>
      <c r="D2280" s="13" t="s">
        <v>5183</v>
      </c>
      <c r="E2280" s="59" t="s">
        <v>4995</v>
      </c>
      <c r="F2280" s="10" t="s">
        <v>5190</v>
      </c>
      <c r="G2280" s="10" t="s">
        <v>5190</v>
      </c>
      <c r="H2280" s="10" t="s">
        <v>5190</v>
      </c>
      <c r="I2280" s="10" t="s">
        <v>5190</v>
      </c>
      <c r="J2280" s="10" t="s">
        <v>5190</v>
      </c>
      <c r="K2280" s="10" t="s">
        <v>5190</v>
      </c>
      <c r="L2280" s="10"/>
      <c r="M2280" s="10"/>
      <c r="N2280" s="10"/>
      <c r="O2280" s="10" t="s">
        <v>5190</v>
      </c>
      <c r="P2280" s="10"/>
      <c r="Q2280" s="10" t="s">
        <v>5190</v>
      </c>
      <c r="R2280" s="10" t="s">
        <v>5190</v>
      </c>
      <c r="S2280" s="10" t="s">
        <v>5190</v>
      </c>
      <c r="T2280" s="10" t="s">
        <v>5190</v>
      </c>
      <c r="U2280" s="10"/>
      <c r="V2280" s="10"/>
      <c r="W2280" s="10"/>
      <c r="X2280" s="10"/>
      <c r="Y2280" s="10"/>
      <c r="Z2280" s="10"/>
      <c r="AA2280" s="10"/>
      <c r="AB2280" s="50" t="s">
        <v>1918</v>
      </c>
      <c r="AC2280" s="50" t="s">
        <v>2904</v>
      </c>
      <c r="AD2280" s="75" t="s">
        <v>4640</v>
      </c>
    </row>
    <row r="2281" spans="1:30" s="89" customFormat="1" ht="15.75" customHeight="1">
      <c r="A2281" s="50" t="s">
        <v>1353</v>
      </c>
      <c r="B2281" s="43" t="s">
        <v>5380</v>
      </c>
      <c r="C2281" s="12" t="s">
        <v>5713</v>
      </c>
      <c r="D2281" s="13" t="s">
        <v>5183</v>
      </c>
      <c r="E2281" s="59" t="s">
        <v>718</v>
      </c>
      <c r="F2281" s="10"/>
      <c r="G2281" s="10"/>
      <c r="H2281" s="10"/>
      <c r="I2281" s="10"/>
      <c r="J2281" s="10"/>
      <c r="K2281" s="10"/>
      <c r="L2281" s="10" t="s">
        <v>5190</v>
      </c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50" t="s">
        <v>1915</v>
      </c>
      <c r="AC2281" s="50" t="s">
        <v>2904</v>
      </c>
      <c r="AD2281" s="75" t="s">
        <v>4697</v>
      </c>
    </row>
    <row r="2282" spans="1:30" s="89" customFormat="1" ht="15.75" customHeight="1">
      <c r="A2282" s="50" t="s">
        <v>1353</v>
      </c>
      <c r="B2282" s="43" t="s">
        <v>5380</v>
      </c>
      <c r="C2282" s="12" t="s">
        <v>5714</v>
      </c>
      <c r="D2282" s="13" t="s">
        <v>5183</v>
      </c>
      <c r="E2282" s="59" t="s">
        <v>718</v>
      </c>
      <c r="F2282" s="10"/>
      <c r="G2282" s="10"/>
      <c r="H2282" s="10"/>
      <c r="I2282" s="10"/>
      <c r="J2282" s="10"/>
      <c r="K2282" s="10"/>
      <c r="L2282" s="10" t="s">
        <v>5190</v>
      </c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50" t="s">
        <v>1916</v>
      </c>
      <c r="AC2282" s="50" t="s">
        <v>2904</v>
      </c>
      <c r="AD2282" s="75" t="s">
        <v>4698</v>
      </c>
    </row>
    <row r="2283" spans="1:30" s="89" customFormat="1" ht="15.75" customHeight="1">
      <c r="A2283" s="96" t="s">
        <v>1353</v>
      </c>
      <c r="B2283" s="43" t="s">
        <v>2706</v>
      </c>
      <c r="C2283" s="12" t="s">
        <v>5715</v>
      </c>
      <c r="D2283" s="13" t="s">
        <v>5183</v>
      </c>
      <c r="E2283" s="59" t="s">
        <v>718</v>
      </c>
      <c r="F2283" s="10"/>
      <c r="G2283" s="10"/>
      <c r="H2283" s="10"/>
      <c r="I2283" s="10"/>
      <c r="J2283" s="10"/>
      <c r="K2283" s="10"/>
      <c r="L2283" s="10" t="s">
        <v>5190</v>
      </c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50" t="s">
        <v>1916</v>
      </c>
      <c r="AC2283" s="50" t="s">
        <v>2904</v>
      </c>
      <c r="AD2283" s="75" t="s">
        <v>4698</v>
      </c>
    </row>
    <row r="2284" spans="1:30" s="89" customFormat="1" ht="15.75" customHeight="1">
      <c r="A2284" s="96" t="s">
        <v>1353</v>
      </c>
      <c r="B2284" s="43" t="s">
        <v>2706</v>
      </c>
      <c r="C2284" s="12" t="s">
        <v>5716</v>
      </c>
      <c r="D2284" s="13" t="s">
        <v>5183</v>
      </c>
      <c r="E2284" s="59" t="s">
        <v>718</v>
      </c>
      <c r="F2284" s="10"/>
      <c r="G2284" s="10"/>
      <c r="H2284" s="10"/>
      <c r="I2284" s="10"/>
      <c r="J2284" s="10"/>
      <c r="K2284" s="10"/>
      <c r="L2284" s="10" t="s">
        <v>5190</v>
      </c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50" t="s">
        <v>1916</v>
      </c>
      <c r="AC2284" s="50" t="s">
        <v>2904</v>
      </c>
      <c r="AD2284" s="75" t="s">
        <v>4698</v>
      </c>
    </row>
    <row r="2285" spans="1:30" s="89" customFormat="1" ht="15.75" customHeight="1">
      <c r="A2285" s="96" t="s">
        <v>1353</v>
      </c>
      <c r="B2285" s="43" t="s">
        <v>2826</v>
      </c>
      <c r="C2285" s="12" t="s">
        <v>5717</v>
      </c>
      <c r="D2285" s="13" t="s">
        <v>5183</v>
      </c>
      <c r="E2285" s="59" t="s">
        <v>718</v>
      </c>
      <c r="F2285" s="10"/>
      <c r="G2285" s="10"/>
      <c r="H2285" s="10"/>
      <c r="I2285" s="10"/>
      <c r="J2285" s="10"/>
      <c r="K2285" s="10"/>
      <c r="L2285" s="10" t="s">
        <v>5190</v>
      </c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50" t="s">
        <v>1915</v>
      </c>
      <c r="AC2285" s="50" t="s">
        <v>2904</v>
      </c>
      <c r="AD2285" s="75" t="s">
        <v>4806</v>
      </c>
    </row>
    <row r="2286" spans="1:30" s="89" customFormat="1" ht="15.75" customHeight="1">
      <c r="A2286" s="96" t="s">
        <v>1353</v>
      </c>
      <c r="B2286" s="43" t="s">
        <v>2827</v>
      </c>
      <c r="C2286" s="12" t="s">
        <v>5718</v>
      </c>
      <c r="D2286" s="13" t="s">
        <v>5183</v>
      </c>
      <c r="E2286" s="59" t="s">
        <v>718</v>
      </c>
      <c r="F2286" s="10"/>
      <c r="G2286" s="10"/>
      <c r="H2286" s="10"/>
      <c r="I2286" s="10"/>
      <c r="J2286" s="10"/>
      <c r="K2286" s="10"/>
      <c r="L2286" s="10" t="s">
        <v>5190</v>
      </c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50" t="s">
        <v>1916</v>
      </c>
      <c r="AC2286" s="50" t="s">
        <v>2904</v>
      </c>
      <c r="AD2286" s="75" t="s">
        <v>4806</v>
      </c>
    </row>
    <row r="2287" spans="1:30" s="89" customFormat="1" ht="15.75" customHeight="1">
      <c r="A2287" s="96" t="s">
        <v>1353</v>
      </c>
      <c r="B2287" s="43" t="s">
        <v>2705</v>
      </c>
      <c r="C2287" s="12" t="s">
        <v>5719</v>
      </c>
      <c r="D2287" s="13" t="s">
        <v>5183</v>
      </c>
      <c r="E2287" s="59" t="s">
        <v>718</v>
      </c>
      <c r="F2287" s="10"/>
      <c r="G2287" s="10"/>
      <c r="H2287" s="10"/>
      <c r="I2287" s="10"/>
      <c r="J2287" s="10"/>
      <c r="K2287" s="10"/>
      <c r="L2287" s="10" t="s">
        <v>5190</v>
      </c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50" t="s">
        <v>1916</v>
      </c>
      <c r="AC2287" s="50" t="s">
        <v>2904</v>
      </c>
      <c r="AD2287" s="75" t="s">
        <v>4806</v>
      </c>
    </row>
    <row r="2288" spans="1:30" s="89" customFormat="1" ht="15.75" customHeight="1">
      <c r="A2288" s="96" t="s">
        <v>1353</v>
      </c>
      <c r="B2288" s="43" t="s">
        <v>1922</v>
      </c>
      <c r="C2288" s="12" t="s">
        <v>5720</v>
      </c>
      <c r="D2288" s="13" t="s">
        <v>5183</v>
      </c>
      <c r="E2288" s="59" t="s">
        <v>4992</v>
      </c>
      <c r="F2288" s="10"/>
      <c r="G2288" s="10"/>
      <c r="H2288" s="10"/>
      <c r="I2288" s="10"/>
      <c r="J2288" s="10"/>
      <c r="K2288" s="10"/>
      <c r="L2288" s="10" t="s">
        <v>5190</v>
      </c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50" t="s">
        <v>1916</v>
      </c>
      <c r="AC2288" s="50" t="s">
        <v>2904</v>
      </c>
      <c r="AD2288" s="75" t="s">
        <v>4647</v>
      </c>
    </row>
    <row r="2289" spans="1:30" s="89" customFormat="1" ht="15.75" customHeight="1">
      <c r="A2289" s="96" t="s">
        <v>1353</v>
      </c>
      <c r="B2289" s="43" t="s">
        <v>1923</v>
      </c>
      <c r="C2289" s="12" t="s">
        <v>5721</v>
      </c>
      <c r="D2289" s="13" t="s">
        <v>5183</v>
      </c>
      <c r="E2289" s="59" t="s">
        <v>4994</v>
      </c>
      <c r="F2289" s="10"/>
      <c r="G2289" s="10"/>
      <c r="H2289" s="10"/>
      <c r="I2289" s="10"/>
      <c r="J2289" s="10"/>
      <c r="K2289" s="10"/>
      <c r="L2289" s="10" t="s">
        <v>5190</v>
      </c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50" t="s">
        <v>1916</v>
      </c>
      <c r="AC2289" s="50" t="s">
        <v>2904</v>
      </c>
      <c r="AD2289" s="75" t="s">
        <v>4647</v>
      </c>
    </row>
    <row r="2290" spans="1:30" s="89" customFormat="1" ht="15.75" customHeight="1">
      <c r="A2290" s="96" t="s">
        <v>1353</v>
      </c>
      <c r="B2290" s="43" t="s">
        <v>1924</v>
      </c>
      <c r="C2290" s="12" t="s">
        <v>5722</v>
      </c>
      <c r="D2290" s="13" t="s">
        <v>5183</v>
      </c>
      <c r="E2290" s="59" t="s">
        <v>4995</v>
      </c>
      <c r="F2290" s="10"/>
      <c r="G2290" s="10"/>
      <c r="H2290" s="10"/>
      <c r="I2290" s="10"/>
      <c r="J2290" s="10"/>
      <c r="K2290" s="10"/>
      <c r="L2290" s="10" t="s">
        <v>5190</v>
      </c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50" t="s">
        <v>1916</v>
      </c>
      <c r="AC2290" s="50" t="s">
        <v>2904</v>
      </c>
      <c r="AD2290" s="75" t="s">
        <v>4647</v>
      </c>
    </row>
    <row r="2291" spans="1:30" s="89" customFormat="1" ht="15.75" customHeight="1">
      <c r="A2291" s="50" t="s">
        <v>1353</v>
      </c>
      <c r="B2291" s="43" t="s">
        <v>2820</v>
      </c>
      <c r="C2291" s="12" t="s">
        <v>5723</v>
      </c>
      <c r="D2291" s="13" t="s">
        <v>5183</v>
      </c>
      <c r="E2291" s="59" t="s">
        <v>718</v>
      </c>
      <c r="F2291" s="10"/>
      <c r="G2291" s="10"/>
      <c r="H2291" s="10"/>
      <c r="I2291" s="10"/>
      <c r="J2291" s="10"/>
      <c r="K2291" s="10"/>
      <c r="L2291" s="10" t="s">
        <v>5190</v>
      </c>
      <c r="M2291" s="10"/>
      <c r="N2291" s="10"/>
      <c r="O2291" s="10"/>
      <c r="P2291" s="10" t="s">
        <v>5190</v>
      </c>
      <c r="Q2291" s="10"/>
      <c r="R2291" s="10"/>
      <c r="S2291" s="10"/>
      <c r="T2291" s="10"/>
      <c r="U2291" s="10" t="s">
        <v>5190</v>
      </c>
      <c r="V2291" s="10" t="s">
        <v>5190</v>
      </c>
      <c r="W2291" s="10" t="s">
        <v>5190</v>
      </c>
      <c r="X2291" s="10" t="s">
        <v>5190</v>
      </c>
      <c r="Y2291" s="10" t="s">
        <v>5190</v>
      </c>
      <c r="Z2291" s="10" t="s">
        <v>5190</v>
      </c>
      <c r="AA2291" s="10" t="s">
        <v>5190</v>
      </c>
      <c r="AB2291" s="50" t="s">
        <v>1921</v>
      </c>
      <c r="AC2291" s="50" t="s">
        <v>2904</v>
      </c>
      <c r="AD2291" s="75" t="s">
        <v>4697</v>
      </c>
    </row>
    <row r="2292" spans="1:30" s="89" customFormat="1" ht="15.75" customHeight="1">
      <c r="A2292" s="50" t="s">
        <v>1353</v>
      </c>
      <c r="B2292" s="43" t="s">
        <v>2709</v>
      </c>
      <c r="C2292" s="43" t="s">
        <v>5724</v>
      </c>
      <c r="D2292" s="44" t="s">
        <v>5183</v>
      </c>
      <c r="E2292" s="59" t="s">
        <v>718</v>
      </c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 t="s">
        <v>5190</v>
      </c>
      <c r="Q2292" s="10"/>
      <c r="R2292" s="10"/>
      <c r="S2292" s="10"/>
      <c r="T2292" s="10"/>
      <c r="U2292" s="10" t="s">
        <v>5190</v>
      </c>
      <c r="V2292" s="10" t="s">
        <v>5190</v>
      </c>
      <c r="W2292" s="10" t="s">
        <v>5190</v>
      </c>
      <c r="X2292" s="10" t="s">
        <v>5190</v>
      </c>
      <c r="Y2292" s="10" t="s">
        <v>5190</v>
      </c>
      <c r="Z2292" s="10" t="s">
        <v>5190</v>
      </c>
      <c r="AA2292" s="10" t="s">
        <v>5190</v>
      </c>
      <c r="AB2292" s="50" t="s">
        <v>1921</v>
      </c>
      <c r="AC2292" s="50" t="s">
        <v>2904</v>
      </c>
      <c r="AD2292" s="75" t="s">
        <v>4698</v>
      </c>
    </row>
    <row r="2293" spans="1:30" s="89" customFormat="1" ht="15.75" customHeight="1">
      <c r="A2293" s="50" t="s">
        <v>1353</v>
      </c>
      <c r="B2293" s="43" t="s">
        <v>2710</v>
      </c>
      <c r="C2293" s="43" t="s">
        <v>5725</v>
      </c>
      <c r="D2293" s="44" t="s">
        <v>5183</v>
      </c>
      <c r="E2293" s="59" t="s">
        <v>718</v>
      </c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 t="s">
        <v>5190</v>
      </c>
      <c r="Q2293" s="10"/>
      <c r="R2293" s="10"/>
      <c r="S2293" s="10"/>
      <c r="T2293" s="10"/>
      <c r="U2293" s="10" t="s">
        <v>5190</v>
      </c>
      <c r="V2293" s="10" t="s">
        <v>5190</v>
      </c>
      <c r="W2293" s="10" t="s">
        <v>5190</v>
      </c>
      <c r="X2293" s="10" t="s">
        <v>5190</v>
      </c>
      <c r="Y2293" s="10" t="s">
        <v>5190</v>
      </c>
      <c r="Z2293" s="10" t="s">
        <v>5190</v>
      </c>
      <c r="AA2293" s="10" t="s">
        <v>5190</v>
      </c>
      <c r="AB2293" s="50" t="s">
        <v>1921</v>
      </c>
      <c r="AC2293" s="50" t="s">
        <v>2904</v>
      </c>
      <c r="AD2293" s="75" t="s">
        <v>4698</v>
      </c>
    </row>
    <row r="2294" spans="1:30" s="89" customFormat="1" ht="15.75" customHeight="1">
      <c r="A2294" s="50" t="s">
        <v>1353</v>
      </c>
      <c r="B2294" s="43" t="s">
        <v>2710</v>
      </c>
      <c r="C2294" s="43" t="s">
        <v>5726</v>
      </c>
      <c r="D2294" s="44" t="s">
        <v>5183</v>
      </c>
      <c r="E2294" s="59" t="s">
        <v>718</v>
      </c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 t="s">
        <v>5190</v>
      </c>
      <c r="Q2294" s="10"/>
      <c r="R2294" s="10"/>
      <c r="S2294" s="10"/>
      <c r="T2294" s="10"/>
      <c r="U2294" s="10" t="s">
        <v>5190</v>
      </c>
      <c r="V2294" s="10" t="s">
        <v>5190</v>
      </c>
      <c r="W2294" s="10" t="s">
        <v>5190</v>
      </c>
      <c r="X2294" s="10" t="s">
        <v>5190</v>
      </c>
      <c r="Y2294" s="10" t="s">
        <v>5190</v>
      </c>
      <c r="Z2294" s="10" t="s">
        <v>5190</v>
      </c>
      <c r="AA2294" s="10" t="s">
        <v>5190</v>
      </c>
      <c r="AB2294" s="50" t="s">
        <v>1921</v>
      </c>
      <c r="AC2294" s="50" t="s">
        <v>2904</v>
      </c>
      <c r="AD2294" s="75" t="s">
        <v>4698</v>
      </c>
    </row>
    <row r="2295" spans="1:30" s="89" customFormat="1" ht="15.75" customHeight="1">
      <c r="A2295" s="50" t="s">
        <v>1926</v>
      </c>
      <c r="B2295" s="43" t="s">
        <v>1925</v>
      </c>
      <c r="C2295" s="12" t="s">
        <v>5727</v>
      </c>
      <c r="D2295" s="13" t="s">
        <v>5183</v>
      </c>
      <c r="E2295" s="59" t="s">
        <v>718</v>
      </c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 t="s">
        <v>5190</v>
      </c>
      <c r="Q2295" s="10"/>
      <c r="R2295" s="10"/>
      <c r="S2295" s="10"/>
      <c r="T2295" s="10"/>
      <c r="U2295" s="10" t="s">
        <v>5190</v>
      </c>
      <c r="V2295" s="10" t="s">
        <v>5190</v>
      </c>
      <c r="W2295" s="10" t="s">
        <v>5190</v>
      </c>
      <c r="X2295" s="10" t="s">
        <v>5190</v>
      </c>
      <c r="Y2295" s="10" t="s">
        <v>5190</v>
      </c>
      <c r="Z2295" s="10" t="s">
        <v>5190</v>
      </c>
      <c r="AA2295" s="10" t="s">
        <v>5190</v>
      </c>
      <c r="AB2295" s="50" t="s">
        <v>1921</v>
      </c>
      <c r="AC2295" s="50" t="s">
        <v>2904</v>
      </c>
      <c r="AD2295" s="75" t="s">
        <v>4777</v>
      </c>
    </row>
    <row r="2296" spans="1:30" s="89" customFormat="1" ht="15.75" customHeight="1">
      <c r="A2296" s="50" t="s">
        <v>1353</v>
      </c>
      <c r="B2296" s="43" t="s">
        <v>1860</v>
      </c>
      <c r="C2296" s="12" t="s">
        <v>5728</v>
      </c>
      <c r="D2296" s="13" t="s">
        <v>5183</v>
      </c>
      <c r="E2296" s="59" t="s">
        <v>4992</v>
      </c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 t="s">
        <v>5190</v>
      </c>
      <c r="Q2296" s="10"/>
      <c r="R2296" s="10"/>
      <c r="S2296" s="10"/>
      <c r="T2296" s="10"/>
      <c r="U2296" s="10" t="s">
        <v>5190</v>
      </c>
      <c r="V2296" s="10" t="s">
        <v>5190</v>
      </c>
      <c r="W2296" s="10" t="s">
        <v>5190</v>
      </c>
      <c r="X2296" s="10" t="s">
        <v>5190</v>
      </c>
      <c r="Y2296" s="10" t="s">
        <v>5190</v>
      </c>
      <c r="Z2296" s="10" t="s">
        <v>5190</v>
      </c>
      <c r="AA2296" s="10" t="s">
        <v>5190</v>
      </c>
      <c r="AB2296" s="50" t="s">
        <v>1921</v>
      </c>
      <c r="AC2296" s="50" t="s">
        <v>2904</v>
      </c>
      <c r="AD2296" s="75" t="s">
        <v>4640</v>
      </c>
    </row>
    <row r="2297" spans="1:30" s="89" customFormat="1" ht="15.75" customHeight="1">
      <c r="A2297" s="50" t="s">
        <v>1353</v>
      </c>
      <c r="B2297" s="43" t="s">
        <v>1861</v>
      </c>
      <c r="C2297" s="12" t="s">
        <v>5729</v>
      </c>
      <c r="D2297" s="13" t="s">
        <v>5183</v>
      </c>
      <c r="E2297" s="59" t="s">
        <v>4994</v>
      </c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 t="s">
        <v>5190</v>
      </c>
      <c r="Q2297" s="10"/>
      <c r="R2297" s="10"/>
      <c r="S2297" s="10"/>
      <c r="T2297" s="10"/>
      <c r="U2297" s="10" t="s">
        <v>5190</v>
      </c>
      <c r="V2297" s="10" t="s">
        <v>5190</v>
      </c>
      <c r="W2297" s="10" t="s">
        <v>5190</v>
      </c>
      <c r="X2297" s="10" t="s">
        <v>5190</v>
      </c>
      <c r="Y2297" s="10" t="s">
        <v>5190</v>
      </c>
      <c r="Z2297" s="10" t="s">
        <v>5190</v>
      </c>
      <c r="AA2297" s="10" t="s">
        <v>5190</v>
      </c>
      <c r="AB2297" s="50" t="s">
        <v>1921</v>
      </c>
      <c r="AC2297" s="50" t="s">
        <v>2904</v>
      </c>
      <c r="AD2297" s="75" t="s">
        <v>4640</v>
      </c>
    </row>
    <row r="2298" spans="1:30" s="89" customFormat="1" ht="15.75" customHeight="1">
      <c r="A2298" s="50" t="s">
        <v>1353</v>
      </c>
      <c r="B2298" s="43" t="s">
        <v>1862</v>
      </c>
      <c r="C2298" s="12" t="s">
        <v>5730</v>
      </c>
      <c r="D2298" s="13" t="s">
        <v>5183</v>
      </c>
      <c r="E2298" s="59" t="s">
        <v>4995</v>
      </c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 t="s">
        <v>5190</v>
      </c>
      <c r="Q2298" s="10"/>
      <c r="R2298" s="10"/>
      <c r="S2298" s="10"/>
      <c r="T2298" s="10"/>
      <c r="U2298" s="10" t="s">
        <v>5190</v>
      </c>
      <c r="V2298" s="10" t="s">
        <v>5190</v>
      </c>
      <c r="W2298" s="10" t="s">
        <v>5190</v>
      </c>
      <c r="X2298" s="10" t="s">
        <v>5190</v>
      </c>
      <c r="Y2298" s="10" t="s">
        <v>5190</v>
      </c>
      <c r="Z2298" s="10" t="s">
        <v>5190</v>
      </c>
      <c r="AA2298" s="10" t="s">
        <v>5190</v>
      </c>
      <c r="AB2298" s="50" t="s">
        <v>1921</v>
      </c>
      <c r="AC2298" s="50" t="s">
        <v>2904</v>
      </c>
      <c r="AD2298" s="75" t="s">
        <v>4640</v>
      </c>
    </row>
    <row r="2299" spans="1:30" s="89" customFormat="1" ht="15.75" customHeight="1">
      <c r="A2299" s="50" t="s">
        <v>1353</v>
      </c>
      <c r="B2299" s="43" t="s">
        <v>1927</v>
      </c>
      <c r="C2299" s="43" t="s">
        <v>5731</v>
      </c>
      <c r="D2299" s="44" t="s">
        <v>5183</v>
      </c>
      <c r="E2299" s="59" t="s">
        <v>718</v>
      </c>
      <c r="F2299" s="10"/>
      <c r="G2299" s="10"/>
      <c r="H2299" s="10"/>
      <c r="I2299" s="10"/>
      <c r="J2299" s="10"/>
      <c r="K2299" s="10"/>
      <c r="L2299" s="10"/>
      <c r="M2299" s="10" t="s">
        <v>5190</v>
      </c>
      <c r="N2299" s="10" t="s">
        <v>5190</v>
      </c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50" t="s">
        <v>2861</v>
      </c>
      <c r="AC2299" s="50" t="s">
        <v>2904</v>
      </c>
      <c r="AD2299" s="75" t="s">
        <v>4806</v>
      </c>
    </row>
    <row r="2300" spans="1:30" s="89" customFormat="1" ht="15.75" customHeight="1">
      <c r="A2300" s="50" t="s">
        <v>1353</v>
      </c>
      <c r="B2300" s="43" t="s">
        <v>2517</v>
      </c>
      <c r="C2300" s="43" t="s">
        <v>5732</v>
      </c>
      <c r="D2300" s="44" t="s">
        <v>5183</v>
      </c>
      <c r="E2300" s="59" t="s">
        <v>718</v>
      </c>
      <c r="F2300" s="10"/>
      <c r="G2300" s="10"/>
      <c r="H2300" s="10"/>
      <c r="I2300" s="10"/>
      <c r="J2300" s="10"/>
      <c r="K2300" s="10"/>
      <c r="L2300" s="10"/>
      <c r="M2300" s="10" t="s">
        <v>5190</v>
      </c>
      <c r="N2300" s="10" t="s">
        <v>5190</v>
      </c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50" t="s">
        <v>1920</v>
      </c>
      <c r="AC2300" s="50" t="s">
        <v>2904</v>
      </c>
      <c r="AD2300" s="75" t="s">
        <v>4806</v>
      </c>
    </row>
    <row r="2301" spans="1:30" s="89" customFormat="1" ht="15.75" customHeight="1">
      <c r="A2301" s="50" t="s">
        <v>1353</v>
      </c>
      <c r="B2301" s="12" t="s">
        <v>2518</v>
      </c>
      <c r="C2301" s="43" t="s">
        <v>5733</v>
      </c>
      <c r="D2301" s="44" t="s">
        <v>5183</v>
      </c>
      <c r="E2301" s="59" t="s">
        <v>718</v>
      </c>
      <c r="F2301" s="10"/>
      <c r="G2301" s="10"/>
      <c r="H2301" s="10"/>
      <c r="I2301" s="10"/>
      <c r="J2301" s="10"/>
      <c r="K2301" s="10"/>
      <c r="L2301" s="10"/>
      <c r="M2301" s="10" t="s">
        <v>5190</v>
      </c>
      <c r="N2301" s="10" t="s">
        <v>5190</v>
      </c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50" t="s">
        <v>1920</v>
      </c>
      <c r="AC2301" s="50" t="s">
        <v>2904</v>
      </c>
      <c r="AD2301" s="75" t="s">
        <v>4806</v>
      </c>
    </row>
    <row r="2302" spans="1:30" s="89" customFormat="1" ht="15.75" customHeight="1">
      <c r="A2302" s="50" t="s">
        <v>1353</v>
      </c>
      <c r="B2302" s="43" t="s">
        <v>1858</v>
      </c>
      <c r="C2302" s="43" t="s">
        <v>5734</v>
      </c>
      <c r="D2302" s="44" t="s">
        <v>5183</v>
      </c>
      <c r="E2302" s="59" t="s">
        <v>4992</v>
      </c>
      <c r="F2302" s="10"/>
      <c r="G2302" s="10"/>
      <c r="H2302" s="10"/>
      <c r="I2302" s="10"/>
      <c r="J2302" s="10"/>
      <c r="K2302" s="10"/>
      <c r="L2302" s="10"/>
      <c r="M2302" s="10" t="s">
        <v>5190</v>
      </c>
      <c r="N2302" s="10" t="s">
        <v>5190</v>
      </c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50" t="s">
        <v>1920</v>
      </c>
      <c r="AC2302" s="50" t="s">
        <v>2904</v>
      </c>
      <c r="AD2302" s="75" t="s">
        <v>4647</v>
      </c>
    </row>
    <row r="2303" spans="1:30" s="89" customFormat="1" ht="15.75" customHeight="1">
      <c r="A2303" s="50" t="s">
        <v>1353</v>
      </c>
      <c r="B2303" s="43" t="s">
        <v>1859</v>
      </c>
      <c r="C2303" s="43" t="s">
        <v>5735</v>
      </c>
      <c r="D2303" s="44" t="s">
        <v>5183</v>
      </c>
      <c r="E2303" s="59" t="s">
        <v>4994</v>
      </c>
      <c r="F2303" s="10"/>
      <c r="G2303" s="10"/>
      <c r="H2303" s="10"/>
      <c r="I2303" s="10"/>
      <c r="J2303" s="10"/>
      <c r="K2303" s="10"/>
      <c r="L2303" s="10"/>
      <c r="M2303" s="10" t="s">
        <v>5190</v>
      </c>
      <c r="N2303" s="10" t="s">
        <v>5190</v>
      </c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50" t="s">
        <v>1920</v>
      </c>
      <c r="AC2303" s="50" t="s">
        <v>2904</v>
      </c>
      <c r="AD2303" s="75" t="s">
        <v>4647</v>
      </c>
    </row>
    <row r="2304" spans="1:30" s="89" customFormat="1" ht="15.75" customHeight="1">
      <c r="A2304" s="50" t="s">
        <v>1353</v>
      </c>
      <c r="B2304" s="43" t="s">
        <v>5058</v>
      </c>
      <c r="C2304" s="43" t="s">
        <v>5736</v>
      </c>
      <c r="D2304" s="44" t="s">
        <v>5183</v>
      </c>
      <c r="E2304" s="59" t="s">
        <v>4995</v>
      </c>
      <c r="F2304" s="10"/>
      <c r="G2304" s="10"/>
      <c r="H2304" s="10"/>
      <c r="I2304" s="10"/>
      <c r="J2304" s="10"/>
      <c r="K2304" s="10"/>
      <c r="L2304" s="10"/>
      <c r="M2304" s="10" t="s">
        <v>5190</v>
      </c>
      <c r="N2304" s="10" t="s">
        <v>5190</v>
      </c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50" t="s">
        <v>1920</v>
      </c>
      <c r="AC2304" s="50" t="s">
        <v>2904</v>
      </c>
      <c r="AD2304" s="75" t="s">
        <v>4647</v>
      </c>
    </row>
    <row r="2305" spans="1:30" s="89" customFormat="1" ht="15.75" customHeight="1">
      <c r="A2305" s="50" t="s">
        <v>1353</v>
      </c>
      <c r="B2305" s="12" t="s">
        <v>5059</v>
      </c>
      <c r="C2305" s="32" t="s">
        <v>5737</v>
      </c>
      <c r="D2305" s="32"/>
      <c r="E2305" s="59" t="s">
        <v>718</v>
      </c>
      <c r="F2305" s="10" t="s">
        <v>5190</v>
      </c>
      <c r="G2305" s="10" t="s">
        <v>5190</v>
      </c>
      <c r="H2305" s="10" t="s">
        <v>5190</v>
      </c>
      <c r="I2305" s="10" t="s">
        <v>5190</v>
      </c>
      <c r="J2305" s="10" t="s">
        <v>5190</v>
      </c>
      <c r="K2305" s="10" t="s">
        <v>5190</v>
      </c>
      <c r="L2305" s="10"/>
      <c r="M2305" s="10"/>
      <c r="N2305" s="10"/>
      <c r="O2305" s="10" t="s">
        <v>5190</v>
      </c>
      <c r="P2305" s="10"/>
      <c r="Q2305" s="10" t="s">
        <v>5190</v>
      </c>
      <c r="R2305" s="10" t="s">
        <v>5190</v>
      </c>
      <c r="S2305" s="10" t="s">
        <v>5190</v>
      </c>
      <c r="T2305" s="10" t="s">
        <v>5190</v>
      </c>
      <c r="U2305" s="41"/>
      <c r="V2305" s="41"/>
      <c r="W2305" s="41"/>
      <c r="X2305" s="41"/>
      <c r="Y2305" s="41"/>
      <c r="Z2305" s="41"/>
      <c r="AA2305" s="41"/>
      <c r="AB2305" s="50" t="s">
        <v>2030</v>
      </c>
      <c r="AC2305" s="73" t="s">
        <v>2908</v>
      </c>
      <c r="AD2305" s="71" t="s">
        <v>4988</v>
      </c>
    </row>
    <row r="2306" spans="1:30" s="89" customFormat="1" ht="15.75" customHeight="1">
      <c r="A2306" s="50" t="s">
        <v>1353</v>
      </c>
      <c r="B2306" s="12" t="s">
        <v>5060</v>
      </c>
      <c r="C2306" s="32" t="s">
        <v>5738</v>
      </c>
      <c r="D2306" s="32"/>
      <c r="E2306" s="59" t="s">
        <v>4992</v>
      </c>
      <c r="F2306" s="10" t="s">
        <v>5190</v>
      </c>
      <c r="G2306" s="10" t="s">
        <v>5190</v>
      </c>
      <c r="H2306" s="10" t="s">
        <v>5190</v>
      </c>
      <c r="I2306" s="10" t="s">
        <v>5190</v>
      </c>
      <c r="J2306" s="10" t="s">
        <v>5190</v>
      </c>
      <c r="K2306" s="10" t="s">
        <v>5190</v>
      </c>
      <c r="L2306" s="10"/>
      <c r="M2306" s="10"/>
      <c r="N2306" s="10"/>
      <c r="O2306" s="10" t="s">
        <v>5190</v>
      </c>
      <c r="P2306" s="10"/>
      <c r="Q2306" s="10" t="s">
        <v>5190</v>
      </c>
      <c r="R2306" s="10" t="s">
        <v>5190</v>
      </c>
      <c r="S2306" s="10" t="s">
        <v>5190</v>
      </c>
      <c r="T2306" s="10" t="s">
        <v>5190</v>
      </c>
      <c r="U2306" s="41"/>
      <c r="V2306" s="41"/>
      <c r="W2306" s="41"/>
      <c r="X2306" s="41"/>
      <c r="Y2306" s="41"/>
      <c r="Z2306" s="41"/>
      <c r="AA2306" s="41"/>
      <c r="AB2306" s="50" t="s">
        <v>2030</v>
      </c>
      <c r="AC2306" s="73" t="s">
        <v>2908</v>
      </c>
      <c r="AD2306" s="71" t="s">
        <v>4728</v>
      </c>
    </row>
    <row r="2307" spans="1:30" s="89" customFormat="1" ht="15.75" customHeight="1">
      <c r="A2307" s="50" t="s">
        <v>1353</v>
      </c>
      <c r="B2307" s="12" t="s">
        <v>5061</v>
      </c>
      <c r="C2307" s="32" t="s">
        <v>5739</v>
      </c>
      <c r="D2307" s="32"/>
      <c r="E2307" s="59" t="s">
        <v>4994</v>
      </c>
      <c r="F2307" s="10" t="s">
        <v>5190</v>
      </c>
      <c r="G2307" s="10" t="s">
        <v>5190</v>
      </c>
      <c r="H2307" s="10" t="s">
        <v>5190</v>
      </c>
      <c r="I2307" s="10" t="s">
        <v>5190</v>
      </c>
      <c r="J2307" s="10" t="s">
        <v>5190</v>
      </c>
      <c r="K2307" s="10" t="s">
        <v>5190</v>
      </c>
      <c r="L2307" s="10"/>
      <c r="M2307" s="10"/>
      <c r="N2307" s="10"/>
      <c r="O2307" s="10" t="s">
        <v>5190</v>
      </c>
      <c r="P2307" s="10"/>
      <c r="Q2307" s="10" t="s">
        <v>5190</v>
      </c>
      <c r="R2307" s="10" t="s">
        <v>5190</v>
      </c>
      <c r="S2307" s="10" t="s">
        <v>5190</v>
      </c>
      <c r="T2307" s="10" t="s">
        <v>5190</v>
      </c>
      <c r="U2307" s="41"/>
      <c r="V2307" s="41"/>
      <c r="W2307" s="41"/>
      <c r="X2307" s="41"/>
      <c r="Y2307" s="41"/>
      <c r="Z2307" s="41"/>
      <c r="AA2307" s="41"/>
      <c r="AB2307" s="50" t="s">
        <v>2030</v>
      </c>
      <c r="AC2307" s="73" t="s">
        <v>2908</v>
      </c>
      <c r="AD2307" s="71" t="s">
        <v>4728</v>
      </c>
    </row>
    <row r="2308" spans="1:30" s="89" customFormat="1" ht="15.75" customHeight="1">
      <c r="A2308" s="50" t="s">
        <v>1353</v>
      </c>
      <c r="B2308" s="12" t="s">
        <v>5062</v>
      </c>
      <c r="C2308" s="32" t="s">
        <v>5740</v>
      </c>
      <c r="D2308" s="32"/>
      <c r="E2308" s="59" t="s">
        <v>4995</v>
      </c>
      <c r="F2308" s="10" t="s">
        <v>5190</v>
      </c>
      <c r="G2308" s="10" t="s">
        <v>5190</v>
      </c>
      <c r="H2308" s="10" t="s">
        <v>5190</v>
      </c>
      <c r="I2308" s="10" t="s">
        <v>5190</v>
      </c>
      <c r="J2308" s="10" t="s">
        <v>5190</v>
      </c>
      <c r="K2308" s="10" t="s">
        <v>5190</v>
      </c>
      <c r="L2308" s="10"/>
      <c r="M2308" s="10"/>
      <c r="N2308" s="10"/>
      <c r="O2308" s="10" t="s">
        <v>5190</v>
      </c>
      <c r="P2308" s="10"/>
      <c r="Q2308" s="10" t="s">
        <v>5190</v>
      </c>
      <c r="R2308" s="10" t="s">
        <v>5190</v>
      </c>
      <c r="S2308" s="10" t="s">
        <v>5190</v>
      </c>
      <c r="T2308" s="10" t="s">
        <v>5190</v>
      </c>
      <c r="U2308" s="41"/>
      <c r="V2308" s="41"/>
      <c r="W2308" s="41"/>
      <c r="X2308" s="41"/>
      <c r="Y2308" s="41"/>
      <c r="Z2308" s="41"/>
      <c r="AA2308" s="41"/>
      <c r="AB2308" s="50" t="s">
        <v>2030</v>
      </c>
      <c r="AC2308" s="73" t="s">
        <v>2908</v>
      </c>
      <c r="AD2308" s="71" t="s">
        <v>4728</v>
      </c>
    </row>
    <row r="2309" spans="1:30" s="89" customFormat="1" ht="15.75" customHeight="1">
      <c r="A2309" s="50" t="s">
        <v>1353</v>
      </c>
      <c r="B2309" s="12" t="s">
        <v>5063</v>
      </c>
      <c r="C2309" s="32" t="s">
        <v>5741</v>
      </c>
      <c r="D2309" s="32"/>
      <c r="E2309" s="59" t="s">
        <v>718</v>
      </c>
      <c r="F2309" s="10" t="s">
        <v>5190</v>
      </c>
      <c r="G2309" s="10" t="s">
        <v>5190</v>
      </c>
      <c r="H2309" s="10" t="s">
        <v>5190</v>
      </c>
      <c r="I2309" s="10" t="s">
        <v>5190</v>
      </c>
      <c r="J2309" s="10" t="s">
        <v>5190</v>
      </c>
      <c r="K2309" s="10" t="s">
        <v>5190</v>
      </c>
      <c r="L2309" s="41"/>
      <c r="M2309" s="10"/>
      <c r="N2309" s="10"/>
      <c r="O2309" s="10" t="s">
        <v>5190</v>
      </c>
      <c r="P2309" s="41"/>
      <c r="Q2309" s="10" t="s">
        <v>5190</v>
      </c>
      <c r="R2309" s="10" t="s">
        <v>5190</v>
      </c>
      <c r="S2309" s="10" t="s">
        <v>5190</v>
      </c>
      <c r="T2309" s="10" t="s">
        <v>5190</v>
      </c>
      <c r="U2309" s="10"/>
      <c r="V2309" s="10"/>
      <c r="W2309" s="10"/>
      <c r="X2309" s="10"/>
      <c r="Y2309" s="10"/>
      <c r="Z2309" s="10"/>
      <c r="AA2309" s="10"/>
      <c r="AB2309" s="50" t="s">
        <v>2124</v>
      </c>
      <c r="AC2309" s="73" t="s">
        <v>2908</v>
      </c>
      <c r="AD2309" s="71" t="s">
        <v>4804</v>
      </c>
    </row>
    <row r="2310" spans="1:30" s="89" customFormat="1" ht="15.75" customHeight="1">
      <c r="A2310" s="50" t="s">
        <v>1353</v>
      </c>
      <c r="B2310" s="12" t="s">
        <v>1867</v>
      </c>
      <c r="C2310" s="32" t="s">
        <v>5742</v>
      </c>
      <c r="D2310" s="32"/>
      <c r="E2310" s="59" t="s">
        <v>4992</v>
      </c>
      <c r="F2310" s="10" t="s">
        <v>5190</v>
      </c>
      <c r="G2310" s="10" t="s">
        <v>5190</v>
      </c>
      <c r="H2310" s="10" t="s">
        <v>5190</v>
      </c>
      <c r="I2310" s="10" t="s">
        <v>5190</v>
      </c>
      <c r="J2310" s="10" t="s">
        <v>5190</v>
      </c>
      <c r="K2310" s="10" t="s">
        <v>5190</v>
      </c>
      <c r="L2310" s="41"/>
      <c r="M2310" s="10"/>
      <c r="N2310" s="10"/>
      <c r="O2310" s="10" t="s">
        <v>5190</v>
      </c>
      <c r="P2310" s="41"/>
      <c r="Q2310" s="10" t="s">
        <v>5190</v>
      </c>
      <c r="R2310" s="10" t="s">
        <v>5190</v>
      </c>
      <c r="S2310" s="10" t="s">
        <v>5190</v>
      </c>
      <c r="T2310" s="10" t="s">
        <v>5190</v>
      </c>
      <c r="U2310" s="10"/>
      <c r="V2310" s="10"/>
      <c r="W2310" s="10"/>
      <c r="X2310" s="10"/>
      <c r="Y2310" s="10"/>
      <c r="Z2310" s="10"/>
      <c r="AA2310" s="10"/>
      <c r="AB2310" s="50" t="s">
        <v>2124</v>
      </c>
      <c r="AC2310" s="73" t="s">
        <v>2908</v>
      </c>
      <c r="AD2310" s="71" t="s">
        <v>4809</v>
      </c>
    </row>
    <row r="2311" spans="1:30" s="89" customFormat="1" ht="15.75" customHeight="1">
      <c r="A2311" s="50" t="s">
        <v>1353</v>
      </c>
      <c r="B2311" s="12" t="s">
        <v>1868</v>
      </c>
      <c r="C2311" s="32" t="s">
        <v>5743</v>
      </c>
      <c r="D2311" s="32"/>
      <c r="E2311" s="59" t="s">
        <v>4994</v>
      </c>
      <c r="F2311" s="10" t="s">
        <v>5190</v>
      </c>
      <c r="G2311" s="10" t="s">
        <v>5190</v>
      </c>
      <c r="H2311" s="10" t="s">
        <v>5190</v>
      </c>
      <c r="I2311" s="10" t="s">
        <v>5190</v>
      </c>
      <c r="J2311" s="10" t="s">
        <v>5190</v>
      </c>
      <c r="K2311" s="10" t="s">
        <v>5190</v>
      </c>
      <c r="L2311" s="41"/>
      <c r="M2311" s="10"/>
      <c r="N2311" s="10"/>
      <c r="O2311" s="10" t="s">
        <v>5190</v>
      </c>
      <c r="P2311" s="41"/>
      <c r="Q2311" s="10" t="s">
        <v>5190</v>
      </c>
      <c r="R2311" s="10" t="s">
        <v>5190</v>
      </c>
      <c r="S2311" s="10" t="s">
        <v>5190</v>
      </c>
      <c r="T2311" s="10" t="s">
        <v>5190</v>
      </c>
      <c r="U2311" s="10"/>
      <c r="V2311" s="10"/>
      <c r="W2311" s="10"/>
      <c r="X2311" s="10"/>
      <c r="Y2311" s="10"/>
      <c r="Z2311" s="10"/>
      <c r="AA2311" s="10"/>
      <c r="AB2311" s="50" t="s">
        <v>2124</v>
      </c>
      <c r="AC2311" s="73" t="s">
        <v>2908</v>
      </c>
      <c r="AD2311" s="71" t="s">
        <v>4809</v>
      </c>
    </row>
    <row r="2312" spans="1:30" s="85" customFormat="1" ht="15.75" customHeight="1">
      <c r="A2312" s="50" t="s">
        <v>1353</v>
      </c>
      <c r="B2312" s="12" t="s">
        <v>1869</v>
      </c>
      <c r="C2312" s="32" t="s">
        <v>5744</v>
      </c>
      <c r="D2312" s="32"/>
      <c r="E2312" s="59" t="s">
        <v>4995</v>
      </c>
      <c r="F2312" s="10" t="s">
        <v>5190</v>
      </c>
      <c r="G2312" s="10" t="s">
        <v>5190</v>
      </c>
      <c r="H2312" s="10" t="s">
        <v>5190</v>
      </c>
      <c r="I2312" s="10" t="s">
        <v>5190</v>
      </c>
      <c r="J2312" s="10" t="s">
        <v>5190</v>
      </c>
      <c r="K2312" s="10" t="s">
        <v>5190</v>
      </c>
      <c r="L2312" s="41"/>
      <c r="M2312" s="10"/>
      <c r="N2312" s="10"/>
      <c r="O2312" s="10" t="s">
        <v>5190</v>
      </c>
      <c r="P2312" s="41"/>
      <c r="Q2312" s="10" t="s">
        <v>5190</v>
      </c>
      <c r="R2312" s="10" t="s">
        <v>5190</v>
      </c>
      <c r="S2312" s="10" t="s">
        <v>5190</v>
      </c>
      <c r="T2312" s="10" t="s">
        <v>5190</v>
      </c>
      <c r="U2312" s="10"/>
      <c r="V2312" s="10"/>
      <c r="W2312" s="10"/>
      <c r="X2312" s="10"/>
      <c r="Y2312" s="10"/>
      <c r="Z2312" s="10"/>
      <c r="AA2312" s="10"/>
      <c r="AB2312" s="50" t="s">
        <v>2124</v>
      </c>
      <c r="AC2312" s="73" t="s">
        <v>2908</v>
      </c>
      <c r="AD2312" s="71" t="s">
        <v>4809</v>
      </c>
    </row>
    <row r="2313" spans="1:30" s="89" customFormat="1" ht="15.75" customHeight="1">
      <c r="A2313" s="50" t="s">
        <v>1353</v>
      </c>
      <c r="B2313" s="12" t="s">
        <v>5064</v>
      </c>
      <c r="C2313" s="32" t="s">
        <v>5745</v>
      </c>
      <c r="D2313" s="32"/>
      <c r="E2313" s="59" t="s">
        <v>718</v>
      </c>
      <c r="F2313" s="41"/>
      <c r="G2313" s="41"/>
      <c r="H2313" s="41"/>
      <c r="I2313" s="41"/>
      <c r="J2313" s="41"/>
      <c r="K2313" s="41"/>
      <c r="L2313" s="41" t="s">
        <v>5190</v>
      </c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50" t="s">
        <v>2028</v>
      </c>
      <c r="AC2313" s="73" t="s">
        <v>2908</v>
      </c>
      <c r="AD2313" s="71" t="s">
        <v>4988</v>
      </c>
    </row>
    <row r="2314" spans="1:30" s="89" customFormat="1" ht="15.75" customHeight="1">
      <c r="A2314" s="50" t="s">
        <v>1353</v>
      </c>
      <c r="B2314" s="12" t="s">
        <v>5065</v>
      </c>
      <c r="C2314" s="32" t="s">
        <v>5746</v>
      </c>
      <c r="D2314" s="32"/>
      <c r="E2314" s="59" t="s">
        <v>4992</v>
      </c>
      <c r="F2314" s="41"/>
      <c r="G2314" s="41"/>
      <c r="H2314" s="41"/>
      <c r="I2314" s="41"/>
      <c r="J2314" s="41"/>
      <c r="K2314" s="41"/>
      <c r="L2314" s="41" t="s">
        <v>5190</v>
      </c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50" t="s">
        <v>2028</v>
      </c>
      <c r="AC2314" s="73" t="s">
        <v>2908</v>
      </c>
      <c r="AD2314" s="71" t="s">
        <v>4728</v>
      </c>
    </row>
    <row r="2315" spans="1:30" s="89" customFormat="1" ht="15.75" customHeight="1">
      <c r="A2315" s="50" t="s">
        <v>1353</v>
      </c>
      <c r="B2315" s="12" t="s">
        <v>5066</v>
      </c>
      <c r="C2315" s="32" t="s">
        <v>5747</v>
      </c>
      <c r="D2315" s="32"/>
      <c r="E2315" s="59" t="s">
        <v>4994</v>
      </c>
      <c r="F2315" s="41"/>
      <c r="G2315" s="41"/>
      <c r="H2315" s="41"/>
      <c r="I2315" s="41"/>
      <c r="J2315" s="41"/>
      <c r="K2315" s="41"/>
      <c r="L2315" s="41" t="s">
        <v>5190</v>
      </c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50" t="s">
        <v>2028</v>
      </c>
      <c r="AC2315" s="73" t="s">
        <v>2908</v>
      </c>
      <c r="AD2315" s="71" t="s">
        <v>4728</v>
      </c>
    </row>
    <row r="2316" spans="1:30" s="89" customFormat="1" ht="15.75" customHeight="1">
      <c r="A2316" s="50" t="s">
        <v>1353</v>
      </c>
      <c r="B2316" s="12" t="s">
        <v>5067</v>
      </c>
      <c r="C2316" s="32" t="s">
        <v>5748</v>
      </c>
      <c r="D2316" s="32"/>
      <c r="E2316" s="59" t="s">
        <v>4995</v>
      </c>
      <c r="F2316" s="41"/>
      <c r="G2316" s="41"/>
      <c r="H2316" s="41"/>
      <c r="I2316" s="41"/>
      <c r="J2316" s="41"/>
      <c r="K2316" s="41"/>
      <c r="L2316" s="41" t="s">
        <v>5190</v>
      </c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50" t="s">
        <v>2028</v>
      </c>
      <c r="AC2316" s="73" t="s">
        <v>2908</v>
      </c>
      <c r="AD2316" s="71" t="s">
        <v>4728</v>
      </c>
    </row>
    <row r="2317" spans="1:30" s="89" customFormat="1" ht="15.75" customHeight="1">
      <c r="A2317" s="50" t="s">
        <v>1353</v>
      </c>
      <c r="B2317" s="12" t="s">
        <v>1863</v>
      </c>
      <c r="C2317" s="45" t="s">
        <v>5749</v>
      </c>
      <c r="D2317" s="45"/>
      <c r="E2317" s="59" t="s">
        <v>718</v>
      </c>
      <c r="F2317" s="10"/>
      <c r="G2317" s="10"/>
      <c r="H2317" s="10"/>
      <c r="I2317" s="10"/>
      <c r="J2317" s="10"/>
      <c r="K2317" s="10"/>
      <c r="L2317" s="41" t="s">
        <v>5190</v>
      </c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50" t="s">
        <v>2123</v>
      </c>
      <c r="AC2317" s="73" t="s">
        <v>2908</v>
      </c>
      <c r="AD2317" s="71" t="s">
        <v>4804</v>
      </c>
    </row>
    <row r="2318" spans="1:30" s="89" customFormat="1" ht="15.75" customHeight="1">
      <c r="A2318" s="50" t="s">
        <v>1353</v>
      </c>
      <c r="B2318" s="12" t="s">
        <v>1864</v>
      </c>
      <c r="C2318" s="45" t="s">
        <v>5750</v>
      </c>
      <c r="D2318" s="45"/>
      <c r="E2318" s="59" t="s">
        <v>4992</v>
      </c>
      <c r="F2318" s="10"/>
      <c r="G2318" s="10"/>
      <c r="H2318" s="10"/>
      <c r="I2318" s="10"/>
      <c r="J2318" s="10"/>
      <c r="K2318" s="10"/>
      <c r="L2318" s="41" t="s">
        <v>5190</v>
      </c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50" t="s">
        <v>2123</v>
      </c>
      <c r="AC2318" s="73" t="s">
        <v>2908</v>
      </c>
      <c r="AD2318" s="71" t="s">
        <v>4809</v>
      </c>
    </row>
    <row r="2319" spans="1:30" s="89" customFormat="1" ht="15.75" customHeight="1">
      <c r="A2319" s="50" t="s">
        <v>1353</v>
      </c>
      <c r="B2319" s="12" t="s">
        <v>1865</v>
      </c>
      <c r="C2319" s="45" t="s">
        <v>5751</v>
      </c>
      <c r="D2319" s="45"/>
      <c r="E2319" s="59" t="s">
        <v>4994</v>
      </c>
      <c r="F2319" s="10"/>
      <c r="G2319" s="10"/>
      <c r="H2319" s="10"/>
      <c r="I2319" s="10"/>
      <c r="J2319" s="10"/>
      <c r="K2319" s="10"/>
      <c r="L2319" s="41" t="s">
        <v>5190</v>
      </c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50" t="s">
        <v>2123</v>
      </c>
      <c r="AC2319" s="73" t="s">
        <v>2908</v>
      </c>
      <c r="AD2319" s="71" t="s">
        <v>4809</v>
      </c>
    </row>
    <row r="2320" spans="1:30" s="89" customFormat="1" ht="15.75" customHeight="1">
      <c r="A2320" s="50" t="s">
        <v>1353</v>
      </c>
      <c r="B2320" s="12" t="s">
        <v>1866</v>
      </c>
      <c r="C2320" s="45" t="s">
        <v>5752</v>
      </c>
      <c r="D2320" s="45"/>
      <c r="E2320" s="59" t="s">
        <v>4995</v>
      </c>
      <c r="F2320" s="10"/>
      <c r="G2320" s="10"/>
      <c r="H2320" s="10"/>
      <c r="I2320" s="10"/>
      <c r="J2320" s="10"/>
      <c r="K2320" s="10"/>
      <c r="L2320" s="41" t="s">
        <v>5190</v>
      </c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50" t="s">
        <v>2123</v>
      </c>
      <c r="AC2320" s="73" t="s">
        <v>2908</v>
      </c>
      <c r="AD2320" s="71" t="s">
        <v>4809</v>
      </c>
    </row>
    <row r="2321" spans="1:30" s="89" customFormat="1" ht="15.75" customHeight="1">
      <c r="A2321" s="50" t="s">
        <v>1353</v>
      </c>
      <c r="B2321" s="46" t="s">
        <v>2211</v>
      </c>
      <c r="C2321" s="45" t="s">
        <v>5753</v>
      </c>
      <c r="D2321" s="45"/>
      <c r="E2321" s="59" t="s">
        <v>718</v>
      </c>
      <c r="F2321" s="10" t="s">
        <v>5190</v>
      </c>
      <c r="G2321" s="10" t="s">
        <v>5190</v>
      </c>
      <c r="H2321" s="10" t="s">
        <v>5190</v>
      </c>
      <c r="I2321" s="10" t="s">
        <v>5257</v>
      </c>
      <c r="J2321" s="10" t="s">
        <v>5190</v>
      </c>
      <c r="K2321" s="10" t="s">
        <v>5190</v>
      </c>
      <c r="L2321" s="10" t="s">
        <v>5190</v>
      </c>
      <c r="M2321" s="10" t="s">
        <v>5190</v>
      </c>
      <c r="N2321" s="10" t="s">
        <v>5190</v>
      </c>
      <c r="O2321" s="10" t="s">
        <v>5190</v>
      </c>
      <c r="P2321" s="10" t="s">
        <v>5190</v>
      </c>
      <c r="Q2321" s="10" t="s">
        <v>5190</v>
      </c>
      <c r="R2321" s="10" t="s">
        <v>5190</v>
      </c>
      <c r="S2321" s="10" t="s">
        <v>5190</v>
      </c>
      <c r="T2321" s="10" t="s">
        <v>5190</v>
      </c>
      <c r="U2321" s="10" t="s">
        <v>5190</v>
      </c>
      <c r="V2321" s="10" t="s">
        <v>5190</v>
      </c>
      <c r="W2321" s="10" t="s">
        <v>5190</v>
      </c>
      <c r="X2321" s="10" t="s">
        <v>5190</v>
      </c>
      <c r="Y2321" s="10" t="s">
        <v>5190</v>
      </c>
      <c r="Z2321" s="10" t="s">
        <v>5190</v>
      </c>
      <c r="AA2321" s="10" t="s">
        <v>5190</v>
      </c>
      <c r="AB2321" s="50" t="s">
        <v>2210</v>
      </c>
      <c r="AC2321" s="73" t="s">
        <v>2908</v>
      </c>
      <c r="AD2321" s="71" t="s">
        <v>4803</v>
      </c>
    </row>
    <row r="2322" spans="1:30" s="89" customFormat="1" ht="15.75" customHeight="1">
      <c r="A2322" s="50" t="s">
        <v>1353</v>
      </c>
      <c r="B2322" s="46" t="s">
        <v>2212</v>
      </c>
      <c r="C2322" s="45" t="s">
        <v>5754</v>
      </c>
      <c r="D2322" s="45"/>
      <c r="E2322" s="59" t="s">
        <v>4992</v>
      </c>
      <c r="F2322" s="10" t="s">
        <v>5190</v>
      </c>
      <c r="G2322" s="10" t="s">
        <v>5190</v>
      </c>
      <c r="H2322" s="10" t="s">
        <v>5190</v>
      </c>
      <c r="I2322" s="10" t="s">
        <v>5190</v>
      </c>
      <c r="J2322" s="10" t="s">
        <v>5190</v>
      </c>
      <c r="K2322" s="10" t="s">
        <v>5190</v>
      </c>
      <c r="L2322" s="10" t="s">
        <v>5190</v>
      </c>
      <c r="M2322" s="10" t="s">
        <v>5190</v>
      </c>
      <c r="N2322" s="10" t="s">
        <v>5190</v>
      </c>
      <c r="O2322" s="10" t="s">
        <v>5190</v>
      </c>
      <c r="P2322" s="10" t="s">
        <v>5190</v>
      </c>
      <c r="Q2322" s="10" t="s">
        <v>5190</v>
      </c>
      <c r="R2322" s="10" t="s">
        <v>5190</v>
      </c>
      <c r="S2322" s="10" t="s">
        <v>5190</v>
      </c>
      <c r="T2322" s="10" t="s">
        <v>5190</v>
      </c>
      <c r="U2322" s="10" t="s">
        <v>5190</v>
      </c>
      <c r="V2322" s="10" t="s">
        <v>5190</v>
      </c>
      <c r="W2322" s="10" t="s">
        <v>5190</v>
      </c>
      <c r="X2322" s="10" t="s">
        <v>5190</v>
      </c>
      <c r="Y2322" s="10" t="s">
        <v>5190</v>
      </c>
      <c r="Z2322" s="10" t="s">
        <v>5190</v>
      </c>
      <c r="AA2322" s="10" t="s">
        <v>5190</v>
      </c>
      <c r="AB2322" s="50" t="s">
        <v>2210</v>
      </c>
      <c r="AC2322" s="73" t="s">
        <v>2908</v>
      </c>
      <c r="AD2322" s="71" t="s">
        <v>4804</v>
      </c>
    </row>
    <row r="2323" spans="1:30" s="89" customFormat="1" ht="15.75" customHeight="1">
      <c r="A2323" s="50" t="s">
        <v>1353</v>
      </c>
      <c r="B2323" s="46" t="s">
        <v>2213</v>
      </c>
      <c r="C2323" s="45" t="s">
        <v>5755</v>
      </c>
      <c r="D2323" s="45"/>
      <c r="E2323" s="59" t="s">
        <v>4994</v>
      </c>
      <c r="F2323" s="10" t="s">
        <v>5190</v>
      </c>
      <c r="G2323" s="10" t="s">
        <v>5190</v>
      </c>
      <c r="H2323" s="10" t="s">
        <v>5190</v>
      </c>
      <c r="I2323" s="10" t="s">
        <v>5190</v>
      </c>
      <c r="J2323" s="10" t="s">
        <v>5190</v>
      </c>
      <c r="K2323" s="10" t="s">
        <v>5190</v>
      </c>
      <c r="L2323" s="10" t="s">
        <v>5190</v>
      </c>
      <c r="M2323" s="10" t="s">
        <v>5190</v>
      </c>
      <c r="N2323" s="10" t="s">
        <v>5190</v>
      </c>
      <c r="O2323" s="10" t="s">
        <v>5190</v>
      </c>
      <c r="P2323" s="10" t="s">
        <v>5190</v>
      </c>
      <c r="Q2323" s="10" t="s">
        <v>5190</v>
      </c>
      <c r="R2323" s="10" t="s">
        <v>5190</v>
      </c>
      <c r="S2323" s="10" t="s">
        <v>5190</v>
      </c>
      <c r="T2323" s="10" t="s">
        <v>5190</v>
      </c>
      <c r="U2323" s="10" t="s">
        <v>5190</v>
      </c>
      <c r="V2323" s="10" t="s">
        <v>5190</v>
      </c>
      <c r="W2323" s="10" t="s">
        <v>5190</v>
      </c>
      <c r="X2323" s="10" t="s">
        <v>5190</v>
      </c>
      <c r="Y2323" s="10" t="s">
        <v>5190</v>
      </c>
      <c r="Z2323" s="10" t="s">
        <v>5190</v>
      </c>
      <c r="AA2323" s="10" t="s">
        <v>5190</v>
      </c>
      <c r="AB2323" s="50" t="s">
        <v>2210</v>
      </c>
      <c r="AC2323" s="73" t="s">
        <v>2908</v>
      </c>
      <c r="AD2323" s="71" t="s">
        <v>4804</v>
      </c>
    </row>
    <row r="2324" spans="1:30" s="89" customFormat="1" ht="15.75" customHeight="1">
      <c r="A2324" s="50" t="s">
        <v>1353</v>
      </c>
      <c r="B2324" s="46" t="s">
        <v>2214</v>
      </c>
      <c r="C2324" s="45" t="s">
        <v>5756</v>
      </c>
      <c r="D2324" s="45"/>
      <c r="E2324" s="59" t="s">
        <v>4995</v>
      </c>
      <c r="F2324" s="10" t="s">
        <v>5190</v>
      </c>
      <c r="G2324" s="10" t="s">
        <v>5190</v>
      </c>
      <c r="H2324" s="10" t="s">
        <v>5190</v>
      </c>
      <c r="I2324" s="10" t="s">
        <v>5190</v>
      </c>
      <c r="J2324" s="10" t="s">
        <v>5190</v>
      </c>
      <c r="K2324" s="10" t="s">
        <v>5190</v>
      </c>
      <c r="L2324" s="10" t="s">
        <v>5190</v>
      </c>
      <c r="M2324" s="10" t="s">
        <v>5190</v>
      </c>
      <c r="N2324" s="10" t="s">
        <v>5190</v>
      </c>
      <c r="O2324" s="10" t="s">
        <v>5190</v>
      </c>
      <c r="P2324" s="10" t="s">
        <v>5190</v>
      </c>
      <c r="Q2324" s="10" t="s">
        <v>5190</v>
      </c>
      <c r="R2324" s="10" t="s">
        <v>5190</v>
      </c>
      <c r="S2324" s="10" t="s">
        <v>5190</v>
      </c>
      <c r="T2324" s="10" t="s">
        <v>5190</v>
      </c>
      <c r="U2324" s="10" t="s">
        <v>5190</v>
      </c>
      <c r="V2324" s="10" t="s">
        <v>5190</v>
      </c>
      <c r="W2324" s="10" t="s">
        <v>5190</v>
      </c>
      <c r="X2324" s="10" t="s">
        <v>5190</v>
      </c>
      <c r="Y2324" s="10" t="s">
        <v>5190</v>
      </c>
      <c r="Z2324" s="10" t="s">
        <v>5190</v>
      </c>
      <c r="AA2324" s="10" t="s">
        <v>5190</v>
      </c>
      <c r="AB2324" s="50" t="s">
        <v>2210</v>
      </c>
      <c r="AC2324" s="73" t="s">
        <v>2908</v>
      </c>
      <c r="AD2324" s="71" t="s">
        <v>4804</v>
      </c>
    </row>
    <row r="2325" spans="1:30" s="89" customFormat="1" ht="15.75" customHeight="1">
      <c r="A2325" s="50" t="s">
        <v>1353</v>
      </c>
      <c r="B2325" s="47" t="s">
        <v>2132</v>
      </c>
      <c r="C2325" s="45" t="s">
        <v>5757</v>
      </c>
      <c r="D2325" s="45"/>
      <c r="E2325" s="59" t="s">
        <v>718</v>
      </c>
      <c r="F2325" s="10" t="s">
        <v>5190</v>
      </c>
      <c r="G2325" s="10" t="s">
        <v>5190</v>
      </c>
      <c r="H2325" s="10" t="s">
        <v>5190</v>
      </c>
      <c r="I2325" s="10" t="s">
        <v>5190</v>
      </c>
      <c r="J2325" s="10" t="s">
        <v>5190</v>
      </c>
      <c r="K2325" s="10" t="s">
        <v>5190</v>
      </c>
      <c r="L2325" s="10" t="s">
        <v>5190</v>
      </c>
      <c r="M2325" s="10" t="s">
        <v>5190</v>
      </c>
      <c r="N2325" s="10" t="s">
        <v>5190</v>
      </c>
      <c r="O2325" s="10" t="s">
        <v>5190</v>
      </c>
      <c r="P2325" s="10" t="s">
        <v>5190</v>
      </c>
      <c r="Q2325" s="10" t="s">
        <v>5190</v>
      </c>
      <c r="R2325" s="10" t="s">
        <v>5190</v>
      </c>
      <c r="S2325" s="10" t="s">
        <v>5190</v>
      </c>
      <c r="T2325" s="10" t="s">
        <v>5190</v>
      </c>
      <c r="U2325" s="10" t="s">
        <v>5190</v>
      </c>
      <c r="V2325" s="10" t="s">
        <v>5190</v>
      </c>
      <c r="W2325" s="10" t="s">
        <v>5190</v>
      </c>
      <c r="X2325" s="10" t="s">
        <v>5190</v>
      </c>
      <c r="Y2325" s="10" t="s">
        <v>5190</v>
      </c>
      <c r="Z2325" s="10" t="s">
        <v>5190</v>
      </c>
      <c r="AA2325" s="10" t="s">
        <v>5190</v>
      </c>
      <c r="AB2325" s="50" t="s">
        <v>2136</v>
      </c>
      <c r="AC2325" s="73" t="s">
        <v>2908</v>
      </c>
      <c r="AD2325" s="71" t="s">
        <v>4807</v>
      </c>
    </row>
    <row r="2326" spans="1:30" s="89" customFormat="1" ht="15.75" customHeight="1">
      <c r="A2326" s="50" t="s">
        <v>1353</v>
      </c>
      <c r="B2326" s="47" t="s">
        <v>2133</v>
      </c>
      <c r="C2326" s="45" t="s">
        <v>5758</v>
      </c>
      <c r="D2326" s="45"/>
      <c r="E2326" s="59" t="s">
        <v>4992</v>
      </c>
      <c r="F2326" s="10" t="s">
        <v>5190</v>
      </c>
      <c r="G2326" s="10" t="s">
        <v>5190</v>
      </c>
      <c r="H2326" s="10" t="s">
        <v>5190</v>
      </c>
      <c r="I2326" s="10" t="s">
        <v>5190</v>
      </c>
      <c r="J2326" s="10" t="s">
        <v>5190</v>
      </c>
      <c r="K2326" s="10" t="s">
        <v>5190</v>
      </c>
      <c r="L2326" s="10" t="s">
        <v>5190</v>
      </c>
      <c r="M2326" s="10" t="s">
        <v>5190</v>
      </c>
      <c r="N2326" s="10" t="s">
        <v>5190</v>
      </c>
      <c r="O2326" s="10" t="s">
        <v>5190</v>
      </c>
      <c r="P2326" s="10" t="s">
        <v>5190</v>
      </c>
      <c r="Q2326" s="10" t="s">
        <v>5190</v>
      </c>
      <c r="R2326" s="10" t="s">
        <v>5190</v>
      </c>
      <c r="S2326" s="10" t="s">
        <v>5190</v>
      </c>
      <c r="T2326" s="10" t="s">
        <v>5190</v>
      </c>
      <c r="U2326" s="10" t="s">
        <v>5190</v>
      </c>
      <c r="V2326" s="10" t="s">
        <v>5190</v>
      </c>
      <c r="W2326" s="10" t="s">
        <v>5190</v>
      </c>
      <c r="X2326" s="10" t="s">
        <v>5190</v>
      </c>
      <c r="Y2326" s="10" t="s">
        <v>5190</v>
      </c>
      <c r="Z2326" s="10" t="s">
        <v>5190</v>
      </c>
      <c r="AA2326" s="10" t="s">
        <v>5190</v>
      </c>
      <c r="AB2326" s="50" t="s">
        <v>2136</v>
      </c>
      <c r="AC2326" s="73" t="s">
        <v>2908</v>
      </c>
      <c r="AD2326" s="71" t="s">
        <v>4808</v>
      </c>
    </row>
    <row r="2327" spans="1:30" s="89" customFormat="1" ht="15.75" customHeight="1">
      <c r="A2327" s="50" t="s">
        <v>1353</v>
      </c>
      <c r="B2327" s="47" t="s">
        <v>2134</v>
      </c>
      <c r="C2327" s="45" t="s">
        <v>5759</v>
      </c>
      <c r="D2327" s="45"/>
      <c r="E2327" s="59" t="s">
        <v>4994</v>
      </c>
      <c r="F2327" s="10" t="s">
        <v>5190</v>
      </c>
      <c r="G2327" s="10" t="s">
        <v>5190</v>
      </c>
      <c r="H2327" s="10" t="s">
        <v>5190</v>
      </c>
      <c r="I2327" s="10" t="s">
        <v>5190</v>
      </c>
      <c r="J2327" s="10" t="s">
        <v>5190</v>
      </c>
      <c r="K2327" s="10" t="s">
        <v>5190</v>
      </c>
      <c r="L2327" s="10" t="s">
        <v>5190</v>
      </c>
      <c r="M2327" s="10" t="s">
        <v>5190</v>
      </c>
      <c r="N2327" s="10" t="s">
        <v>5190</v>
      </c>
      <c r="O2327" s="10" t="s">
        <v>5190</v>
      </c>
      <c r="P2327" s="10" t="s">
        <v>5190</v>
      </c>
      <c r="Q2327" s="10" t="s">
        <v>5190</v>
      </c>
      <c r="R2327" s="10" t="s">
        <v>5190</v>
      </c>
      <c r="S2327" s="10" t="s">
        <v>5190</v>
      </c>
      <c r="T2327" s="10" t="s">
        <v>5190</v>
      </c>
      <c r="U2327" s="10" t="s">
        <v>5190</v>
      </c>
      <c r="V2327" s="10" t="s">
        <v>5190</v>
      </c>
      <c r="W2327" s="10" t="s">
        <v>5190</v>
      </c>
      <c r="X2327" s="10" t="s">
        <v>5190</v>
      </c>
      <c r="Y2327" s="10" t="s">
        <v>5190</v>
      </c>
      <c r="Z2327" s="10" t="s">
        <v>5190</v>
      </c>
      <c r="AA2327" s="10" t="s">
        <v>5190</v>
      </c>
      <c r="AB2327" s="50" t="s">
        <v>2136</v>
      </c>
      <c r="AC2327" s="73" t="s">
        <v>2908</v>
      </c>
      <c r="AD2327" s="71" t="s">
        <v>4808</v>
      </c>
    </row>
    <row r="2328" spans="1:30" s="89" customFormat="1" ht="15.75" customHeight="1">
      <c r="A2328" s="50" t="s">
        <v>1353</v>
      </c>
      <c r="B2328" s="46" t="s">
        <v>2135</v>
      </c>
      <c r="C2328" s="45" t="s">
        <v>5760</v>
      </c>
      <c r="D2328" s="45"/>
      <c r="E2328" s="59" t="s">
        <v>4995</v>
      </c>
      <c r="F2328" s="10" t="s">
        <v>5190</v>
      </c>
      <c r="G2328" s="10" t="s">
        <v>5190</v>
      </c>
      <c r="H2328" s="10" t="s">
        <v>5190</v>
      </c>
      <c r="I2328" s="10" t="s">
        <v>5190</v>
      </c>
      <c r="J2328" s="10" t="s">
        <v>5190</v>
      </c>
      <c r="K2328" s="10" t="s">
        <v>5190</v>
      </c>
      <c r="L2328" s="10" t="s">
        <v>5190</v>
      </c>
      <c r="M2328" s="10" t="s">
        <v>5190</v>
      </c>
      <c r="N2328" s="10" t="s">
        <v>5190</v>
      </c>
      <c r="O2328" s="10" t="s">
        <v>5190</v>
      </c>
      <c r="P2328" s="10" t="s">
        <v>5190</v>
      </c>
      <c r="Q2328" s="10" t="s">
        <v>5190</v>
      </c>
      <c r="R2328" s="10" t="s">
        <v>5190</v>
      </c>
      <c r="S2328" s="10" t="s">
        <v>5190</v>
      </c>
      <c r="T2328" s="10" t="s">
        <v>5190</v>
      </c>
      <c r="U2328" s="10" t="s">
        <v>5190</v>
      </c>
      <c r="V2328" s="10" t="s">
        <v>5190</v>
      </c>
      <c r="W2328" s="10" t="s">
        <v>5190</v>
      </c>
      <c r="X2328" s="10" t="s">
        <v>5190</v>
      </c>
      <c r="Y2328" s="10" t="s">
        <v>5190</v>
      </c>
      <c r="Z2328" s="10" t="s">
        <v>5190</v>
      </c>
      <c r="AA2328" s="10" t="s">
        <v>5190</v>
      </c>
      <c r="AB2328" s="50" t="s">
        <v>2136</v>
      </c>
      <c r="AC2328" s="73" t="s">
        <v>2908</v>
      </c>
      <c r="AD2328" s="71" t="s">
        <v>4808</v>
      </c>
    </row>
    <row r="2329" spans="1:30" s="89" customFormat="1" ht="15.75" customHeight="1">
      <c r="A2329" s="50" t="s">
        <v>1353</v>
      </c>
      <c r="B2329" s="46" t="s">
        <v>5068</v>
      </c>
      <c r="C2329" s="45" t="s">
        <v>5761</v>
      </c>
      <c r="D2329" s="45"/>
      <c r="E2329" s="59" t="s">
        <v>718</v>
      </c>
      <c r="F2329" s="10" t="s">
        <v>5190</v>
      </c>
      <c r="G2329" s="10" t="s">
        <v>5190</v>
      </c>
      <c r="H2329" s="10" t="s">
        <v>5190</v>
      </c>
      <c r="I2329" s="10" t="s">
        <v>5190</v>
      </c>
      <c r="J2329" s="10" t="s">
        <v>5190</v>
      </c>
      <c r="K2329" s="10" t="s">
        <v>5190</v>
      </c>
      <c r="L2329" s="10" t="s">
        <v>5190</v>
      </c>
      <c r="M2329" s="10" t="s">
        <v>5190</v>
      </c>
      <c r="N2329" s="10" t="s">
        <v>5190</v>
      </c>
      <c r="O2329" s="10" t="s">
        <v>5190</v>
      </c>
      <c r="P2329" s="10" t="s">
        <v>5190</v>
      </c>
      <c r="Q2329" s="10" t="s">
        <v>5190</v>
      </c>
      <c r="R2329" s="10" t="s">
        <v>5190</v>
      </c>
      <c r="S2329" s="10" t="s">
        <v>5190</v>
      </c>
      <c r="T2329" s="10" t="s">
        <v>5190</v>
      </c>
      <c r="U2329" s="10" t="s">
        <v>5190</v>
      </c>
      <c r="V2329" s="10" t="s">
        <v>5190</v>
      </c>
      <c r="W2329" s="10" t="s">
        <v>5190</v>
      </c>
      <c r="X2329" s="10" t="s">
        <v>5190</v>
      </c>
      <c r="Y2329" s="10" t="s">
        <v>5190</v>
      </c>
      <c r="Z2329" s="10" t="s">
        <v>5190</v>
      </c>
      <c r="AA2329" s="10" t="s">
        <v>5190</v>
      </c>
      <c r="AB2329" s="50" t="s">
        <v>2136</v>
      </c>
      <c r="AC2329" s="73" t="s">
        <v>2908</v>
      </c>
      <c r="AD2329" s="71" t="s">
        <v>4804</v>
      </c>
    </row>
    <row r="2330" spans="1:30" s="89" customFormat="1" ht="15.75" customHeight="1">
      <c r="A2330" s="50" t="s">
        <v>1353</v>
      </c>
      <c r="B2330" s="46" t="s">
        <v>5069</v>
      </c>
      <c r="C2330" s="45" t="s">
        <v>5762</v>
      </c>
      <c r="D2330" s="45"/>
      <c r="E2330" s="59" t="s">
        <v>4992</v>
      </c>
      <c r="F2330" s="10" t="s">
        <v>5190</v>
      </c>
      <c r="G2330" s="10" t="s">
        <v>5190</v>
      </c>
      <c r="H2330" s="10" t="s">
        <v>5190</v>
      </c>
      <c r="I2330" s="10" t="s">
        <v>5190</v>
      </c>
      <c r="J2330" s="10" t="s">
        <v>5190</v>
      </c>
      <c r="K2330" s="10" t="s">
        <v>5190</v>
      </c>
      <c r="L2330" s="10" t="s">
        <v>5190</v>
      </c>
      <c r="M2330" s="10" t="s">
        <v>5190</v>
      </c>
      <c r="N2330" s="10" t="s">
        <v>5190</v>
      </c>
      <c r="O2330" s="10" t="s">
        <v>5190</v>
      </c>
      <c r="P2330" s="10" t="s">
        <v>5190</v>
      </c>
      <c r="Q2330" s="10" t="s">
        <v>5190</v>
      </c>
      <c r="R2330" s="10" t="s">
        <v>5190</v>
      </c>
      <c r="S2330" s="10" t="s">
        <v>5190</v>
      </c>
      <c r="T2330" s="10" t="s">
        <v>5190</v>
      </c>
      <c r="U2330" s="10" t="s">
        <v>5190</v>
      </c>
      <c r="V2330" s="10" t="s">
        <v>5190</v>
      </c>
      <c r="W2330" s="10" t="s">
        <v>5190</v>
      </c>
      <c r="X2330" s="10" t="s">
        <v>5190</v>
      </c>
      <c r="Y2330" s="10" t="s">
        <v>5190</v>
      </c>
      <c r="Z2330" s="10" t="s">
        <v>5190</v>
      </c>
      <c r="AA2330" s="10" t="s">
        <v>5190</v>
      </c>
      <c r="AB2330" s="50" t="s">
        <v>2136</v>
      </c>
      <c r="AC2330" s="73" t="s">
        <v>2908</v>
      </c>
      <c r="AD2330" s="71" t="s">
        <v>4807</v>
      </c>
    </row>
    <row r="2331" spans="1:30" s="89" customFormat="1" ht="15.75" customHeight="1">
      <c r="A2331" s="50" t="s">
        <v>1353</v>
      </c>
      <c r="B2331" s="46" t="s">
        <v>5070</v>
      </c>
      <c r="C2331" s="45" t="s">
        <v>5763</v>
      </c>
      <c r="D2331" s="45"/>
      <c r="E2331" s="59" t="s">
        <v>4994</v>
      </c>
      <c r="F2331" s="10" t="s">
        <v>5190</v>
      </c>
      <c r="G2331" s="10" t="s">
        <v>5190</v>
      </c>
      <c r="H2331" s="10" t="s">
        <v>5190</v>
      </c>
      <c r="I2331" s="10" t="s">
        <v>5190</v>
      </c>
      <c r="J2331" s="10" t="s">
        <v>5190</v>
      </c>
      <c r="K2331" s="10" t="s">
        <v>5190</v>
      </c>
      <c r="L2331" s="10" t="s">
        <v>5190</v>
      </c>
      <c r="M2331" s="10" t="s">
        <v>5190</v>
      </c>
      <c r="N2331" s="10" t="s">
        <v>5190</v>
      </c>
      <c r="O2331" s="10" t="s">
        <v>5190</v>
      </c>
      <c r="P2331" s="10" t="s">
        <v>5190</v>
      </c>
      <c r="Q2331" s="10" t="s">
        <v>5190</v>
      </c>
      <c r="R2331" s="10" t="s">
        <v>5190</v>
      </c>
      <c r="S2331" s="10" t="s">
        <v>5190</v>
      </c>
      <c r="T2331" s="10" t="s">
        <v>5190</v>
      </c>
      <c r="U2331" s="10" t="s">
        <v>5190</v>
      </c>
      <c r="V2331" s="10" t="s">
        <v>5190</v>
      </c>
      <c r="W2331" s="10" t="s">
        <v>5190</v>
      </c>
      <c r="X2331" s="10" t="s">
        <v>5190</v>
      </c>
      <c r="Y2331" s="10" t="s">
        <v>5190</v>
      </c>
      <c r="Z2331" s="10" t="s">
        <v>5190</v>
      </c>
      <c r="AA2331" s="10" t="s">
        <v>5190</v>
      </c>
      <c r="AB2331" s="50" t="s">
        <v>2136</v>
      </c>
      <c r="AC2331" s="73" t="s">
        <v>2908</v>
      </c>
      <c r="AD2331" s="71" t="s">
        <v>4807</v>
      </c>
    </row>
    <row r="2332" spans="1:30" s="89" customFormat="1" ht="15.75" customHeight="1">
      <c r="A2332" s="50" t="s">
        <v>1353</v>
      </c>
      <c r="B2332" s="47" t="s">
        <v>5072</v>
      </c>
      <c r="C2332" s="45" t="s">
        <v>5764</v>
      </c>
      <c r="D2332" s="45"/>
      <c r="E2332" s="59" t="s">
        <v>4995</v>
      </c>
      <c r="F2332" s="10" t="s">
        <v>5190</v>
      </c>
      <c r="G2332" s="10" t="s">
        <v>5190</v>
      </c>
      <c r="H2332" s="10" t="s">
        <v>5190</v>
      </c>
      <c r="I2332" s="10" t="s">
        <v>5190</v>
      </c>
      <c r="J2332" s="10" t="s">
        <v>5190</v>
      </c>
      <c r="K2332" s="10" t="s">
        <v>5190</v>
      </c>
      <c r="L2332" s="10" t="s">
        <v>5190</v>
      </c>
      <c r="M2332" s="10" t="s">
        <v>5190</v>
      </c>
      <c r="N2332" s="10" t="s">
        <v>5190</v>
      </c>
      <c r="O2332" s="10" t="s">
        <v>5190</v>
      </c>
      <c r="P2332" s="10" t="s">
        <v>5190</v>
      </c>
      <c r="Q2332" s="10" t="s">
        <v>5190</v>
      </c>
      <c r="R2332" s="10" t="s">
        <v>5190</v>
      </c>
      <c r="S2332" s="10" t="s">
        <v>5190</v>
      </c>
      <c r="T2332" s="10" t="s">
        <v>5190</v>
      </c>
      <c r="U2332" s="10" t="s">
        <v>5190</v>
      </c>
      <c r="V2332" s="10" t="s">
        <v>5190</v>
      </c>
      <c r="W2332" s="10" t="s">
        <v>5190</v>
      </c>
      <c r="X2332" s="10" t="s">
        <v>5190</v>
      </c>
      <c r="Y2332" s="10" t="s">
        <v>5190</v>
      </c>
      <c r="Z2332" s="10" t="s">
        <v>5190</v>
      </c>
      <c r="AA2332" s="10" t="s">
        <v>5190</v>
      </c>
      <c r="AB2332" s="50" t="s">
        <v>2136</v>
      </c>
      <c r="AC2332" s="73" t="s">
        <v>2908</v>
      </c>
      <c r="AD2332" s="71" t="s">
        <v>4807</v>
      </c>
    </row>
    <row r="2333" spans="1:30" s="89" customFormat="1" ht="15.75" customHeight="1">
      <c r="A2333" s="50" t="s">
        <v>1353</v>
      </c>
      <c r="B2333" s="47" t="s">
        <v>5071</v>
      </c>
      <c r="C2333" s="45" t="s">
        <v>5765</v>
      </c>
      <c r="D2333" s="45"/>
      <c r="E2333" s="59" t="s">
        <v>718</v>
      </c>
      <c r="F2333" s="10" t="s">
        <v>5190</v>
      </c>
      <c r="G2333" s="10" t="s">
        <v>5190</v>
      </c>
      <c r="H2333" s="10" t="s">
        <v>5190</v>
      </c>
      <c r="I2333" s="10" t="s">
        <v>5190</v>
      </c>
      <c r="J2333" s="10" t="s">
        <v>5190</v>
      </c>
      <c r="K2333" s="10" t="s">
        <v>5190</v>
      </c>
      <c r="L2333" s="10" t="s">
        <v>5190</v>
      </c>
      <c r="M2333" s="10" t="s">
        <v>5190</v>
      </c>
      <c r="N2333" s="10" t="s">
        <v>5190</v>
      </c>
      <c r="O2333" s="10" t="s">
        <v>5190</v>
      </c>
      <c r="P2333" s="10" t="s">
        <v>5190</v>
      </c>
      <c r="Q2333" s="10" t="s">
        <v>5190</v>
      </c>
      <c r="R2333" s="10" t="s">
        <v>5190</v>
      </c>
      <c r="S2333" s="10" t="s">
        <v>5190</v>
      </c>
      <c r="T2333" s="10" t="s">
        <v>5190</v>
      </c>
      <c r="U2333" s="10" t="s">
        <v>5190</v>
      </c>
      <c r="V2333" s="10" t="s">
        <v>5190</v>
      </c>
      <c r="W2333" s="10" t="s">
        <v>5190</v>
      </c>
      <c r="X2333" s="10" t="s">
        <v>5190</v>
      </c>
      <c r="Y2333" s="10" t="s">
        <v>5190</v>
      </c>
      <c r="Z2333" s="10" t="s">
        <v>5190</v>
      </c>
      <c r="AA2333" s="10" t="s">
        <v>5190</v>
      </c>
      <c r="AB2333" s="50" t="s">
        <v>2136</v>
      </c>
      <c r="AC2333" s="73" t="s">
        <v>2908</v>
      </c>
      <c r="AD2333" s="71" t="s">
        <v>4803</v>
      </c>
    </row>
    <row r="2334" spans="1:30" s="89" customFormat="1" ht="15.75" customHeight="1">
      <c r="A2334" s="50" t="s">
        <v>1353</v>
      </c>
      <c r="B2334" s="47" t="s">
        <v>5073</v>
      </c>
      <c r="C2334" s="45" t="s">
        <v>5766</v>
      </c>
      <c r="D2334" s="45"/>
      <c r="E2334" s="59" t="s">
        <v>4992</v>
      </c>
      <c r="F2334" s="10" t="s">
        <v>5190</v>
      </c>
      <c r="G2334" s="10" t="s">
        <v>5190</v>
      </c>
      <c r="H2334" s="10" t="s">
        <v>5190</v>
      </c>
      <c r="I2334" s="10" t="s">
        <v>5190</v>
      </c>
      <c r="J2334" s="10" t="s">
        <v>5190</v>
      </c>
      <c r="K2334" s="10" t="s">
        <v>5190</v>
      </c>
      <c r="L2334" s="10" t="s">
        <v>5190</v>
      </c>
      <c r="M2334" s="10" t="s">
        <v>5190</v>
      </c>
      <c r="N2334" s="10" t="s">
        <v>5190</v>
      </c>
      <c r="O2334" s="10" t="s">
        <v>5190</v>
      </c>
      <c r="P2334" s="10" t="s">
        <v>5190</v>
      </c>
      <c r="Q2334" s="10" t="s">
        <v>5190</v>
      </c>
      <c r="R2334" s="10" t="s">
        <v>5190</v>
      </c>
      <c r="S2334" s="10" t="s">
        <v>5190</v>
      </c>
      <c r="T2334" s="10" t="s">
        <v>5190</v>
      </c>
      <c r="U2334" s="10" t="s">
        <v>5190</v>
      </c>
      <c r="V2334" s="10" t="s">
        <v>5190</v>
      </c>
      <c r="W2334" s="10" t="s">
        <v>5190</v>
      </c>
      <c r="X2334" s="10" t="s">
        <v>5190</v>
      </c>
      <c r="Y2334" s="10" t="s">
        <v>5190</v>
      </c>
      <c r="Z2334" s="10" t="s">
        <v>5190</v>
      </c>
      <c r="AA2334" s="10" t="s">
        <v>5190</v>
      </c>
      <c r="AB2334" s="50" t="s">
        <v>2136</v>
      </c>
      <c r="AC2334" s="73" t="s">
        <v>2908</v>
      </c>
      <c r="AD2334" s="71" t="s">
        <v>4804</v>
      </c>
    </row>
    <row r="2335" spans="1:30" s="89" customFormat="1" ht="15.75" customHeight="1">
      <c r="A2335" s="50" t="s">
        <v>1353</v>
      </c>
      <c r="B2335" s="47" t="s">
        <v>5074</v>
      </c>
      <c r="C2335" s="45" t="s">
        <v>5767</v>
      </c>
      <c r="D2335" s="45"/>
      <c r="E2335" s="59" t="s">
        <v>4994</v>
      </c>
      <c r="F2335" s="10" t="s">
        <v>5190</v>
      </c>
      <c r="G2335" s="10" t="s">
        <v>5190</v>
      </c>
      <c r="H2335" s="10" t="s">
        <v>5190</v>
      </c>
      <c r="I2335" s="10" t="s">
        <v>5190</v>
      </c>
      <c r="J2335" s="10" t="s">
        <v>5190</v>
      </c>
      <c r="K2335" s="10" t="s">
        <v>5190</v>
      </c>
      <c r="L2335" s="10" t="s">
        <v>5190</v>
      </c>
      <c r="M2335" s="10" t="s">
        <v>5190</v>
      </c>
      <c r="N2335" s="10" t="s">
        <v>5190</v>
      </c>
      <c r="O2335" s="10" t="s">
        <v>5190</v>
      </c>
      <c r="P2335" s="10" t="s">
        <v>5190</v>
      </c>
      <c r="Q2335" s="10" t="s">
        <v>5190</v>
      </c>
      <c r="R2335" s="10" t="s">
        <v>5190</v>
      </c>
      <c r="S2335" s="10" t="s">
        <v>5190</v>
      </c>
      <c r="T2335" s="10" t="s">
        <v>5190</v>
      </c>
      <c r="U2335" s="10" t="s">
        <v>5190</v>
      </c>
      <c r="V2335" s="10" t="s">
        <v>5190</v>
      </c>
      <c r="W2335" s="10" t="s">
        <v>5190</v>
      </c>
      <c r="X2335" s="10" t="s">
        <v>5190</v>
      </c>
      <c r="Y2335" s="10" t="s">
        <v>5190</v>
      </c>
      <c r="Z2335" s="10" t="s">
        <v>5190</v>
      </c>
      <c r="AA2335" s="10" t="s">
        <v>5190</v>
      </c>
      <c r="AB2335" s="50" t="s">
        <v>2136</v>
      </c>
      <c r="AC2335" s="73" t="s">
        <v>2908</v>
      </c>
      <c r="AD2335" s="71" t="s">
        <v>4804</v>
      </c>
    </row>
    <row r="2336" spans="1:30" s="89" customFormat="1" ht="15.75" customHeight="1">
      <c r="A2336" s="50" t="s">
        <v>1353</v>
      </c>
      <c r="B2336" s="47" t="s">
        <v>5075</v>
      </c>
      <c r="C2336" s="45" t="s">
        <v>5768</v>
      </c>
      <c r="D2336" s="45"/>
      <c r="E2336" s="59" t="s">
        <v>4995</v>
      </c>
      <c r="F2336" s="10" t="s">
        <v>5190</v>
      </c>
      <c r="G2336" s="10" t="s">
        <v>5190</v>
      </c>
      <c r="H2336" s="10" t="s">
        <v>5190</v>
      </c>
      <c r="I2336" s="10" t="s">
        <v>5190</v>
      </c>
      <c r="J2336" s="10" t="s">
        <v>5190</v>
      </c>
      <c r="K2336" s="10" t="s">
        <v>5190</v>
      </c>
      <c r="L2336" s="10" t="s">
        <v>5190</v>
      </c>
      <c r="M2336" s="10" t="s">
        <v>5190</v>
      </c>
      <c r="N2336" s="10" t="s">
        <v>5190</v>
      </c>
      <c r="O2336" s="10" t="s">
        <v>5190</v>
      </c>
      <c r="P2336" s="10" t="s">
        <v>5190</v>
      </c>
      <c r="Q2336" s="10" t="s">
        <v>5190</v>
      </c>
      <c r="R2336" s="10" t="s">
        <v>5190</v>
      </c>
      <c r="S2336" s="10" t="s">
        <v>5190</v>
      </c>
      <c r="T2336" s="10" t="s">
        <v>5190</v>
      </c>
      <c r="U2336" s="10" t="s">
        <v>5190</v>
      </c>
      <c r="V2336" s="10" t="s">
        <v>5190</v>
      </c>
      <c r="W2336" s="10" t="s">
        <v>5190</v>
      </c>
      <c r="X2336" s="10" t="s">
        <v>5190</v>
      </c>
      <c r="Y2336" s="10" t="s">
        <v>5190</v>
      </c>
      <c r="Z2336" s="10" t="s">
        <v>5190</v>
      </c>
      <c r="AA2336" s="10" t="s">
        <v>5190</v>
      </c>
      <c r="AB2336" s="50" t="s">
        <v>2136</v>
      </c>
      <c r="AC2336" s="73" t="s">
        <v>2908</v>
      </c>
      <c r="AD2336" s="71" t="s">
        <v>4804</v>
      </c>
    </row>
    <row r="2337" spans="1:30" s="89" customFormat="1" ht="15.75" customHeight="1">
      <c r="A2337" s="50" t="s">
        <v>1353</v>
      </c>
      <c r="B2337" s="12" t="s">
        <v>5076</v>
      </c>
      <c r="C2337" s="32" t="s">
        <v>5769</v>
      </c>
      <c r="D2337" s="32"/>
      <c r="E2337" s="59" t="s">
        <v>718</v>
      </c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 t="s">
        <v>5190</v>
      </c>
      <c r="Q2337" s="10"/>
      <c r="R2337" s="10"/>
      <c r="S2337" s="10"/>
      <c r="T2337" s="10"/>
      <c r="U2337" s="10" t="s">
        <v>5190</v>
      </c>
      <c r="V2337" s="10" t="s">
        <v>5190</v>
      </c>
      <c r="W2337" s="10" t="s">
        <v>5190</v>
      </c>
      <c r="X2337" s="10" t="s">
        <v>5190</v>
      </c>
      <c r="Y2337" s="10" t="s">
        <v>5190</v>
      </c>
      <c r="Z2337" s="10" t="s">
        <v>5190</v>
      </c>
      <c r="AA2337" s="10" t="s">
        <v>5190</v>
      </c>
      <c r="AB2337" s="50" t="s">
        <v>2029</v>
      </c>
      <c r="AC2337" s="73" t="s">
        <v>2908</v>
      </c>
      <c r="AD2337" s="71" t="s">
        <v>4988</v>
      </c>
    </row>
    <row r="2338" spans="1:30" s="89" customFormat="1" ht="15.75" customHeight="1">
      <c r="A2338" s="50" t="s">
        <v>1353</v>
      </c>
      <c r="B2338" s="12" t="s">
        <v>5077</v>
      </c>
      <c r="C2338" s="32" t="s">
        <v>5770</v>
      </c>
      <c r="D2338" s="32"/>
      <c r="E2338" s="59" t="s">
        <v>4992</v>
      </c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 t="s">
        <v>5190</v>
      </c>
      <c r="Q2338" s="10"/>
      <c r="R2338" s="10"/>
      <c r="S2338" s="10"/>
      <c r="T2338" s="10"/>
      <c r="U2338" s="10" t="s">
        <v>5190</v>
      </c>
      <c r="V2338" s="10" t="s">
        <v>5190</v>
      </c>
      <c r="W2338" s="10" t="s">
        <v>5190</v>
      </c>
      <c r="X2338" s="10" t="s">
        <v>5190</v>
      </c>
      <c r="Y2338" s="10" t="s">
        <v>5190</v>
      </c>
      <c r="Z2338" s="10" t="s">
        <v>5190</v>
      </c>
      <c r="AA2338" s="10" t="s">
        <v>5190</v>
      </c>
      <c r="AB2338" s="50" t="s">
        <v>2029</v>
      </c>
      <c r="AC2338" s="73" t="s">
        <v>2908</v>
      </c>
      <c r="AD2338" s="71" t="s">
        <v>4728</v>
      </c>
    </row>
    <row r="2339" spans="1:30" s="89" customFormat="1" ht="15.75" customHeight="1">
      <c r="A2339" s="50" t="s">
        <v>1353</v>
      </c>
      <c r="B2339" s="12" t="s">
        <v>5078</v>
      </c>
      <c r="C2339" s="32" t="s">
        <v>5771</v>
      </c>
      <c r="D2339" s="32"/>
      <c r="E2339" s="59" t="s">
        <v>4994</v>
      </c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 t="s">
        <v>5190</v>
      </c>
      <c r="Q2339" s="10"/>
      <c r="R2339" s="10"/>
      <c r="S2339" s="10"/>
      <c r="T2339" s="10"/>
      <c r="U2339" s="10" t="s">
        <v>5190</v>
      </c>
      <c r="V2339" s="10" t="s">
        <v>5190</v>
      </c>
      <c r="W2339" s="10" t="s">
        <v>5190</v>
      </c>
      <c r="X2339" s="10" t="s">
        <v>5190</v>
      </c>
      <c r="Y2339" s="10" t="s">
        <v>5190</v>
      </c>
      <c r="Z2339" s="10" t="s">
        <v>5190</v>
      </c>
      <c r="AA2339" s="10" t="s">
        <v>5190</v>
      </c>
      <c r="AB2339" s="50" t="s">
        <v>2029</v>
      </c>
      <c r="AC2339" s="73" t="s">
        <v>2908</v>
      </c>
      <c r="AD2339" s="71" t="s">
        <v>4728</v>
      </c>
    </row>
    <row r="2340" spans="1:30" s="89" customFormat="1" ht="15.75" customHeight="1">
      <c r="A2340" s="50" t="s">
        <v>1353</v>
      </c>
      <c r="B2340" s="12" t="s">
        <v>5079</v>
      </c>
      <c r="C2340" s="32" t="s">
        <v>5772</v>
      </c>
      <c r="D2340" s="32"/>
      <c r="E2340" s="59" t="s">
        <v>4995</v>
      </c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 t="s">
        <v>5190</v>
      </c>
      <c r="Q2340" s="10"/>
      <c r="R2340" s="10"/>
      <c r="S2340" s="10"/>
      <c r="T2340" s="10"/>
      <c r="U2340" s="10" t="s">
        <v>5190</v>
      </c>
      <c r="V2340" s="10" t="s">
        <v>5190</v>
      </c>
      <c r="W2340" s="10" t="s">
        <v>5190</v>
      </c>
      <c r="X2340" s="10" t="s">
        <v>5190</v>
      </c>
      <c r="Y2340" s="10" t="s">
        <v>5190</v>
      </c>
      <c r="Z2340" s="10" t="s">
        <v>5190</v>
      </c>
      <c r="AA2340" s="10" t="s">
        <v>5190</v>
      </c>
      <c r="AB2340" s="50" t="s">
        <v>2029</v>
      </c>
      <c r="AC2340" s="73" t="s">
        <v>2908</v>
      </c>
      <c r="AD2340" s="71" t="s">
        <v>4728</v>
      </c>
    </row>
    <row r="2341" spans="1:30" s="89" customFormat="1" ht="15.75" customHeight="1">
      <c r="A2341" s="50" t="s">
        <v>1353</v>
      </c>
      <c r="B2341" s="12" t="s">
        <v>1870</v>
      </c>
      <c r="C2341" s="45" t="s">
        <v>5773</v>
      </c>
      <c r="D2341" s="45"/>
      <c r="E2341" s="59" t="s">
        <v>718</v>
      </c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 t="s">
        <v>5257</v>
      </c>
      <c r="Q2341" s="10"/>
      <c r="R2341" s="10"/>
      <c r="S2341" s="10"/>
      <c r="T2341" s="10"/>
      <c r="U2341" s="10" t="s">
        <v>5190</v>
      </c>
      <c r="V2341" s="10" t="s">
        <v>5190</v>
      </c>
      <c r="W2341" s="10" t="s">
        <v>5190</v>
      </c>
      <c r="X2341" s="10" t="s">
        <v>5190</v>
      </c>
      <c r="Y2341" s="10" t="s">
        <v>5190</v>
      </c>
      <c r="Z2341" s="10" t="s">
        <v>5190</v>
      </c>
      <c r="AA2341" s="10" t="s">
        <v>5190</v>
      </c>
      <c r="AB2341" s="50" t="s">
        <v>2124</v>
      </c>
      <c r="AC2341" s="73" t="s">
        <v>2908</v>
      </c>
      <c r="AD2341" s="71" t="s">
        <v>4804</v>
      </c>
    </row>
    <row r="2342" spans="1:30" s="89" customFormat="1" ht="15.75" customHeight="1">
      <c r="A2342" s="50" t="s">
        <v>1353</v>
      </c>
      <c r="B2342" s="12" t="s">
        <v>1871</v>
      </c>
      <c r="C2342" s="45" t="s">
        <v>5774</v>
      </c>
      <c r="D2342" s="45"/>
      <c r="E2342" s="59" t="s">
        <v>4992</v>
      </c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 t="s">
        <v>5190</v>
      </c>
      <c r="Q2342" s="10"/>
      <c r="R2342" s="10"/>
      <c r="S2342" s="10"/>
      <c r="T2342" s="10"/>
      <c r="U2342" s="10" t="s">
        <v>5190</v>
      </c>
      <c r="V2342" s="10" t="s">
        <v>5190</v>
      </c>
      <c r="W2342" s="10" t="s">
        <v>5190</v>
      </c>
      <c r="X2342" s="10" t="s">
        <v>5190</v>
      </c>
      <c r="Y2342" s="10" t="s">
        <v>5190</v>
      </c>
      <c r="Z2342" s="10" t="s">
        <v>5190</v>
      </c>
      <c r="AA2342" s="10" t="s">
        <v>5190</v>
      </c>
      <c r="AB2342" s="50" t="s">
        <v>2124</v>
      </c>
      <c r="AC2342" s="73" t="s">
        <v>2908</v>
      </c>
      <c r="AD2342" s="71" t="s">
        <v>4809</v>
      </c>
    </row>
    <row r="2343" spans="1:30" s="89" customFormat="1" ht="15.75" customHeight="1">
      <c r="A2343" s="50" t="s">
        <v>1353</v>
      </c>
      <c r="B2343" s="16" t="s">
        <v>1872</v>
      </c>
      <c r="C2343" s="45" t="s">
        <v>5775</v>
      </c>
      <c r="D2343" s="45"/>
      <c r="E2343" s="59" t="s">
        <v>4994</v>
      </c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 t="s">
        <v>5190</v>
      </c>
      <c r="Q2343" s="10"/>
      <c r="R2343" s="10"/>
      <c r="S2343" s="10"/>
      <c r="T2343" s="10"/>
      <c r="U2343" s="10" t="s">
        <v>5190</v>
      </c>
      <c r="V2343" s="10" t="s">
        <v>5190</v>
      </c>
      <c r="W2343" s="10" t="s">
        <v>5190</v>
      </c>
      <c r="X2343" s="10" t="s">
        <v>5190</v>
      </c>
      <c r="Y2343" s="10" t="s">
        <v>5190</v>
      </c>
      <c r="Z2343" s="10" t="s">
        <v>5190</v>
      </c>
      <c r="AA2343" s="10" t="s">
        <v>5190</v>
      </c>
      <c r="AB2343" s="50" t="s">
        <v>2124</v>
      </c>
      <c r="AC2343" s="73" t="s">
        <v>2908</v>
      </c>
      <c r="AD2343" s="71" t="s">
        <v>4809</v>
      </c>
    </row>
    <row r="2344" spans="1:30" s="89" customFormat="1" ht="15.75" customHeight="1">
      <c r="A2344" s="50" t="s">
        <v>1353</v>
      </c>
      <c r="B2344" s="16" t="s">
        <v>1873</v>
      </c>
      <c r="C2344" s="45" t="s">
        <v>5776</v>
      </c>
      <c r="D2344" s="45"/>
      <c r="E2344" s="59" t="s">
        <v>4995</v>
      </c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 t="s">
        <v>5190</v>
      </c>
      <c r="Q2344" s="10"/>
      <c r="R2344" s="10"/>
      <c r="S2344" s="10"/>
      <c r="T2344" s="10"/>
      <c r="U2344" s="10" t="s">
        <v>5190</v>
      </c>
      <c r="V2344" s="10" t="s">
        <v>5190</v>
      </c>
      <c r="W2344" s="10" t="s">
        <v>5190</v>
      </c>
      <c r="X2344" s="10" t="s">
        <v>5190</v>
      </c>
      <c r="Y2344" s="10" t="s">
        <v>5190</v>
      </c>
      <c r="Z2344" s="10" t="s">
        <v>5190</v>
      </c>
      <c r="AA2344" s="10" t="s">
        <v>5190</v>
      </c>
      <c r="AB2344" s="50" t="s">
        <v>2124</v>
      </c>
      <c r="AC2344" s="73" t="s">
        <v>2908</v>
      </c>
      <c r="AD2344" s="71" t="s">
        <v>4809</v>
      </c>
    </row>
    <row r="2345" spans="1:30" s="89" customFormat="1" ht="15.75" customHeight="1">
      <c r="A2345" s="50" t="s">
        <v>1353</v>
      </c>
      <c r="B2345" s="42" t="s">
        <v>5080</v>
      </c>
      <c r="C2345" s="32" t="s">
        <v>5777</v>
      </c>
      <c r="D2345" s="32"/>
      <c r="E2345" s="59" t="s">
        <v>718</v>
      </c>
      <c r="F2345" s="10"/>
      <c r="G2345" s="10"/>
      <c r="H2345" s="10"/>
      <c r="I2345" s="10"/>
      <c r="J2345" s="10"/>
      <c r="K2345" s="10"/>
      <c r="L2345" s="10"/>
      <c r="M2345" s="10" t="s">
        <v>5190</v>
      </c>
      <c r="N2345" s="10" t="s">
        <v>5190</v>
      </c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50" t="s">
        <v>2031</v>
      </c>
      <c r="AC2345" s="73" t="s">
        <v>2908</v>
      </c>
      <c r="AD2345" s="71" t="s">
        <v>4988</v>
      </c>
    </row>
    <row r="2346" spans="1:30" s="89" customFormat="1" ht="15.75" customHeight="1">
      <c r="A2346" s="50" t="s">
        <v>1353</v>
      </c>
      <c r="B2346" s="42" t="s">
        <v>5081</v>
      </c>
      <c r="C2346" s="32" t="s">
        <v>5778</v>
      </c>
      <c r="D2346" s="32"/>
      <c r="E2346" s="59" t="s">
        <v>4992</v>
      </c>
      <c r="F2346" s="10"/>
      <c r="G2346" s="10"/>
      <c r="H2346" s="10"/>
      <c r="I2346" s="10"/>
      <c r="J2346" s="10"/>
      <c r="K2346" s="10"/>
      <c r="L2346" s="10"/>
      <c r="M2346" s="10" t="s">
        <v>5190</v>
      </c>
      <c r="N2346" s="10" t="s">
        <v>5190</v>
      </c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50" t="s">
        <v>2031</v>
      </c>
      <c r="AC2346" s="73" t="s">
        <v>2908</v>
      </c>
      <c r="AD2346" s="71" t="s">
        <v>4728</v>
      </c>
    </row>
    <row r="2347" spans="1:30" s="89" customFormat="1" ht="15.75" customHeight="1">
      <c r="A2347" s="50" t="s">
        <v>1353</v>
      </c>
      <c r="B2347" s="42" t="s">
        <v>5082</v>
      </c>
      <c r="C2347" s="32" t="s">
        <v>5779</v>
      </c>
      <c r="D2347" s="32"/>
      <c r="E2347" s="59" t="s">
        <v>4994</v>
      </c>
      <c r="F2347" s="10"/>
      <c r="G2347" s="10"/>
      <c r="H2347" s="10"/>
      <c r="I2347" s="10"/>
      <c r="J2347" s="10"/>
      <c r="K2347" s="10"/>
      <c r="L2347" s="10"/>
      <c r="M2347" s="10" t="s">
        <v>5190</v>
      </c>
      <c r="N2347" s="10" t="s">
        <v>5190</v>
      </c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50" t="s">
        <v>2031</v>
      </c>
      <c r="AC2347" s="73" t="s">
        <v>2908</v>
      </c>
      <c r="AD2347" s="71" t="s">
        <v>4728</v>
      </c>
    </row>
    <row r="2348" spans="1:30" s="89" customFormat="1" ht="15.75" customHeight="1">
      <c r="A2348" s="50" t="s">
        <v>1353</v>
      </c>
      <c r="B2348" s="42" t="s">
        <v>5083</v>
      </c>
      <c r="C2348" s="32" t="s">
        <v>5780</v>
      </c>
      <c r="D2348" s="32"/>
      <c r="E2348" s="59" t="s">
        <v>4995</v>
      </c>
      <c r="F2348" s="10"/>
      <c r="G2348" s="10"/>
      <c r="H2348" s="10"/>
      <c r="I2348" s="10"/>
      <c r="J2348" s="10"/>
      <c r="K2348" s="10"/>
      <c r="L2348" s="10"/>
      <c r="M2348" s="10" t="s">
        <v>5190</v>
      </c>
      <c r="N2348" s="10" t="s">
        <v>5190</v>
      </c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50" t="s">
        <v>2031</v>
      </c>
      <c r="AC2348" s="73" t="s">
        <v>2908</v>
      </c>
      <c r="AD2348" s="71" t="s">
        <v>4728</v>
      </c>
    </row>
    <row r="2349" spans="1:30" s="89" customFormat="1" ht="15.75" customHeight="1">
      <c r="A2349" s="50" t="s">
        <v>1353</v>
      </c>
      <c r="B2349" s="97" t="s">
        <v>2119</v>
      </c>
      <c r="C2349" s="45" t="s">
        <v>5781</v>
      </c>
      <c r="D2349" s="45"/>
      <c r="E2349" s="59" t="s">
        <v>718</v>
      </c>
      <c r="F2349" s="10"/>
      <c r="G2349" s="10"/>
      <c r="H2349" s="10"/>
      <c r="I2349" s="10"/>
      <c r="J2349" s="10"/>
      <c r="K2349" s="10"/>
      <c r="L2349" s="10"/>
      <c r="M2349" s="10" t="s">
        <v>5190</v>
      </c>
      <c r="N2349" s="10" t="s">
        <v>5190</v>
      </c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50" t="s">
        <v>2125</v>
      </c>
      <c r="AC2349" s="73" t="s">
        <v>2908</v>
      </c>
      <c r="AD2349" s="71" t="s">
        <v>4804</v>
      </c>
    </row>
    <row r="2350" spans="1:30" s="89" customFormat="1" ht="15.75" customHeight="1">
      <c r="A2350" s="50" t="s">
        <v>1353</v>
      </c>
      <c r="B2350" s="97" t="s">
        <v>2120</v>
      </c>
      <c r="C2350" s="45" t="s">
        <v>5782</v>
      </c>
      <c r="D2350" s="45"/>
      <c r="E2350" s="59" t="s">
        <v>4992</v>
      </c>
      <c r="F2350" s="10"/>
      <c r="G2350" s="10"/>
      <c r="H2350" s="10"/>
      <c r="I2350" s="10"/>
      <c r="J2350" s="10"/>
      <c r="K2350" s="10"/>
      <c r="L2350" s="10"/>
      <c r="M2350" s="10" t="s">
        <v>5190</v>
      </c>
      <c r="N2350" s="10" t="s">
        <v>5190</v>
      </c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50" t="s">
        <v>2125</v>
      </c>
      <c r="AC2350" s="73" t="s">
        <v>2908</v>
      </c>
      <c r="AD2350" s="71" t="s">
        <v>4809</v>
      </c>
    </row>
    <row r="2351" spans="1:30" s="89" customFormat="1" ht="15.75" customHeight="1">
      <c r="A2351" s="50" t="s">
        <v>1353</v>
      </c>
      <c r="B2351" s="97" t="s">
        <v>2121</v>
      </c>
      <c r="C2351" s="45" t="s">
        <v>5783</v>
      </c>
      <c r="D2351" s="45"/>
      <c r="E2351" s="59" t="s">
        <v>4994</v>
      </c>
      <c r="F2351" s="10"/>
      <c r="G2351" s="10"/>
      <c r="H2351" s="10"/>
      <c r="I2351" s="10"/>
      <c r="J2351" s="10"/>
      <c r="K2351" s="10"/>
      <c r="L2351" s="10"/>
      <c r="M2351" s="10" t="s">
        <v>5190</v>
      </c>
      <c r="N2351" s="10" t="s">
        <v>5190</v>
      </c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50" t="s">
        <v>2125</v>
      </c>
      <c r="AC2351" s="73" t="s">
        <v>2908</v>
      </c>
      <c r="AD2351" s="71" t="s">
        <v>4809</v>
      </c>
    </row>
    <row r="2352" spans="1:30" s="89" customFormat="1" ht="15.75" customHeight="1">
      <c r="A2352" s="50" t="s">
        <v>1353</v>
      </c>
      <c r="B2352" s="97" t="s">
        <v>2122</v>
      </c>
      <c r="C2352" s="45" t="s">
        <v>5784</v>
      </c>
      <c r="D2352" s="45"/>
      <c r="E2352" s="59" t="s">
        <v>4995</v>
      </c>
      <c r="F2352" s="10"/>
      <c r="G2352" s="10"/>
      <c r="H2352" s="10"/>
      <c r="I2352" s="10"/>
      <c r="J2352" s="10"/>
      <c r="K2352" s="10"/>
      <c r="L2352" s="10"/>
      <c r="M2352" s="10" t="s">
        <v>5190</v>
      </c>
      <c r="N2352" s="10" t="s">
        <v>5190</v>
      </c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50" t="s">
        <v>2125</v>
      </c>
      <c r="AC2352" s="73" t="s">
        <v>2908</v>
      </c>
      <c r="AD2352" s="71" t="s">
        <v>4809</v>
      </c>
    </row>
    <row r="2353" spans="1:30" s="89" customFormat="1" ht="15.75" customHeight="1">
      <c r="A2353" s="50" t="s">
        <v>1353</v>
      </c>
      <c r="B2353" s="97" t="s">
        <v>2783</v>
      </c>
      <c r="C2353" s="45" t="s">
        <v>4810</v>
      </c>
      <c r="D2353" s="45"/>
      <c r="E2353" s="59" t="s">
        <v>718</v>
      </c>
      <c r="F2353" s="10" t="s">
        <v>5190</v>
      </c>
      <c r="G2353" s="10" t="s">
        <v>5190</v>
      </c>
      <c r="H2353" s="10" t="s">
        <v>5190</v>
      </c>
      <c r="I2353" s="10" t="s">
        <v>5190</v>
      </c>
      <c r="J2353" s="10" t="s">
        <v>5190</v>
      </c>
      <c r="K2353" s="10" t="s">
        <v>5190</v>
      </c>
      <c r="L2353" s="10" t="s">
        <v>5190</v>
      </c>
      <c r="M2353" s="10"/>
      <c r="N2353" s="10"/>
      <c r="O2353" s="10" t="s">
        <v>5190</v>
      </c>
      <c r="P2353" s="10" t="s">
        <v>5190</v>
      </c>
      <c r="Q2353" s="10" t="s">
        <v>5190</v>
      </c>
      <c r="R2353" s="10" t="s">
        <v>5190</v>
      </c>
      <c r="S2353" s="10" t="s">
        <v>5190</v>
      </c>
      <c r="T2353" s="10" t="s">
        <v>5190</v>
      </c>
      <c r="U2353" s="10" t="s">
        <v>5190</v>
      </c>
      <c r="V2353" s="10" t="s">
        <v>5190</v>
      </c>
      <c r="W2353" s="10" t="s">
        <v>5190</v>
      </c>
      <c r="X2353" s="10" t="s">
        <v>5190</v>
      </c>
      <c r="Y2353" s="10" t="s">
        <v>5190</v>
      </c>
      <c r="Z2353" s="10" t="s">
        <v>5190</v>
      </c>
      <c r="AA2353" s="10" t="s">
        <v>5190</v>
      </c>
      <c r="AB2353" s="50" t="s">
        <v>2789</v>
      </c>
      <c r="AC2353" s="50" t="s">
        <v>2904</v>
      </c>
      <c r="AD2353" s="71" t="s">
        <v>4705</v>
      </c>
    </row>
    <row r="2354" spans="1:30" s="89" customFormat="1" ht="15.75" customHeight="1">
      <c r="A2354" s="50" t="s">
        <v>1353</v>
      </c>
      <c r="B2354" s="97" t="s">
        <v>2784</v>
      </c>
      <c r="C2354" s="45" t="s">
        <v>4811</v>
      </c>
      <c r="D2354" s="45"/>
      <c r="E2354" s="59" t="s">
        <v>4992</v>
      </c>
      <c r="F2354" s="10" t="s">
        <v>5190</v>
      </c>
      <c r="G2354" s="10" t="s">
        <v>5190</v>
      </c>
      <c r="H2354" s="10" t="s">
        <v>5190</v>
      </c>
      <c r="I2354" s="10" t="s">
        <v>5190</v>
      </c>
      <c r="J2354" s="10" t="s">
        <v>5190</v>
      </c>
      <c r="K2354" s="10" t="s">
        <v>5190</v>
      </c>
      <c r="L2354" s="10" t="s">
        <v>5190</v>
      </c>
      <c r="M2354" s="10"/>
      <c r="N2354" s="10"/>
      <c r="O2354" s="10" t="s">
        <v>5190</v>
      </c>
      <c r="P2354" s="10" t="s">
        <v>5190</v>
      </c>
      <c r="Q2354" s="10" t="s">
        <v>5190</v>
      </c>
      <c r="R2354" s="10" t="s">
        <v>5190</v>
      </c>
      <c r="S2354" s="10" t="s">
        <v>5190</v>
      </c>
      <c r="T2354" s="10" t="s">
        <v>5190</v>
      </c>
      <c r="U2354" s="10" t="s">
        <v>5190</v>
      </c>
      <c r="V2354" s="10" t="s">
        <v>5190</v>
      </c>
      <c r="W2354" s="10" t="s">
        <v>5190</v>
      </c>
      <c r="X2354" s="10" t="s">
        <v>5190</v>
      </c>
      <c r="Y2354" s="10" t="s">
        <v>5190</v>
      </c>
      <c r="Z2354" s="10" t="s">
        <v>5190</v>
      </c>
      <c r="AA2354" s="10" t="s">
        <v>5190</v>
      </c>
      <c r="AB2354" s="50" t="s">
        <v>2789</v>
      </c>
      <c r="AC2354" s="50" t="s">
        <v>2904</v>
      </c>
      <c r="AD2354" s="71" t="s">
        <v>4705</v>
      </c>
    </row>
    <row r="2355" spans="1:30" s="89" customFormat="1" ht="15.75" customHeight="1">
      <c r="A2355" s="50" t="s">
        <v>1353</v>
      </c>
      <c r="B2355" s="97" t="s">
        <v>2785</v>
      </c>
      <c r="C2355" s="45" t="s">
        <v>4812</v>
      </c>
      <c r="D2355" s="45"/>
      <c r="E2355" s="59" t="s">
        <v>4994</v>
      </c>
      <c r="F2355" s="10" t="s">
        <v>5190</v>
      </c>
      <c r="G2355" s="10" t="s">
        <v>5190</v>
      </c>
      <c r="H2355" s="10" t="s">
        <v>5190</v>
      </c>
      <c r="I2355" s="10" t="s">
        <v>5190</v>
      </c>
      <c r="J2355" s="10" t="s">
        <v>5190</v>
      </c>
      <c r="K2355" s="10" t="s">
        <v>5190</v>
      </c>
      <c r="L2355" s="10" t="s">
        <v>5190</v>
      </c>
      <c r="M2355" s="10"/>
      <c r="N2355" s="10"/>
      <c r="O2355" s="10" t="s">
        <v>5190</v>
      </c>
      <c r="P2355" s="10" t="s">
        <v>5190</v>
      </c>
      <c r="Q2355" s="10" t="s">
        <v>5190</v>
      </c>
      <c r="R2355" s="10" t="s">
        <v>5190</v>
      </c>
      <c r="S2355" s="10" t="s">
        <v>5190</v>
      </c>
      <c r="T2355" s="10" t="s">
        <v>5190</v>
      </c>
      <c r="U2355" s="10" t="s">
        <v>5190</v>
      </c>
      <c r="V2355" s="10" t="s">
        <v>5190</v>
      </c>
      <c r="W2355" s="10" t="s">
        <v>5190</v>
      </c>
      <c r="X2355" s="10" t="s">
        <v>5190</v>
      </c>
      <c r="Y2355" s="10" t="s">
        <v>5190</v>
      </c>
      <c r="Z2355" s="10" t="s">
        <v>5190</v>
      </c>
      <c r="AA2355" s="10" t="s">
        <v>5190</v>
      </c>
      <c r="AB2355" s="50" t="s">
        <v>2789</v>
      </c>
      <c r="AC2355" s="50" t="s">
        <v>2904</v>
      </c>
      <c r="AD2355" s="71" t="s">
        <v>4705</v>
      </c>
    </row>
    <row r="2356" spans="1:30" s="89" customFormat="1" ht="15.75" customHeight="1">
      <c r="A2356" s="50" t="s">
        <v>1353</v>
      </c>
      <c r="B2356" s="97" t="s">
        <v>2786</v>
      </c>
      <c r="C2356" s="45" t="s">
        <v>4813</v>
      </c>
      <c r="D2356" s="45"/>
      <c r="E2356" s="59" t="s">
        <v>4995</v>
      </c>
      <c r="F2356" s="10" t="s">
        <v>5190</v>
      </c>
      <c r="G2356" s="10" t="s">
        <v>5190</v>
      </c>
      <c r="H2356" s="10" t="s">
        <v>5190</v>
      </c>
      <c r="I2356" s="10" t="s">
        <v>5190</v>
      </c>
      <c r="J2356" s="10" t="s">
        <v>5190</v>
      </c>
      <c r="K2356" s="10" t="s">
        <v>5190</v>
      </c>
      <c r="L2356" s="10" t="s">
        <v>5190</v>
      </c>
      <c r="M2356" s="10"/>
      <c r="N2356" s="10"/>
      <c r="O2356" s="10" t="s">
        <v>5190</v>
      </c>
      <c r="P2356" s="10" t="s">
        <v>5190</v>
      </c>
      <c r="Q2356" s="10" t="s">
        <v>5190</v>
      </c>
      <c r="R2356" s="10" t="s">
        <v>5190</v>
      </c>
      <c r="S2356" s="10" t="s">
        <v>5190</v>
      </c>
      <c r="T2356" s="10" t="s">
        <v>5190</v>
      </c>
      <c r="U2356" s="10" t="s">
        <v>5190</v>
      </c>
      <c r="V2356" s="10" t="s">
        <v>5190</v>
      </c>
      <c r="W2356" s="10" t="s">
        <v>5190</v>
      </c>
      <c r="X2356" s="10" t="s">
        <v>5190</v>
      </c>
      <c r="Y2356" s="10" t="s">
        <v>5190</v>
      </c>
      <c r="Z2356" s="10" t="s">
        <v>5190</v>
      </c>
      <c r="AA2356" s="10" t="s">
        <v>5190</v>
      </c>
      <c r="AB2356" s="50" t="s">
        <v>2789</v>
      </c>
      <c r="AC2356" s="50" t="s">
        <v>2904</v>
      </c>
      <c r="AD2356" s="71" t="s">
        <v>4705</v>
      </c>
    </row>
    <row r="2357" spans="1:30" s="89" customFormat="1" ht="15.75" customHeight="1">
      <c r="A2357" s="50" t="s">
        <v>1353</v>
      </c>
      <c r="B2357" s="97" t="s">
        <v>2787</v>
      </c>
      <c r="C2357" s="45" t="s">
        <v>4814</v>
      </c>
      <c r="D2357" s="45"/>
      <c r="E2357" s="59" t="s">
        <v>4996</v>
      </c>
      <c r="F2357" s="10" t="s">
        <v>5190</v>
      </c>
      <c r="G2357" s="10" t="s">
        <v>5190</v>
      </c>
      <c r="H2357" s="10" t="s">
        <v>5190</v>
      </c>
      <c r="I2357" s="10" t="s">
        <v>5190</v>
      </c>
      <c r="J2357" s="10" t="s">
        <v>5190</v>
      </c>
      <c r="K2357" s="10" t="s">
        <v>5190</v>
      </c>
      <c r="L2357" s="10" t="s">
        <v>5190</v>
      </c>
      <c r="M2357" s="10"/>
      <c r="N2357" s="10"/>
      <c r="O2357" s="10" t="s">
        <v>5190</v>
      </c>
      <c r="P2357" s="10" t="s">
        <v>5190</v>
      </c>
      <c r="Q2357" s="10" t="s">
        <v>5190</v>
      </c>
      <c r="R2357" s="10" t="s">
        <v>5190</v>
      </c>
      <c r="S2357" s="10" t="s">
        <v>5190</v>
      </c>
      <c r="T2357" s="10" t="s">
        <v>5190</v>
      </c>
      <c r="U2357" s="10" t="s">
        <v>5190</v>
      </c>
      <c r="V2357" s="10" t="s">
        <v>5190</v>
      </c>
      <c r="W2357" s="10" t="s">
        <v>5190</v>
      </c>
      <c r="X2357" s="10" t="s">
        <v>5190</v>
      </c>
      <c r="Y2357" s="10" t="s">
        <v>5190</v>
      </c>
      <c r="Z2357" s="10" t="s">
        <v>5190</v>
      </c>
      <c r="AA2357" s="10" t="s">
        <v>5190</v>
      </c>
      <c r="AB2357" s="50" t="s">
        <v>2789</v>
      </c>
      <c r="AC2357" s="50" t="s">
        <v>2904</v>
      </c>
      <c r="AD2357" s="71" t="s">
        <v>4705</v>
      </c>
    </row>
    <row r="2358" spans="1:30" s="89" customFormat="1" ht="15.75" customHeight="1">
      <c r="A2358" s="50" t="s">
        <v>1353</v>
      </c>
      <c r="B2358" s="97" t="s">
        <v>2788</v>
      </c>
      <c r="C2358" s="45" t="s">
        <v>4815</v>
      </c>
      <c r="D2358" s="45"/>
      <c r="E2358" s="60" t="s">
        <v>4997</v>
      </c>
      <c r="F2358" s="10" t="s">
        <v>5190</v>
      </c>
      <c r="G2358" s="10" t="s">
        <v>5190</v>
      </c>
      <c r="H2358" s="10" t="s">
        <v>5190</v>
      </c>
      <c r="I2358" s="10" t="s">
        <v>5190</v>
      </c>
      <c r="J2358" s="10" t="s">
        <v>5190</v>
      </c>
      <c r="K2358" s="10" t="s">
        <v>5190</v>
      </c>
      <c r="L2358" s="10" t="s">
        <v>5190</v>
      </c>
      <c r="M2358" s="10"/>
      <c r="N2358" s="10"/>
      <c r="O2358" s="10" t="s">
        <v>5190</v>
      </c>
      <c r="P2358" s="10" t="s">
        <v>5190</v>
      </c>
      <c r="Q2358" s="10" t="s">
        <v>5190</v>
      </c>
      <c r="R2358" s="10" t="s">
        <v>5190</v>
      </c>
      <c r="S2358" s="10" t="s">
        <v>5190</v>
      </c>
      <c r="T2358" s="10" t="s">
        <v>5190</v>
      </c>
      <c r="U2358" s="10" t="s">
        <v>5190</v>
      </c>
      <c r="V2358" s="10" t="s">
        <v>5190</v>
      </c>
      <c r="W2358" s="10" t="s">
        <v>5190</v>
      </c>
      <c r="X2358" s="10" t="s">
        <v>5190</v>
      </c>
      <c r="Y2358" s="10" t="s">
        <v>5190</v>
      </c>
      <c r="Z2358" s="10" t="s">
        <v>5190</v>
      </c>
      <c r="AA2358" s="10" t="s">
        <v>5190</v>
      </c>
      <c r="AB2358" s="50" t="s">
        <v>2789</v>
      </c>
      <c r="AC2358" s="50" t="s">
        <v>2904</v>
      </c>
      <c r="AD2358" s="71" t="s">
        <v>4705</v>
      </c>
    </row>
    <row r="2359" spans="1:30" s="89" customFormat="1" ht="15.75" customHeight="1">
      <c r="A2359" s="50" t="s">
        <v>1353</v>
      </c>
      <c r="B2359" s="12" t="s">
        <v>5084</v>
      </c>
      <c r="C2359" s="33" t="s">
        <v>3710</v>
      </c>
      <c r="D2359" s="33"/>
      <c r="E2359" s="59" t="s">
        <v>718</v>
      </c>
      <c r="F2359" s="10" t="s">
        <v>5190</v>
      </c>
      <c r="G2359" s="10" t="s">
        <v>5190</v>
      </c>
      <c r="H2359" s="10" t="s">
        <v>5190</v>
      </c>
      <c r="I2359" s="10" t="s">
        <v>5190</v>
      </c>
      <c r="J2359" s="10" t="s">
        <v>5190</v>
      </c>
      <c r="K2359" s="10" t="s">
        <v>5190</v>
      </c>
      <c r="L2359" s="10" t="s">
        <v>5190</v>
      </c>
      <c r="M2359" s="10" t="s">
        <v>5190</v>
      </c>
      <c r="N2359" s="10" t="s">
        <v>5190</v>
      </c>
      <c r="O2359" s="10" t="s">
        <v>5190</v>
      </c>
      <c r="P2359" s="10" t="s">
        <v>5190</v>
      </c>
      <c r="Q2359" s="10" t="s">
        <v>5190</v>
      </c>
      <c r="R2359" s="10" t="s">
        <v>5190</v>
      </c>
      <c r="S2359" s="10" t="s">
        <v>5190</v>
      </c>
      <c r="T2359" s="10" t="s">
        <v>5190</v>
      </c>
      <c r="U2359" s="10" t="s">
        <v>5190</v>
      </c>
      <c r="V2359" s="10" t="s">
        <v>5190</v>
      </c>
      <c r="W2359" s="10" t="s">
        <v>5190</v>
      </c>
      <c r="X2359" s="10" t="s">
        <v>5190</v>
      </c>
      <c r="Y2359" s="10" t="s">
        <v>5190</v>
      </c>
      <c r="Z2359" s="10" t="s">
        <v>5190</v>
      </c>
      <c r="AA2359" s="10" t="s">
        <v>5190</v>
      </c>
      <c r="AB2359" s="50" t="s">
        <v>1430</v>
      </c>
      <c r="AC2359" s="8" t="s">
        <v>2906</v>
      </c>
      <c r="AD2359" s="71" t="s">
        <v>4804</v>
      </c>
    </row>
    <row r="2360" spans="1:30" s="89" customFormat="1" ht="15.75" customHeight="1">
      <c r="A2360" s="50" t="s">
        <v>1353</v>
      </c>
      <c r="B2360" s="12" t="s">
        <v>5085</v>
      </c>
      <c r="C2360" s="33" t="s">
        <v>3711</v>
      </c>
      <c r="D2360" s="33"/>
      <c r="E2360" s="59" t="s">
        <v>4992</v>
      </c>
      <c r="F2360" s="10" t="s">
        <v>5190</v>
      </c>
      <c r="G2360" s="10" t="s">
        <v>5190</v>
      </c>
      <c r="H2360" s="10" t="s">
        <v>5190</v>
      </c>
      <c r="I2360" s="10" t="s">
        <v>5190</v>
      </c>
      <c r="J2360" s="10" t="s">
        <v>5190</v>
      </c>
      <c r="K2360" s="10" t="s">
        <v>5190</v>
      </c>
      <c r="L2360" s="10" t="s">
        <v>5190</v>
      </c>
      <c r="M2360" s="10" t="s">
        <v>5190</v>
      </c>
      <c r="N2360" s="10" t="s">
        <v>5190</v>
      </c>
      <c r="O2360" s="10" t="s">
        <v>5190</v>
      </c>
      <c r="P2360" s="10" t="s">
        <v>5190</v>
      </c>
      <c r="Q2360" s="10" t="s">
        <v>5190</v>
      </c>
      <c r="R2360" s="10" t="s">
        <v>5190</v>
      </c>
      <c r="S2360" s="10" t="s">
        <v>5190</v>
      </c>
      <c r="T2360" s="10" t="s">
        <v>5190</v>
      </c>
      <c r="U2360" s="10" t="s">
        <v>5190</v>
      </c>
      <c r="V2360" s="10" t="s">
        <v>5190</v>
      </c>
      <c r="W2360" s="10" t="s">
        <v>5190</v>
      </c>
      <c r="X2360" s="10" t="s">
        <v>5190</v>
      </c>
      <c r="Y2360" s="10" t="s">
        <v>5190</v>
      </c>
      <c r="Z2360" s="10" t="s">
        <v>5190</v>
      </c>
      <c r="AA2360" s="10" t="s">
        <v>5190</v>
      </c>
      <c r="AB2360" s="50" t="s">
        <v>1430</v>
      </c>
      <c r="AC2360" s="8" t="s">
        <v>2906</v>
      </c>
      <c r="AD2360" s="71" t="s">
        <v>4809</v>
      </c>
    </row>
    <row r="2361" spans="1:30" s="89" customFormat="1" ht="15.75" customHeight="1">
      <c r="A2361" s="50" t="s">
        <v>1353</v>
      </c>
      <c r="B2361" s="12" t="s">
        <v>5086</v>
      </c>
      <c r="C2361" s="33" t="s">
        <v>3712</v>
      </c>
      <c r="D2361" s="33"/>
      <c r="E2361" s="59" t="s">
        <v>4994</v>
      </c>
      <c r="F2361" s="10" t="s">
        <v>5190</v>
      </c>
      <c r="G2361" s="10" t="s">
        <v>5190</v>
      </c>
      <c r="H2361" s="10" t="s">
        <v>5190</v>
      </c>
      <c r="I2361" s="10" t="s">
        <v>5190</v>
      </c>
      <c r="J2361" s="10" t="s">
        <v>5190</v>
      </c>
      <c r="K2361" s="10" t="s">
        <v>5190</v>
      </c>
      <c r="L2361" s="10" t="s">
        <v>5190</v>
      </c>
      <c r="M2361" s="10" t="s">
        <v>5190</v>
      </c>
      <c r="N2361" s="10" t="s">
        <v>5190</v>
      </c>
      <c r="O2361" s="10" t="s">
        <v>5190</v>
      </c>
      <c r="P2361" s="10" t="s">
        <v>5190</v>
      </c>
      <c r="Q2361" s="10" t="s">
        <v>5190</v>
      </c>
      <c r="R2361" s="10" t="s">
        <v>5190</v>
      </c>
      <c r="S2361" s="10" t="s">
        <v>5190</v>
      </c>
      <c r="T2361" s="10" t="s">
        <v>5190</v>
      </c>
      <c r="U2361" s="10" t="s">
        <v>5190</v>
      </c>
      <c r="V2361" s="10" t="s">
        <v>5190</v>
      </c>
      <c r="W2361" s="10" t="s">
        <v>5190</v>
      </c>
      <c r="X2361" s="10" t="s">
        <v>5190</v>
      </c>
      <c r="Y2361" s="10" t="s">
        <v>5190</v>
      </c>
      <c r="Z2361" s="10" t="s">
        <v>5190</v>
      </c>
      <c r="AA2361" s="10" t="s">
        <v>5190</v>
      </c>
      <c r="AB2361" s="50" t="s">
        <v>1430</v>
      </c>
      <c r="AC2361" s="8" t="s">
        <v>2906</v>
      </c>
      <c r="AD2361" s="71" t="s">
        <v>4809</v>
      </c>
    </row>
    <row r="2362" spans="1:30" s="89" customFormat="1" ht="15.75" customHeight="1">
      <c r="A2362" s="50" t="s">
        <v>1353</v>
      </c>
      <c r="B2362" s="12" t="s">
        <v>5087</v>
      </c>
      <c r="C2362" s="33" t="s">
        <v>3713</v>
      </c>
      <c r="D2362" s="33"/>
      <c r="E2362" s="59" t="s">
        <v>4995</v>
      </c>
      <c r="F2362" s="10" t="s">
        <v>5190</v>
      </c>
      <c r="G2362" s="10" t="s">
        <v>5190</v>
      </c>
      <c r="H2362" s="10" t="s">
        <v>5190</v>
      </c>
      <c r="I2362" s="10" t="s">
        <v>5190</v>
      </c>
      <c r="J2362" s="10" t="s">
        <v>5190</v>
      </c>
      <c r="K2362" s="10" t="s">
        <v>5190</v>
      </c>
      <c r="L2362" s="10" t="s">
        <v>5190</v>
      </c>
      <c r="M2362" s="10" t="s">
        <v>5190</v>
      </c>
      <c r="N2362" s="10" t="s">
        <v>5190</v>
      </c>
      <c r="O2362" s="10" t="s">
        <v>5190</v>
      </c>
      <c r="P2362" s="10" t="s">
        <v>5190</v>
      </c>
      <c r="Q2362" s="10" t="s">
        <v>5190</v>
      </c>
      <c r="R2362" s="10" t="s">
        <v>5190</v>
      </c>
      <c r="S2362" s="10" t="s">
        <v>5190</v>
      </c>
      <c r="T2362" s="10" t="s">
        <v>5190</v>
      </c>
      <c r="U2362" s="10" t="s">
        <v>5190</v>
      </c>
      <c r="V2362" s="10" t="s">
        <v>5190</v>
      </c>
      <c r="W2362" s="10" t="s">
        <v>5190</v>
      </c>
      <c r="X2362" s="10" t="s">
        <v>5190</v>
      </c>
      <c r="Y2362" s="10" t="s">
        <v>5190</v>
      </c>
      <c r="Z2362" s="10" t="s">
        <v>5190</v>
      </c>
      <c r="AA2362" s="10" t="s">
        <v>5190</v>
      </c>
      <c r="AB2362" s="50" t="s">
        <v>1430</v>
      </c>
      <c r="AC2362" s="8" t="s">
        <v>2906</v>
      </c>
      <c r="AD2362" s="71" t="s">
        <v>4809</v>
      </c>
    </row>
    <row r="2363" spans="1:30" s="89" customFormat="1" ht="15.75" customHeight="1">
      <c r="A2363" s="50" t="s">
        <v>1353</v>
      </c>
      <c r="B2363" s="12" t="s">
        <v>5088</v>
      </c>
      <c r="C2363" s="16" t="s">
        <v>3714</v>
      </c>
      <c r="D2363" s="16"/>
      <c r="E2363" s="59" t="s">
        <v>718</v>
      </c>
      <c r="F2363" s="10" t="s">
        <v>5190</v>
      </c>
      <c r="G2363" s="10" t="s">
        <v>5190</v>
      </c>
      <c r="H2363" s="10" t="s">
        <v>5190</v>
      </c>
      <c r="I2363" s="10" t="s">
        <v>5190</v>
      </c>
      <c r="J2363" s="10" t="s">
        <v>5190</v>
      </c>
      <c r="K2363" s="10" t="s">
        <v>5190</v>
      </c>
      <c r="L2363" s="10" t="s">
        <v>5190</v>
      </c>
      <c r="M2363" s="10" t="s">
        <v>5190</v>
      </c>
      <c r="N2363" s="10" t="s">
        <v>5190</v>
      </c>
      <c r="O2363" s="10" t="s">
        <v>5190</v>
      </c>
      <c r="P2363" s="10" t="s">
        <v>5190</v>
      </c>
      <c r="Q2363" s="10" t="s">
        <v>5190</v>
      </c>
      <c r="R2363" s="10" t="s">
        <v>5190</v>
      </c>
      <c r="S2363" s="10" t="s">
        <v>5190</v>
      </c>
      <c r="T2363" s="10" t="s">
        <v>5190</v>
      </c>
      <c r="U2363" s="10" t="s">
        <v>5190</v>
      </c>
      <c r="V2363" s="10" t="s">
        <v>5190</v>
      </c>
      <c r="W2363" s="10" t="s">
        <v>5190</v>
      </c>
      <c r="X2363" s="10" t="s">
        <v>5190</v>
      </c>
      <c r="Y2363" s="10" t="s">
        <v>5190</v>
      </c>
      <c r="Z2363" s="10" t="s">
        <v>5190</v>
      </c>
      <c r="AA2363" s="10" t="s">
        <v>5190</v>
      </c>
      <c r="AB2363" s="50" t="s">
        <v>1429</v>
      </c>
      <c r="AC2363" s="8" t="s">
        <v>2906</v>
      </c>
      <c r="AD2363" s="71" t="s">
        <v>4804</v>
      </c>
    </row>
    <row r="2364" spans="1:30" s="89" customFormat="1" ht="15.75" customHeight="1">
      <c r="A2364" s="50" t="s">
        <v>1353</v>
      </c>
      <c r="B2364" s="12" t="s">
        <v>5089</v>
      </c>
      <c r="C2364" s="16" t="s">
        <v>3715</v>
      </c>
      <c r="D2364" s="16"/>
      <c r="E2364" s="59" t="s">
        <v>4992</v>
      </c>
      <c r="F2364" s="10" t="s">
        <v>5190</v>
      </c>
      <c r="G2364" s="10" t="s">
        <v>5190</v>
      </c>
      <c r="H2364" s="10" t="s">
        <v>5190</v>
      </c>
      <c r="I2364" s="10" t="s">
        <v>5190</v>
      </c>
      <c r="J2364" s="10" t="s">
        <v>5190</v>
      </c>
      <c r="K2364" s="10" t="s">
        <v>5190</v>
      </c>
      <c r="L2364" s="10" t="s">
        <v>5190</v>
      </c>
      <c r="M2364" s="10" t="s">
        <v>5190</v>
      </c>
      <c r="N2364" s="10" t="s">
        <v>5190</v>
      </c>
      <c r="O2364" s="10" t="s">
        <v>5190</v>
      </c>
      <c r="P2364" s="10" t="s">
        <v>5190</v>
      </c>
      <c r="Q2364" s="10" t="s">
        <v>5190</v>
      </c>
      <c r="R2364" s="10" t="s">
        <v>5190</v>
      </c>
      <c r="S2364" s="10" t="s">
        <v>5190</v>
      </c>
      <c r="T2364" s="10" t="s">
        <v>5190</v>
      </c>
      <c r="U2364" s="10" t="s">
        <v>5190</v>
      </c>
      <c r="V2364" s="10" t="s">
        <v>5190</v>
      </c>
      <c r="W2364" s="10" t="s">
        <v>5190</v>
      </c>
      <c r="X2364" s="10" t="s">
        <v>5190</v>
      </c>
      <c r="Y2364" s="10" t="s">
        <v>5190</v>
      </c>
      <c r="Z2364" s="10" t="s">
        <v>5190</v>
      </c>
      <c r="AA2364" s="10" t="s">
        <v>5190</v>
      </c>
      <c r="AB2364" s="50" t="s">
        <v>1429</v>
      </c>
      <c r="AC2364" s="8" t="s">
        <v>2906</v>
      </c>
      <c r="AD2364" s="71" t="s">
        <v>4809</v>
      </c>
    </row>
    <row r="2365" spans="1:30" s="89" customFormat="1" ht="15.75" customHeight="1">
      <c r="A2365" s="50" t="s">
        <v>1353</v>
      </c>
      <c r="B2365" s="12" t="s">
        <v>5090</v>
      </c>
      <c r="C2365" s="16" t="s">
        <v>3716</v>
      </c>
      <c r="D2365" s="16"/>
      <c r="E2365" s="59" t="s">
        <v>4994</v>
      </c>
      <c r="F2365" s="10" t="s">
        <v>5190</v>
      </c>
      <c r="G2365" s="10" t="s">
        <v>5190</v>
      </c>
      <c r="H2365" s="10" t="s">
        <v>5190</v>
      </c>
      <c r="I2365" s="10" t="s">
        <v>5190</v>
      </c>
      <c r="J2365" s="10" t="s">
        <v>5190</v>
      </c>
      <c r="K2365" s="10" t="s">
        <v>5190</v>
      </c>
      <c r="L2365" s="10" t="s">
        <v>5190</v>
      </c>
      <c r="M2365" s="10" t="s">
        <v>5190</v>
      </c>
      <c r="N2365" s="10" t="s">
        <v>5190</v>
      </c>
      <c r="O2365" s="10" t="s">
        <v>5190</v>
      </c>
      <c r="P2365" s="10" t="s">
        <v>5190</v>
      </c>
      <c r="Q2365" s="10" t="s">
        <v>5190</v>
      </c>
      <c r="R2365" s="10" t="s">
        <v>5190</v>
      </c>
      <c r="S2365" s="10" t="s">
        <v>5190</v>
      </c>
      <c r="T2365" s="10" t="s">
        <v>5190</v>
      </c>
      <c r="U2365" s="10" t="s">
        <v>5190</v>
      </c>
      <c r="V2365" s="10" t="s">
        <v>5190</v>
      </c>
      <c r="W2365" s="10" t="s">
        <v>5190</v>
      </c>
      <c r="X2365" s="10" t="s">
        <v>5190</v>
      </c>
      <c r="Y2365" s="10" t="s">
        <v>5190</v>
      </c>
      <c r="Z2365" s="10" t="s">
        <v>5190</v>
      </c>
      <c r="AA2365" s="10" t="s">
        <v>5190</v>
      </c>
      <c r="AB2365" s="50" t="s">
        <v>1429</v>
      </c>
      <c r="AC2365" s="8" t="s">
        <v>2906</v>
      </c>
      <c r="AD2365" s="71" t="s">
        <v>4809</v>
      </c>
    </row>
    <row r="2366" spans="1:30" s="89" customFormat="1" ht="15.75" customHeight="1">
      <c r="A2366" s="50" t="s">
        <v>1353</v>
      </c>
      <c r="B2366" s="12" t="s">
        <v>5091</v>
      </c>
      <c r="C2366" s="16" t="s">
        <v>3717</v>
      </c>
      <c r="D2366" s="16"/>
      <c r="E2366" s="59" t="s">
        <v>4995</v>
      </c>
      <c r="F2366" s="10" t="s">
        <v>5190</v>
      </c>
      <c r="G2366" s="10" t="s">
        <v>5190</v>
      </c>
      <c r="H2366" s="10" t="s">
        <v>5190</v>
      </c>
      <c r="I2366" s="10" t="s">
        <v>5190</v>
      </c>
      <c r="J2366" s="10" t="s">
        <v>5190</v>
      </c>
      <c r="K2366" s="10" t="s">
        <v>5190</v>
      </c>
      <c r="L2366" s="10" t="s">
        <v>5190</v>
      </c>
      <c r="M2366" s="10" t="s">
        <v>5190</v>
      </c>
      <c r="N2366" s="10" t="s">
        <v>5190</v>
      </c>
      <c r="O2366" s="10" t="s">
        <v>5190</v>
      </c>
      <c r="P2366" s="10" t="s">
        <v>5190</v>
      </c>
      <c r="Q2366" s="10" t="s">
        <v>5190</v>
      </c>
      <c r="R2366" s="10" t="s">
        <v>5190</v>
      </c>
      <c r="S2366" s="10" t="s">
        <v>5190</v>
      </c>
      <c r="T2366" s="10" t="s">
        <v>5190</v>
      </c>
      <c r="U2366" s="10" t="s">
        <v>5190</v>
      </c>
      <c r="V2366" s="10" t="s">
        <v>5190</v>
      </c>
      <c r="W2366" s="10" t="s">
        <v>5190</v>
      </c>
      <c r="X2366" s="10" t="s">
        <v>5190</v>
      </c>
      <c r="Y2366" s="10" t="s">
        <v>5190</v>
      </c>
      <c r="Z2366" s="10" t="s">
        <v>5190</v>
      </c>
      <c r="AA2366" s="10" t="s">
        <v>5190</v>
      </c>
      <c r="AB2366" s="50" t="s">
        <v>1429</v>
      </c>
      <c r="AC2366" s="8" t="s">
        <v>2906</v>
      </c>
      <c r="AD2366" s="71" t="s">
        <v>4809</v>
      </c>
    </row>
    <row r="2367" spans="1:30" s="89" customFormat="1" ht="15.75" customHeight="1">
      <c r="A2367" s="50" t="s">
        <v>1353</v>
      </c>
      <c r="B2367" s="12" t="s">
        <v>5092</v>
      </c>
      <c r="C2367" s="16" t="s">
        <v>3718</v>
      </c>
      <c r="D2367" s="16"/>
      <c r="E2367" s="59" t="s">
        <v>718</v>
      </c>
      <c r="F2367" s="10" t="s">
        <v>5190</v>
      </c>
      <c r="G2367" s="10" t="s">
        <v>5190</v>
      </c>
      <c r="H2367" s="10" t="s">
        <v>5190</v>
      </c>
      <c r="I2367" s="10" t="s">
        <v>5190</v>
      </c>
      <c r="J2367" s="10" t="s">
        <v>5190</v>
      </c>
      <c r="K2367" s="10" t="s">
        <v>5190</v>
      </c>
      <c r="L2367" s="10" t="s">
        <v>5190</v>
      </c>
      <c r="M2367" s="10" t="s">
        <v>5190</v>
      </c>
      <c r="N2367" s="10" t="s">
        <v>5190</v>
      </c>
      <c r="O2367" s="10" t="s">
        <v>5190</v>
      </c>
      <c r="P2367" s="10" t="s">
        <v>5190</v>
      </c>
      <c r="Q2367" s="10" t="s">
        <v>5190</v>
      </c>
      <c r="R2367" s="10" t="s">
        <v>5190</v>
      </c>
      <c r="S2367" s="10" t="s">
        <v>5190</v>
      </c>
      <c r="T2367" s="10" t="s">
        <v>5190</v>
      </c>
      <c r="U2367" s="10" t="s">
        <v>5190</v>
      </c>
      <c r="V2367" s="10" t="s">
        <v>5190</v>
      </c>
      <c r="W2367" s="10" t="s">
        <v>5190</v>
      </c>
      <c r="X2367" s="10" t="s">
        <v>5190</v>
      </c>
      <c r="Y2367" s="10" t="s">
        <v>5190</v>
      </c>
      <c r="Z2367" s="10" t="s">
        <v>5190</v>
      </c>
      <c r="AA2367" s="10" t="s">
        <v>5190</v>
      </c>
      <c r="AB2367" s="50" t="s">
        <v>1897</v>
      </c>
      <c r="AC2367" s="50" t="s">
        <v>2904</v>
      </c>
      <c r="AD2367" s="71" t="s">
        <v>4806</v>
      </c>
    </row>
    <row r="2368" spans="1:30" s="89" customFormat="1" ht="15.75" customHeight="1">
      <c r="A2368" s="50" t="s">
        <v>1353</v>
      </c>
      <c r="B2368" s="12" t="s">
        <v>5093</v>
      </c>
      <c r="C2368" s="16" t="s">
        <v>3719</v>
      </c>
      <c r="D2368" s="16"/>
      <c r="E2368" s="59" t="s">
        <v>4992</v>
      </c>
      <c r="F2368" s="10" t="s">
        <v>5190</v>
      </c>
      <c r="G2368" s="10" t="s">
        <v>5190</v>
      </c>
      <c r="H2368" s="10" t="s">
        <v>5190</v>
      </c>
      <c r="I2368" s="10" t="s">
        <v>5190</v>
      </c>
      <c r="J2368" s="10" t="s">
        <v>5190</v>
      </c>
      <c r="K2368" s="10" t="s">
        <v>5190</v>
      </c>
      <c r="L2368" s="10" t="s">
        <v>5190</v>
      </c>
      <c r="M2368" s="10" t="s">
        <v>5190</v>
      </c>
      <c r="N2368" s="10" t="s">
        <v>5190</v>
      </c>
      <c r="O2368" s="10" t="s">
        <v>5190</v>
      </c>
      <c r="P2368" s="10" t="s">
        <v>5190</v>
      </c>
      <c r="Q2368" s="10" t="s">
        <v>5190</v>
      </c>
      <c r="R2368" s="10" t="s">
        <v>5190</v>
      </c>
      <c r="S2368" s="10" t="s">
        <v>5190</v>
      </c>
      <c r="T2368" s="10" t="s">
        <v>5190</v>
      </c>
      <c r="U2368" s="10" t="s">
        <v>5190</v>
      </c>
      <c r="V2368" s="10" t="s">
        <v>5190</v>
      </c>
      <c r="W2368" s="10" t="s">
        <v>5190</v>
      </c>
      <c r="X2368" s="10" t="s">
        <v>5190</v>
      </c>
      <c r="Y2368" s="10" t="s">
        <v>5190</v>
      </c>
      <c r="Z2368" s="10" t="s">
        <v>5190</v>
      </c>
      <c r="AA2368" s="10" t="s">
        <v>5190</v>
      </c>
      <c r="AB2368" s="50" t="s">
        <v>1833</v>
      </c>
      <c r="AC2368" s="50" t="s">
        <v>2904</v>
      </c>
      <c r="AD2368" s="71" t="s">
        <v>4647</v>
      </c>
    </row>
    <row r="2369" spans="1:30" s="89" customFormat="1" ht="15.75" customHeight="1">
      <c r="A2369" s="50" t="s">
        <v>1353</v>
      </c>
      <c r="B2369" s="12" t="s">
        <v>5094</v>
      </c>
      <c r="C2369" s="16" t="s">
        <v>3720</v>
      </c>
      <c r="D2369" s="16"/>
      <c r="E2369" s="59" t="s">
        <v>4994</v>
      </c>
      <c r="F2369" s="10" t="s">
        <v>5190</v>
      </c>
      <c r="G2369" s="10" t="s">
        <v>5190</v>
      </c>
      <c r="H2369" s="10" t="s">
        <v>5190</v>
      </c>
      <c r="I2369" s="10" t="s">
        <v>5190</v>
      </c>
      <c r="J2369" s="10" t="s">
        <v>5190</v>
      </c>
      <c r="K2369" s="10" t="s">
        <v>5190</v>
      </c>
      <c r="L2369" s="10" t="s">
        <v>5190</v>
      </c>
      <c r="M2369" s="10" t="s">
        <v>5190</v>
      </c>
      <c r="N2369" s="10" t="s">
        <v>5190</v>
      </c>
      <c r="O2369" s="10" t="s">
        <v>5190</v>
      </c>
      <c r="P2369" s="10" t="s">
        <v>5190</v>
      </c>
      <c r="Q2369" s="10" t="s">
        <v>5190</v>
      </c>
      <c r="R2369" s="10" t="s">
        <v>5190</v>
      </c>
      <c r="S2369" s="10" t="s">
        <v>5190</v>
      </c>
      <c r="T2369" s="10" t="s">
        <v>5190</v>
      </c>
      <c r="U2369" s="10" t="s">
        <v>5190</v>
      </c>
      <c r="V2369" s="10" t="s">
        <v>5190</v>
      </c>
      <c r="W2369" s="10" t="s">
        <v>5190</v>
      </c>
      <c r="X2369" s="10" t="s">
        <v>5190</v>
      </c>
      <c r="Y2369" s="10" t="s">
        <v>5190</v>
      </c>
      <c r="Z2369" s="10" t="s">
        <v>5190</v>
      </c>
      <c r="AA2369" s="10" t="s">
        <v>5190</v>
      </c>
      <c r="AB2369" s="50" t="s">
        <v>1833</v>
      </c>
      <c r="AC2369" s="50" t="s">
        <v>2904</v>
      </c>
      <c r="AD2369" s="71" t="s">
        <v>4647</v>
      </c>
    </row>
    <row r="2370" spans="1:30" s="89" customFormat="1" ht="15.75" customHeight="1">
      <c r="A2370" s="50" t="s">
        <v>1353</v>
      </c>
      <c r="B2370" s="12" t="s">
        <v>5095</v>
      </c>
      <c r="C2370" s="16" t="s">
        <v>3721</v>
      </c>
      <c r="D2370" s="16"/>
      <c r="E2370" s="59" t="s">
        <v>4995</v>
      </c>
      <c r="F2370" s="10" t="s">
        <v>5190</v>
      </c>
      <c r="G2370" s="10" t="s">
        <v>5190</v>
      </c>
      <c r="H2370" s="10" t="s">
        <v>5190</v>
      </c>
      <c r="I2370" s="10" t="s">
        <v>5190</v>
      </c>
      <c r="J2370" s="10" t="s">
        <v>5190</v>
      </c>
      <c r="K2370" s="10" t="s">
        <v>5190</v>
      </c>
      <c r="L2370" s="10" t="s">
        <v>5190</v>
      </c>
      <c r="M2370" s="10" t="s">
        <v>5190</v>
      </c>
      <c r="N2370" s="10" t="s">
        <v>5190</v>
      </c>
      <c r="O2370" s="10" t="s">
        <v>5190</v>
      </c>
      <c r="P2370" s="10" t="s">
        <v>5190</v>
      </c>
      <c r="Q2370" s="10" t="s">
        <v>5190</v>
      </c>
      <c r="R2370" s="10" t="s">
        <v>5190</v>
      </c>
      <c r="S2370" s="10" t="s">
        <v>5190</v>
      </c>
      <c r="T2370" s="10" t="s">
        <v>5190</v>
      </c>
      <c r="U2370" s="10" t="s">
        <v>5190</v>
      </c>
      <c r="V2370" s="10" t="s">
        <v>5190</v>
      </c>
      <c r="W2370" s="10" t="s">
        <v>5190</v>
      </c>
      <c r="X2370" s="10" t="s">
        <v>5190</v>
      </c>
      <c r="Y2370" s="10" t="s">
        <v>5190</v>
      </c>
      <c r="Z2370" s="10" t="s">
        <v>5190</v>
      </c>
      <c r="AA2370" s="10" t="s">
        <v>5190</v>
      </c>
      <c r="AB2370" s="50" t="s">
        <v>1833</v>
      </c>
      <c r="AC2370" s="50" t="s">
        <v>2904</v>
      </c>
      <c r="AD2370" s="71" t="s">
        <v>4647</v>
      </c>
    </row>
    <row r="2371" spans="1:30" s="89" customFormat="1" ht="15.75" customHeight="1">
      <c r="A2371" s="50" t="s">
        <v>1353</v>
      </c>
      <c r="B2371" s="12" t="s">
        <v>5096</v>
      </c>
      <c r="C2371" s="16" t="s">
        <v>3722</v>
      </c>
      <c r="D2371" s="16"/>
      <c r="E2371" s="59" t="s">
        <v>718</v>
      </c>
      <c r="F2371" s="10" t="s">
        <v>5190</v>
      </c>
      <c r="G2371" s="10" t="s">
        <v>5190</v>
      </c>
      <c r="H2371" s="10" t="s">
        <v>5190</v>
      </c>
      <c r="I2371" s="10" t="s">
        <v>5190</v>
      </c>
      <c r="J2371" s="10" t="s">
        <v>5190</v>
      </c>
      <c r="K2371" s="10" t="s">
        <v>5190</v>
      </c>
      <c r="L2371" s="10" t="s">
        <v>5190</v>
      </c>
      <c r="M2371" s="10" t="s">
        <v>5190</v>
      </c>
      <c r="N2371" s="10" t="s">
        <v>5190</v>
      </c>
      <c r="O2371" s="10" t="s">
        <v>5190</v>
      </c>
      <c r="P2371" s="10" t="s">
        <v>5190</v>
      </c>
      <c r="Q2371" s="10" t="s">
        <v>5190</v>
      </c>
      <c r="R2371" s="10" t="s">
        <v>5190</v>
      </c>
      <c r="S2371" s="10" t="s">
        <v>5190</v>
      </c>
      <c r="T2371" s="10" t="s">
        <v>5190</v>
      </c>
      <c r="U2371" s="10" t="s">
        <v>5190</v>
      </c>
      <c r="V2371" s="10" t="s">
        <v>5190</v>
      </c>
      <c r="W2371" s="10" t="s">
        <v>5190</v>
      </c>
      <c r="X2371" s="10" t="s">
        <v>5190</v>
      </c>
      <c r="Y2371" s="10" t="s">
        <v>5190</v>
      </c>
      <c r="Z2371" s="10" t="s">
        <v>5190</v>
      </c>
      <c r="AA2371" s="10" t="s">
        <v>5190</v>
      </c>
      <c r="AB2371" s="50" t="s">
        <v>1428</v>
      </c>
      <c r="AC2371" s="50" t="s">
        <v>2904</v>
      </c>
      <c r="AD2371" s="71" t="s">
        <v>4642</v>
      </c>
    </row>
    <row r="2372" spans="1:30" s="89" customFormat="1" ht="15.75" customHeight="1">
      <c r="A2372" s="50" t="s">
        <v>1353</v>
      </c>
      <c r="B2372" s="12" t="s">
        <v>5097</v>
      </c>
      <c r="C2372" s="16" t="s">
        <v>3723</v>
      </c>
      <c r="D2372" s="16"/>
      <c r="E2372" s="59" t="s">
        <v>4992</v>
      </c>
      <c r="F2372" s="10" t="s">
        <v>5190</v>
      </c>
      <c r="G2372" s="10" t="s">
        <v>5190</v>
      </c>
      <c r="H2372" s="10" t="s">
        <v>5190</v>
      </c>
      <c r="I2372" s="10" t="s">
        <v>5190</v>
      </c>
      <c r="J2372" s="10" t="s">
        <v>5190</v>
      </c>
      <c r="K2372" s="10" t="s">
        <v>5190</v>
      </c>
      <c r="L2372" s="10" t="s">
        <v>5190</v>
      </c>
      <c r="M2372" s="10" t="s">
        <v>5190</v>
      </c>
      <c r="N2372" s="10" t="s">
        <v>5190</v>
      </c>
      <c r="O2372" s="10" t="s">
        <v>5190</v>
      </c>
      <c r="P2372" s="10" t="s">
        <v>5190</v>
      </c>
      <c r="Q2372" s="10" t="s">
        <v>5190</v>
      </c>
      <c r="R2372" s="10" t="s">
        <v>5190</v>
      </c>
      <c r="S2372" s="10" t="s">
        <v>5190</v>
      </c>
      <c r="T2372" s="10" t="s">
        <v>5190</v>
      </c>
      <c r="U2372" s="10" t="s">
        <v>5190</v>
      </c>
      <c r="V2372" s="10" t="s">
        <v>5190</v>
      </c>
      <c r="W2372" s="10" t="s">
        <v>5190</v>
      </c>
      <c r="X2372" s="10" t="s">
        <v>5190</v>
      </c>
      <c r="Y2372" s="10" t="s">
        <v>5190</v>
      </c>
      <c r="Z2372" s="10" t="s">
        <v>5190</v>
      </c>
      <c r="AA2372" s="10" t="s">
        <v>5190</v>
      </c>
      <c r="AB2372" s="50" t="s">
        <v>1428</v>
      </c>
      <c r="AC2372" s="50" t="s">
        <v>2904</v>
      </c>
      <c r="AD2372" s="71" t="s">
        <v>4640</v>
      </c>
    </row>
    <row r="2373" spans="1:30" s="89" customFormat="1" ht="15.75" customHeight="1">
      <c r="A2373" s="50" t="s">
        <v>1353</v>
      </c>
      <c r="B2373" s="12" t="s">
        <v>5098</v>
      </c>
      <c r="C2373" s="16" t="s">
        <v>3724</v>
      </c>
      <c r="D2373" s="16"/>
      <c r="E2373" s="59" t="s">
        <v>4994</v>
      </c>
      <c r="F2373" s="10" t="s">
        <v>5190</v>
      </c>
      <c r="G2373" s="10" t="s">
        <v>5190</v>
      </c>
      <c r="H2373" s="10" t="s">
        <v>5190</v>
      </c>
      <c r="I2373" s="10" t="s">
        <v>5190</v>
      </c>
      <c r="J2373" s="10" t="s">
        <v>5190</v>
      </c>
      <c r="K2373" s="10" t="s">
        <v>5190</v>
      </c>
      <c r="L2373" s="10" t="s">
        <v>5190</v>
      </c>
      <c r="M2373" s="10" t="s">
        <v>5190</v>
      </c>
      <c r="N2373" s="10" t="s">
        <v>5190</v>
      </c>
      <c r="O2373" s="10" t="s">
        <v>5190</v>
      </c>
      <c r="P2373" s="10" t="s">
        <v>5190</v>
      </c>
      <c r="Q2373" s="10" t="s">
        <v>5190</v>
      </c>
      <c r="R2373" s="10" t="s">
        <v>5190</v>
      </c>
      <c r="S2373" s="10" t="s">
        <v>5190</v>
      </c>
      <c r="T2373" s="10" t="s">
        <v>5190</v>
      </c>
      <c r="U2373" s="10" t="s">
        <v>5190</v>
      </c>
      <c r="V2373" s="10" t="s">
        <v>5190</v>
      </c>
      <c r="W2373" s="10" t="s">
        <v>5190</v>
      </c>
      <c r="X2373" s="10" t="s">
        <v>5190</v>
      </c>
      <c r="Y2373" s="10" t="s">
        <v>5190</v>
      </c>
      <c r="Z2373" s="10" t="s">
        <v>5190</v>
      </c>
      <c r="AA2373" s="10" t="s">
        <v>5190</v>
      </c>
      <c r="AB2373" s="50" t="s">
        <v>1428</v>
      </c>
      <c r="AC2373" s="50" t="s">
        <v>2904</v>
      </c>
      <c r="AD2373" s="71" t="s">
        <v>4640</v>
      </c>
    </row>
    <row r="2374" spans="1:30" s="89" customFormat="1" ht="15.75" customHeight="1">
      <c r="A2374" s="50" t="s">
        <v>1353</v>
      </c>
      <c r="B2374" s="12" t="s">
        <v>5099</v>
      </c>
      <c r="C2374" s="16" t="s">
        <v>3725</v>
      </c>
      <c r="D2374" s="16"/>
      <c r="E2374" s="59" t="s">
        <v>4995</v>
      </c>
      <c r="F2374" s="10" t="s">
        <v>5190</v>
      </c>
      <c r="G2374" s="10" t="s">
        <v>5190</v>
      </c>
      <c r="H2374" s="10" t="s">
        <v>5190</v>
      </c>
      <c r="I2374" s="10" t="s">
        <v>5190</v>
      </c>
      <c r="J2374" s="10" t="s">
        <v>5190</v>
      </c>
      <c r="K2374" s="10" t="s">
        <v>5190</v>
      </c>
      <c r="L2374" s="10" t="s">
        <v>5190</v>
      </c>
      <c r="M2374" s="10" t="s">
        <v>5190</v>
      </c>
      <c r="N2374" s="10" t="s">
        <v>5190</v>
      </c>
      <c r="O2374" s="10" t="s">
        <v>5190</v>
      </c>
      <c r="P2374" s="10" t="s">
        <v>5190</v>
      </c>
      <c r="Q2374" s="10" t="s">
        <v>5190</v>
      </c>
      <c r="R2374" s="10" t="s">
        <v>5190</v>
      </c>
      <c r="S2374" s="10" t="s">
        <v>5190</v>
      </c>
      <c r="T2374" s="10" t="s">
        <v>5190</v>
      </c>
      <c r="U2374" s="10" t="s">
        <v>5190</v>
      </c>
      <c r="V2374" s="10" t="s">
        <v>5190</v>
      </c>
      <c r="W2374" s="10" t="s">
        <v>5190</v>
      </c>
      <c r="X2374" s="10" t="s">
        <v>5190</v>
      </c>
      <c r="Y2374" s="10" t="s">
        <v>5190</v>
      </c>
      <c r="Z2374" s="10" t="s">
        <v>5190</v>
      </c>
      <c r="AA2374" s="10" t="s">
        <v>5190</v>
      </c>
      <c r="AB2374" s="50" t="s">
        <v>1428</v>
      </c>
      <c r="AC2374" s="50" t="s">
        <v>2904</v>
      </c>
      <c r="AD2374" s="71" t="s">
        <v>4640</v>
      </c>
    </row>
    <row r="2375" spans="1:30" s="89" customFormat="1" ht="15.75" customHeight="1">
      <c r="A2375" s="50" t="s">
        <v>1353</v>
      </c>
      <c r="B2375" s="12" t="s">
        <v>5100</v>
      </c>
      <c r="C2375" s="16" t="s">
        <v>3726</v>
      </c>
      <c r="D2375" s="16"/>
      <c r="E2375" s="59" t="s">
        <v>718</v>
      </c>
      <c r="F2375" s="10" t="s">
        <v>5190</v>
      </c>
      <c r="G2375" s="10" t="s">
        <v>5190</v>
      </c>
      <c r="H2375" s="10" t="s">
        <v>5190</v>
      </c>
      <c r="I2375" s="10" t="s">
        <v>5190</v>
      </c>
      <c r="J2375" s="10" t="s">
        <v>5190</v>
      </c>
      <c r="K2375" s="10" t="s">
        <v>5190</v>
      </c>
      <c r="L2375" s="10" t="s">
        <v>5190</v>
      </c>
      <c r="M2375" s="10" t="s">
        <v>5190</v>
      </c>
      <c r="N2375" s="10" t="s">
        <v>5190</v>
      </c>
      <c r="O2375" s="10" t="s">
        <v>5190</v>
      </c>
      <c r="P2375" s="10" t="s">
        <v>5190</v>
      </c>
      <c r="Q2375" s="10" t="s">
        <v>5190</v>
      </c>
      <c r="R2375" s="10" t="s">
        <v>5190</v>
      </c>
      <c r="S2375" s="10" t="s">
        <v>5190</v>
      </c>
      <c r="T2375" s="10" t="s">
        <v>5190</v>
      </c>
      <c r="U2375" s="10" t="s">
        <v>5190</v>
      </c>
      <c r="V2375" s="10" t="s">
        <v>5190</v>
      </c>
      <c r="W2375" s="10"/>
      <c r="X2375" s="10"/>
      <c r="Y2375" s="10"/>
      <c r="Z2375" s="10" t="s">
        <v>5190</v>
      </c>
      <c r="AA2375" s="10" t="s">
        <v>5190</v>
      </c>
      <c r="AB2375" s="50" t="s">
        <v>1426</v>
      </c>
      <c r="AC2375" s="8" t="s">
        <v>2906</v>
      </c>
      <c r="AD2375" s="71" t="s">
        <v>4816</v>
      </c>
    </row>
    <row r="2376" spans="1:30" s="89" customFormat="1" ht="15.75" customHeight="1">
      <c r="A2376" s="50" t="s">
        <v>1353</v>
      </c>
      <c r="B2376" s="12" t="s">
        <v>5101</v>
      </c>
      <c r="C2376" s="16" t="s">
        <v>3727</v>
      </c>
      <c r="D2376" s="16"/>
      <c r="E2376" s="59" t="s">
        <v>4992</v>
      </c>
      <c r="F2376" s="10" t="s">
        <v>5190</v>
      </c>
      <c r="G2376" s="10" t="s">
        <v>5190</v>
      </c>
      <c r="H2376" s="10" t="s">
        <v>5190</v>
      </c>
      <c r="I2376" s="10" t="s">
        <v>5190</v>
      </c>
      <c r="J2376" s="10" t="s">
        <v>5190</v>
      </c>
      <c r="K2376" s="10" t="s">
        <v>5190</v>
      </c>
      <c r="L2376" s="10" t="s">
        <v>5190</v>
      </c>
      <c r="M2376" s="10" t="s">
        <v>5190</v>
      </c>
      <c r="N2376" s="10" t="s">
        <v>5190</v>
      </c>
      <c r="O2376" s="10" t="s">
        <v>5190</v>
      </c>
      <c r="P2376" s="10" t="s">
        <v>5190</v>
      </c>
      <c r="Q2376" s="10" t="s">
        <v>5190</v>
      </c>
      <c r="R2376" s="10" t="s">
        <v>5190</v>
      </c>
      <c r="S2376" s="10" t="s">
        <v>5190</v>
      </c>
      <c r="T2376" s="10" t="s">
        <v>5190</v>
      </c>
      <c r="U2376" s="10" t="s">
        <v>5190</v>
      </c>
      <c r="V2376" s="10" t="s">
        <v>5190</v>
      </c>
      <c r="W2376" s="10"/>
      <c r="X2376" s="10"/>
      <c r="Y2376" s="10"/>
      <c r="Z2376" s="10" t="s">
        <v>5190</v>
      </c>
      <c r="AA2376" s="10" t="s">
        <v>5190</v>
      </c>
      <c r="AB2376" s="50" t="s">
        <v>1427</v>
      </c>
      <c r="AC2376" s="8" t="s">
        <v>2906</v>
      </c>
      <c r="AD2376" s="71" t="s">
        <v>4698</v>
      </c>
    </row>
    <row r="2377" spans="1:30" s="89" customFormat="1" ht="15.75" customHeight="1">
      <c r="A2377" s="50" t="s">
        <v>1353</v>
      </c>
      <c r="B2377" s="12" t="s">
        <v>5102</v>
      </c>
      <c r="C2377" s="16" t="s">
        <v>3728</v>
      </c>
      <c r="D2377" s="16"/>
      <c r="E2377" s="59" t="s">
        <v>4994</v>
      </c>
      <c r="F2377" s="10" t="s">
        <v>5190</v>
      </c>
      <c r="G2377" s="10" t="s">
        <v>5190</v>
      </c>
      <c r="H2377" s="10" t="s">
        <v>5190</v>
      </c>
      <c r="I2377" s="10" t="s">
        <v>5190</v>
      </c>
      <c r="J2377" s="10" t="s">
        <v>5190</v>
      </c>
      <c r="K2377" s="10" t="s">
        <v>5190</v>
      </c>
      <c r="L2377" s="10" t="s">
        <v>5190</v>
      </c>
      <c r="M2377" s="10" t="s">
        <v>5190</v>
      </c>
      <c r="N2377" s="10" t="s">
        <v>5190</v>
      </c>
      <c r="O2377" s="10" t="s">
        <v>5190</v>
      </c>
      <c r="P2377" s="10" t="s">
        <v>5190</v>
      </c>
      <c r="Q2377" s="10" t="s">
        <v>5190</v>
      </c>
      <c r="R2377" s="10" t="s">
        <v>5190</v>
      </c>
      <c r="S2377" s="10" t="s">
        <v>5190</v>
      </c>
      <c r="T2377" s="10" t="s">
        <v>5190</v>
      </c>
      <c r="U2377" s="10" t="s">
        <v>5190</v>
      </c>
      <c r="V2377" s="10" t="s">
        <v>5190</v>
      </c>
      <c r="W2377" s="10"/>
      <c r="X2377" s="10"/>
      <c r="Y2377" s="10"/>
      <c r="Z2377" s="10" t="s">
        <v>5190</v>
      </c>
      <c r="AA2377" s="10" t="s">
        <v>5190</v>
      </c>
      <c r="AB2377" s="50" t="s">
        <v>1427</v>
      </c>
      <c r="AC2377" s="8" t="s">
        <v>2906</v>
      </c>
      <c r="AD2377" s="71" t="s">
        <v>4698</v>
      </c>
    </row>
    <row r="2378" spans="1:30" s="89" customFormat="1" ht="15.75" customHeight="1">
      <c r="A2378" s="50" t="s">
        <v>1353</v>
      </c>
      <c r="B2378" s="12" t="s">
        <v>5103</v>
      </c>
      <c r="C2378" s="16" t="s">
        <v>3729</v>
      </c>
      <c r="D2378" s="16"/>
      <c r="E2378" s="59" t="s">
        <v>4995</v>
      </c>
      <c r="F2378" s="10" t="s">
        <v>5190</v>
      </c>
      <c r="G2378" s="10" t="s">
        <v>5190</v>
      </c>
      <c r="H2378" s="10" t="s">
        <v>5190</v>
      </c>
      <c r="I2378" s="10" t="s">
        <v>5190</v>
      </c>
      <c r="J2378" s="10" t="s">
        <v>5190</v>
      </c>
      <c r="K2378" s="10" t="s">
        <v>5190</v>
      </c>
      <c r="L2378" s="10" t="s">
        <v>5190</v>
      </c>
      <c r="M2378" s="10" t="s">
        <v>5190</v>
      </c>
      <c r="N2378" s="10" t="s">
        <v>5190</v>
      </c>
      <c r="O2378" s="10" t="s">
        <v>5190</v>
      </c>
      <c r="P2378" s="10" t="s">
        <v>5190</v>
      </c>
      <c r="Q2378" s="10" t="s">
        <v>5190</v>
      </c>
      <c r="R2378" s="10" t="s">
        <v>5190</v>
      </c>
      <c r="S2378" s="10" t="s">
        <v>5190</v>
      </c>
      <c r="T2378" s="10" t="s">
        <v>5190</v>
      </c>
      <c r="U2378" s="10" t="s">
        <v>5190</v>
      </c>
      <c r="V2378" s="10" t="s">
        <v>5190</v>
      </c>
      <c r="W2378" s="10"/>
      <c r="X2378" s="10"/>
      <c r="Y2378" s="10"/>
      <c r="Z2378" s="10" t="s">
        <v>5190</v>
      </c>
      <c r="AA2378" s="10" t="s">
        <v>5190</v>
      </c>
      <c r="AB2378" s="50" t="s">
        <v>1427</v>
      </c>
      <c r="AC2378" s="8" t="s">
        <v>2906</v>
      </c>
      <c r="AD2378" s="71" t="s">
        <v>4698</v>
      </c>
    </row>
    <row r="2379" spans="1:30" s="89" customFormat="1" ht="15.75" customHeight="1">
      <c r="A2379" s="50" t="s">
        <v>1353</v>
      </c>
      <c r="B2379" s="12" t="s">
        <v>5104</v>
      </c>
      <c r="C2379" s="16" t="s">
        <v>3730</v>
      </c>
      <c r="D2379" s="16"/>
      <c r="E2379" s="59" t="s">
        <v>718</v>
      </c>
      <c r="F2379" s="10" t="s">
        <v>5190</v>
      </c>
      <c r="G2379" s="10" t="s">
        <v>5190</v>
      </c>
      <c r="H2379" s="10" t="s">
        <v>5190</v>
      </c>
      <c r="I2379" s="10" t="s">
        <v>5190</v>
      </c>
      <c r="J2379" s="10" t="s">
        <v>5190</v>
      </c>
      <c r="K2379" s="10" t="s">
        <v>5190</v>
      </c>
      <c r="L2379" s="10" t="s">
        <v>5190</v>
      </c>
      <c r="M2379" s="10" t="s">
        <v>5190</v>
      </c>
      <c r="N2379" s="10" t="s">
        <v>5190</v>
      </c>
      <c r="O2379" s="10" t="s">
        <v>5190</v>
      </c>
      <c r="P2379" s="10" t="s">
        <v>5190</v>
      </c>
      <c r="Q2379" s="10" t="s">
        <v>5190</v>
      </c>
      <c r="R2379" s="10" t="s">
        <v>5190</v>
      </c>
      <c r="S2379" s="10" t="s">
        <v>5190</v>
      </c>
      <c r="T2379" s="10" t="s">
        <v>5190</v>
      </c>
      <c r="U2379" s="10" t="s">
        <v>5190</v>
      </c>
      <c r="V2379" s="10" t="s">
        <v>5190</v>
      </c>
      <c r="W2379" s="10" t="s">
        <v>5190</v>
      </c>
      <c r="X2379" s="10" t="s">
        <v>5190</v>
      </c>
      <c r="Y2379" s="10" t="s">
        <v>5190</v>
      </c>
      <c r="Z2379" s="10" t="s">
        <v>5190</v>
      </c>
      <c r="AA2379" s="10" t="s">
        <v>5190</v>
      </c>
      <c r="AB2379" s="50" t="s">
        <v>1425</v>
      </c>
      <c r="AC2379" s="8" t="s">
        <v>2906</v>
      </c>
      <c r="AD2379" s="71" t="s">
        <v>4816</v>
      </c>
    </row>
    <row r="2380" spans="1:30" s="89" customFormat="1" ht="15.75" customHeight="1">
      <c r="A2380" s="50" t="s">
        <v>1353</v>
      </c>
      <c r="B2380" s="12" t="s">
        <v>5106</v>
      </c>
      <c r="C2380" s="16" t="s">
        <v>3731</v>
      </c>
      <c r="D2380" s="16"/>
      <c r="E2380" s="59" t="s">
        <v>4992</v>
      </c>
      <c r="F2380" s="10" t="s">
        <v>5190</v>
      </c>
      <c r="G2380" s="10" t="s">
        <v>5190</v>
      </c>
      <c r="H2380" s="10" t="s">
        <v>5190</v>
      </c>
      <c r="I2380" s="10" t="s">
        <v>5190</v>
      </c>
      <c r="J2380" s="10" t="s">
        <v>5190</v>
      </c>
      <c r="K2380" s="10" t="s">
        <v>5190</v>
      </c>
      <c r="L2380" s="10" t="s">
        <v>5190</v>
      </c>
      <c r="M2380" s="10" t="s">
        <v>5190</v>
      </c>
      <c r="N2380" s="10" t="s">
        <v>5190</v>
      </c>
      <c r="O2380" s="10" t="s">
        <v>5190</v>
      </c>
      <c r="P2380" s="10" t="s">
        <v>5190</v>
      </c>
      <c r="Q2380" s="10" t="s">
        <v>5190</v>
      </c>
      <c r="R2380" s="10" t="s">
        <v>5190</v>
      </c>
      <c r="S2380" s="10" t="s">
        <v>5190</v>
      </c>
      <c r="T2380" s="10" t="s">
        <v>5190</v>
      </c>
      <c r="U2380" s="10" t="s">
        <v>5190</v>
      </c>
      <c r="V2380" s="10" t="s">
        <v>5190</v>
      </c>
      <c r="W2380" s="10" t="s">
        <v>5190</v>
      </c>
      <c r="X2380" s="10" t="s">
        <v>5190</v>
      </c>
      <c r="Y2380" s="10" t="s">
        <v>5190</v>
      </c>
      <c r="Z2380" s="10" t="s">
        <v>5190</v>
      </c>
      <c r="AA2380" s="10" t="s">
        <v>5190</v>
      </c>
      <c r="AB2380" s="50" t="s">
        <v>1425</v>
      </c>
      <c r="AC2380" s="8" t="s">
        <v>2906</v>
      </c>
      <c r="AD2380" s="71" t="s">
        <v>4698</v>
      </c>
    </row>
    <row r="2381" spans="1:30" s="89" customFormat="1" ht="15.75" customHeight="1">
      <c r="A2381" s="50" t="s">
        <v>1353</v>
      </c>
      <c r="B2381" s="12" t="s">
        <v>5105</v>
      </c>
      <c r="C2381" s="16" t="s">
        <v>3732</v>
      </c>
      <c r="D2381" s="16"/>
      <c r="E2381" s="59" t="s">
        <v>4994</v>
      </c>
      <c r="F2381" s="10" t="s">
        <v>5190</v>
      </c>
      <c r="G2381" s="10" t="s">
        <v>5190</v>
      </c>
      <c r="H2381" s="10" t="s">
        <v>5190</v>
      </c>
      <c r="I2381" s="10" t="s">
        <v>5190</v>
      </c>
      <c r="J2381" s="10" t="s">
        <v>5190</v>
      </c>
      <c r="K2381" s="10" t="s">
        <v>5190</v>
      </c>
      <c r="L2381" s="10" t="s">
        <v>5190</v>
      </c>
      <c r="M2381" s="10" t="s">
        <v>5190</v>
      </c>
      <c r="N2381" s="10" t="s">
        <v>5190</v>
      </c>
      <c r="O2381" s="10" t="s">
        <v>5190</v>
      </c>
      <c r="P2381" s="10" t="s">
        <v>5190</v>
      </c>
      <c r="Q2381" s="10" t="s">
        <v>5190</v>
      </c>
      <c r="R2381" s="10" t="s">
        <v>5190</v>
      </c>
      <c r="S2381" s="10" t="s">
        <v>5190</v>
      </c>
      <c r="T2381" s="10" t="s">
        <v>5190</v>
      </c>
      <c r="U2381" s="10" t="s">
        <v>5190</v>
      </c>
      <c r="V2381" s="10" t="s">
        <v>5190</v>
      </c>
      <c r="W2381" s="10" t="s">
        <v>5190</v>
      </c>
      <c r="X2381" s="10" t="s">
        <v>5190</v>
      </c>
      <c r="Y2381" s="10" t="s">
        <v>5190</v>
      </c>
      <c r="Z2381" s="10" t="s">
        <v>5190</v>
      </c>
      <c r="AA2381" s="10" t="s">
        <v>5190</v>
      </c>
      <c r="AB2381" s="50" t="s">
        <v>1425</v>
      </c>
      <c r="AC2381" s="8" t="s">
        <v>2906</v>
      </c>
      <c r="AD2381" s="71" t="s">
        <v>4698</v>
      </c>
    </row>
    <row r="2382" spans="1:30" s="89" customFormat="1" ht="15.75" customHeight="1">
      <c r="A2382" s="50" t="s">
        <v>1353</v>
      </c>
      <c r="B2382" s="12" t="s">
        <v>5107</v>
      </c>
      <c r="C2382" s="16" t="s">
        <v>3733</v>
      </c>
      <c r="D2382" s="16"/>
      <c r="E2382" s="59" t="s">
        <v>4995</v>
      </c>
      <c r="F2382" s="10" t="s">
        <v>5190</v>
      </c>
      <c r="G2382" s="10" t="s">
        <v>5190</v>
      </c>
      <c r="H2382" s="10" t="s">
        <v>5190</v>
      </c>
      <c r="I2382" s="10" t="s">
        <v>5190</v>
      </c>
      <c r="J2382" s="10" t="s">
        <v>5190</v>
      </c>
      <c r="K2382" s="10" t="s">
        <v>5190</v>
      </c>
      <c r="L2382" s="10" t="s">
        <v>5190</v>
      </c>
      <c r="M2382" s="10" t="s">
        <v>5190</v>
      </c>
      <c r="N2382" s="10" t="s">
        <v>5190</v>
      </c>
      <c r="O2382" s="10" t="s">
        <v>5190</v>
      </c>
      <c r="P2382" s="10" t="s">
        <v>5190</v>
      </c>
      <c r="Q2382" s="10" t="s">
        <v>5190</v>
      </c>
      <c r="R2382" s="10" t="s">
        <v>5190</v>
      </c>
      <c r="S2382" s="10" t="s">
        <v>5190</v>
      </c>
      <c r="T2382" s="10" t="s">
        <v>5190</v>
      </c>
      <c r="U2382" s="10" t="s">
        <v>5190</v>
      </c>
      <c r="V2382" s="10" t="s">
        <v>5190</v>
      </c>
      <c r="W2382" s="10" t="s">
        <v>5190</v>
      </c>
      <c r="X2382" s="10" t="s">
        <v>5190</v>
      </c>
      <c r="Y2382" s="10" t="s">
        <v>5190</v>
      </c>
      <c r="Z2382" s="10" t="s">
        <v>5190</v>
      </c>
      <c r="AA2382" s="10" t="s">
        <v>5190</v>
      </c>
      <c r="AB2382" s="50" t="s">
        <v>1425</v>
      </c>
      <c r="AC2382" s="8" t="s">
        <v>2906</v>
      </c>
      <c r="AD2382" s="71" t="s">
        <v>4698</v>
      </c>
    </row>
    <row r="2383" spans="1:30" s="89" customFormat="1" ht="15.75" customHeight="1">
      <c r="A2383" s="50" t="s">
        <v>1353</v>
      </c>
      <c r="B2383" s="12" t="s">
        <v>5108</v>
      </c>
      <c r="C2383" s="16" t="s">
        <v>3734</v>
      </c>
      <c r="D2383" s="16"/>
      <c r="E2383" s="59" t="s">
        <v>718</v>
      </c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 t="s">
        <v>5190</v>
      </c>
      <c r="V2383" s="10" t="s">
        <v>5190</v>
      </c>
      <c r="W2383" s="10"/>
      <c r="X2383" s="10"/>
      <c r="Y2383" s="10"/>
      <c r="Z2383" s="10"/>
      <c r="AA2383" s="10"/>
      <c r="AB2383" s="50" t="s">
        <v>5324</v>
      </c>
      <c r="AC2383" s="50" t="s">
        <v>2904</v>
      </c>
      <c r="AD2383" s="71" t="s">
        <v>4642</v>
      </c>
    </row>
    <row r="2384" spans="1:30" s="89" customFormat="1" ht="15.75" customHeight="1">
      <c r="A2384" s="50" t="s">
        <v>1353</v>
      </c>
      <c r="B2384" s="12" t="s">
        <v>5108</v>
      </c>
      <c r="C2384" s="16" t="s">
        <v>3735</v>
      </c>
      <c r="D2384" s="16"/>
      <c r="E2384" s="59" t="s">
        <v>718</v>
      </c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 t="s">
        <v>5190</v>
      </c>
      <c r="V2384" s="10" t="s">
        <v>5190</v>
      </c>
      <c r="W2384" s="10"/>
      <c r="X2384" s="10"/>
      <c r="Y2384" s="10"/>
      <c r="Z2384" s="10"/>
      <c r="AA2384" s="10"/>
      <c r="AB2384" s="50" t="s">
        <v>5324</v>
      </c>
      <c r="AC2384" s="50" t="s">
        <v>2904</v>
      </c>
      <c r="AD2384" s="71" t="s">
        <v>4816</v>
      </c>
    </row>
    <row r="2385" spans="1:30" s="89" customFormat="1" ht="15.75" customHeight="1">
      <c r="A2385" s="50" t="s">
        <v>1353</v>
      </c>
      <c r="B2385" s="12" t="s">
        <v>5109</v>
      </c>
      <c r="C2385" s="12" t="s">
        <v>4518</v>
      </c>
      <c r="D2385" s="12"/>
      <c r="E2385" s="59" t="s">
        <v>718</v>
      </c>
      <c r="F2385" s="10" t="s">
        <v>5190</v>
      </c>
      <c r="G2385" s="10" t="s">
        <v>5190</v>
      </c>
      <c r="H2385" s="10" t="s">
        <v>5190</v>
      </c>
      <c r="I2385" s="10" t="s">
        <v>5190</v>
      </c>
      <c r="J2385" s="10" t="s">
        <v>5190</v>
      </c>
      <c r="K2385" s="10" t="s">
        <v>5190</v>
      </c>
      <c r="L2385" s="10"/>
      <c r="M2385" s="10"/>
      <c r="N2385" s="10"/>
      <c r="O2385" s="10" t="s">
        <v>5190</v>
      </c>
      <c r="P2385" s="10"/>
      <c r="Q2385" s="10" t="s">
        <v>5190</v>
      </c>
      <c r="R2385" s="10" t="s">
        <v>5190</v>
      </c>
      <c r="S2385" s="10" t="s">
        <v>5190</v>
      </c>
      <c r="T2385" s="10" t="s">
        <v>5190</v>
      </c>
      <c r="U2385" s="10"/>
      <c r="V2385" s="10"/>
      <c r="W2385" s="10"/>
      <c r="X2385" s="10"/>
      <c r="Y2385" s="10"/>
      <c r="Z2385" s="10"/>
      <c r="AA2385" s="10"/>
      <c r="AB2385" s="50" t="s">
        <v>1421</v>
      </c>
      <c r="AC2385" s="50" t="s">
        <v>2904</v>
      </c>
      <c r="AD2385" s="71" t="s">
        <v>4818</v>
      </c>
    </row>
    <row r="2386" spans="1:30" s="89" customFormat="1" ht="15.75" customHeight="1">
      <c r="A2386" s="50" t="s">
        <v>1353</v>
      </c>
      <c r="B2386" s="12" t="s">
        <v>5110</v>
      </c>
      <c r="C2386" s="12" t="s">
        <v>4519</v>
      </c>
      <c r="D2386" s="12"/>
      <c r="E2386" s="59" t="s">
        <v>4992</v>
      </c>
      <c r="F2386" s="10" t="s">
        <v>5190</v>
      </c>
      <c r="G2386" s="10" t="s">
        <v>5190</v>
      </c>
      <c r="H2386" s="10" t="s">
        <v>5190</v>
      </c>
      <c r="I2386" s="10" t="s">
        <v>5190</v>
      </c>
      <c r="J2386" s="10" t="s">
        <v>5190</v>
      </c>
      <c r="K2386" s="10" t="s">
        <v>5190</v>
      </c>
      <c r="L2386" s="10"/>
      <c r="M2386" s="10"/>
      <c r="N2386" s="10"/>
      <c r="O2386" s="10" t="s">
        <v>5190</v>
      </c>
      <c r="P2386" s="10"/>
      <c r="Q2386" s="10" t="s">
        <v>5190</v>
      </c>
      <c r="R2386" s="10" t="s">
        <v>5190</v>
      </c>
      <c r="S2386" s="10" t="s">
        <v>5190</v>
      </c>
      <c r="T2386" s="10" t="s">
        <v>5190</v>
      </c>
      <c r="U2386" s="10"/>
      <c r="V2386" s="10"/>
      <c r="W2386" s="10"/>
      <c r="X2386" s="10"/>
      <c r="Y2386" s="10"/>
      <c r="Z2386" s="10"/>
      <c r="AA2386" s="10"/>
      <c r="AB2386" s="50" t="s">
        <v>1421</v>
      </c>
      <c r="AC2386" s="50" t="s">
        <v>2904</v>
      </c>
      <c r="AD2386" s="71" t="s">
        <v>4647</v>
      </c>
    </row>
    <row r="2387" spans="1:30" s="89" customFormat="1" ht="15.75" customHeight="1">
      <c r="A2387" s="50" t="s">
        <v>1353</v>
      </c>
      <c r="B2387" s="12" t="s">
        <v>5111</v>
      </c>
      <c r="C2387" s="12" t="s">
        <v>4520</v>
      </c>
      <c r="D2387" s="12"/>
      <c r="E2387" s="59" t="s">
        <v>4994</v>
      </c>
      <c r="F2387" s="10" t="s">
        <v>5190</v>
      </c>
      <c r="G2387" s="10" t="s">
        <v>5190</v>
      </c>
      <c r="H2387" s="10" t="s">
        <v>5190</v>
      </c>
      <c r="I2387" s="10" t="s">
        <v>5190</v>
      </c>
      <c r="J2387" s="10" t="s">
        <v>5190</v>
      </c>
      <c r="K2387" s="10" t="s">
        <v>5190</v>
      </c>
      <c r="L2387" s="10"/>
      <c r="M2387" s="10"/>
      <c r="N2387" s="10"/>
      <c r="O2387" s="10" t="s">
        <v>5190</v>
      </c>
      <c r="P2387" s="10"/>
      <c r="Q2387" s="10" t="s">
        <v>5190</v>
      </c>
      <c r="R2387" s="10" t="s">
        <v>5190</v>
      </c>
      <c r="S2387" s="10" t="s">
        <v>5190</v>
      </c>
      <c r="T2387" s="10" t="s">
        <v>5190</v>
      </c>
      <c r="U2387" s="10"/>
      <c r="V2387" s="10"/>
      <c r="W2387" s="10"/>
      <c r="X2387" s="10"/>
      <c r="Y2387" s="10"/>
      <c r="Z2387" s="10"/>
      <c r="AA2387" s="10"/>
      <c r="AB2387" s="50" t="s">
        <v>1421</v>
      </c>
      <c r="AC2387" s="50" t="s">
        <v>2904</v>
      </c>
      <c r="AD2387" s="71" t="s">
        <v>4647</v>
      </c>
    </row>
    <row r="2388" spans="1:30" s="89" customFormat="1" ht="15.75" customHeight="1">
      <c r="A2388" s="50" t="s">
        <v>1353</v>
      </c>
      <c r="B2388" s="12" t="s">
        <v>5112</v>
      </c>
      <c r="C2388" s="12" t="s">
        <v>4521</v>
      </c>
      <c r="D2388" s="12"/>
      <c r="E2388" s="59" t="s">
        <v>4995</v>
      </c>
      <c r="F2388" s="10" t="s">
        <v>5190</v>
      </c>
      <c r="G2388" s="10" t="s">
        <v>5190</v>
      </c>
      <c r="H2388" s="10" t="s">
        <v>5190</v>
      </c>
      <c r="I2388" s="10" t="s">
        <v>5190</v>
      </c>
      <c r="J2388" s="10" t="s">
        <v>5190</v>
      </c>
      <c r="K2388" s="10" t="s">
        <v>5190</v>
      </c>
      <c r="L2388" s="10"/>
      <c r="M2388" s="10"/>
      <c r="N2388" s="10"/>
      <c r="O2388" s="10" t="s">
        <v>5190</v>
      </c>
      <c r="P2388" s="10"/>
      <c r="Q2388" s="10" t="s">
        <v>5190</v>
      </c>
      <c r="R2388" s="10" t="s">
        <v>5190</v>
      </c>
      <c r="S2388" s="10" t="s">
        <v>5190</v>
      </c>
      <c r="T2388" s="10" t="s">
        <v>5190</v>
      </c>
      <c r="U2388" s="10"/>
      <c r="V2388" s="10"/>
      <c r="W2388" s="10"/>
      <c r="X2388" s="10"/>
      <c r="Y2388" s="10"/>
      <c r="Z2388" s="10"/>
      <c r="AA2388" s="10"/>
      <c r="AB2388" s="50" t="s">
        <v>1421</v>
      </c>
      <c r="AC2388" s="50" t="s">
        <v>2904</v>
      </c>
      <c r="AD2388" s="71" t="s">
        <v>4647</v>
      </c>
    </row>
    <row r="2389" spans="1:30" s="89" customFormat="1" ht="15.75" customHeight="1">
      <c r="A2389" s="50" t="s">
        <v>1353</v>
      </c>
      <c r="B2389" s="12" t="s">
        <v>5113</v>
      </c>
      <c r="C2389" s="12" t="s">
        <v>4522</v>
      </c>
      <c r="D2389" s="12"/>
      <c r="E2389" s="59" t="s">
        <v>718</v>
      </c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 t="s">
        <v>5190</v>
      </c>
      <c r="V2389" s="10" t="s">
        <v>5190</v>
      </c>
      <c r="W2389" s="10" t="s">
        <v>5190</v>
      </c>
      <c r="X2389" s="10" t="s">
        <v>5190</v>
      </c>
      <c r="Y2389" s="10" t="s">
        <v>5190</v>
      </c>
      <c r="Z2389" s="10" t="s">
        <v>5190</v>
      </c>
      <c r="AA2389" s="10"/>
      <c r="AB2389" s="50" t="s">
        <v>1420</v>
      </c>
      <c r="AC2389" s="50" t="s">
        <v>2904</v>
      </c>
      <c r="AD2389" s="71" t="s">
        <v>4818</v>
      </c>
    </row>
    <row r="2390" spans="1:30" s="89" customFormat="1" ht="15.75" customHeight="1">
      <c r="A2390" s="50" t="s">
        <v>1353</v>
      </c>
      <c r="B2390" s="12" t="s">
        <v>5114</v>
      </c>
      <c r="C2390" s="12" t="s">
        <v>4523</v>
      </c>
      <c r="D2390" s="12"/>
      <c r="E2390" s="59" t="s">
        <v>4992</v>
      </c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 t="s">
        <v>5190</v>
      </c>
      <c r="V2390" s="10" t="s">
        <v>5190</v>
      </c>
      <c r="W2390" s="10" t="s">
        <v>5190</v>
      </c>
      <c r="X2390" s="10" t="s">
        <v>5190</v>
      </c>
      <c r="Y2390" s="10" t="s">
        <v>5190</v>
      </c>
      <c r="Z2390" s="10" t="s">
        <v>5190</v>
      </c>
      <c r="AA2390" s="10"/>
      <c r="AB2390" s="50" t="s">
        <v>1420</v>
      </c>
      <c r="AC2390" s="50" t="s">
        <v>2904</v>
      </c>
      <c r="AD2390" s="71" t="s">
        <v>4647</v>
      </c>
    </row>
    <row r="2391" spans="1:30" s="89" customFormat="1" ht="15.75" customHeight="1">
      <c r="A2391" s="50" t="s">
        <v>1353</v>
      </c>
      <c r="B2391" s="12" t="s">
        <v>5115</v>
      </c>
      <c r="C2391" s="12" t="s">
        <v>4524</v>
      </c>
      <c r="D2391" s="12"/>
      <c r="E2391" s="59" t="s">
        <v>4994</v>
      </c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 t="s">
        <v>5190</v>
      </c>
      <c r="V2391" s="10" t="s">
        <v>5190</v>
      </c>
      <c r="W2391" s="10" t="s">
        <v>5190</v>
      </c>
      <c r="X2391" s="10" t="s">
        <v>5190</v>
      </c>
      <c r="Y2391" s="10" t="s">
        <v>5190</v>
      </c>
      <c r="Z2391" s="10" t="s">
        <v>5190</v>
      </c>
      <c r="AA2391" s="10"/>
      <c r="AB2391" s="50" t="s">
        <v>1420</v>
      </c>
      <c r="AC2391" s="50" t="s">
        <v>2904</v>
      </c>
      <c r="AD2391" s="71" t="s">
        <v>4647</v>
      </c>
    </row>
    <row r="2392" spans="1:30" s="89" customFormat="1" ht="15.75" customHeight="1">
      <c r="A2392" s="50" t="s">
        <v>1353</v>
      </c>
      <c r="B2392" s="12" t="s">
        <v>5116</v>
      </c>
      <c r="C2392" s="12" t="s">
        <v>4525</v>
      </c>
      <c r="D2392" s="12"/>
      <c r="E2392" s="59" t="s">
        <v>4995</v>
      </c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 t="s">
        <v>5190</v>
      </c>
      <c r="V2392" s="10" t="s">
        <v>5190</v>
      </c>
      <c r="W2392" s="10" t="s">
        <v>5190</v>
      </c>
      <c r="X2392" s="10" t="s">
        <v>5190</v>
      </c>
      <c r="Y2392" s="10" t="s">
        <v>5190</v>
      </c>
      <c r="Z2392" s="10" t="s">
        <v>5190</v>
      </c>
      <c r="AA2392" s="10"/>
      <c r="AB2392" s="50" t="s">
        <v>1420</v>
      </c>
      <c r="AC2392" s="50" t="s">
        <v>2904</v>
      </c>
      <c r="AD2392" s="71" t="s">
        <v>4647</v>
      </c>
    </row>
    <row r="2393" spans="1:30" s="89" customFormat="1" ht="15.75" customHeight="1">
      <c r="A2393" s="50" t="s">
        <v>1353</v>
      </c>
      <c r="B2393" s="12" t="s">
        <v>5117</v>
      </c>
      <c r="C2393" s="12" t="s">
        <v>4526</v>
      </c>
      <c r="D2393" s="12"/>
      <c r="E2393" s="59" t="s">
        <v>718</v>
      </c>
      <c r="F2393" s="10"/>
      <c r="G2393" s="10"/>
      <c r="H2393" s="10"/>
      <c r="I2393" s="10"/>
      <c r="J2393" s="10"/>
      <c r="K2393" s="10"/>
      <c r="L2393" s="10"/>
      <c r="M2393" s="10" t="s">
        <v>5190</v>
      </c>
      <c r="N2393" s="10" t="s">
        <v>5190</v>
      </c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50" t="s">
        <v>1422</v>
      </c>
      <c r="AC2393" s="50" t="s">
        <v>2904</v>
      </c>
      <c r="AD2393" s="71" t="s">
        <v>4818</v>
      </c>
    </row>
    <row r="2394" spans="1:30" s="89" customFormat="1" ht="15.75" customHeight="1">
      <c r="A2394" s="50" t="s">
        <v>1353</v>
      </c>
      <c r="B2394" s="12" t="s">
        <v>5118</v>
      </c>
      <c r="C2394" s="12" t="s">
        <v>4527</v>
      </c>
      <c r="D2394" s="12"/>
      <c r="E2394" s="59" t="s">
        <v>4992</v>
      </c>
      <c r="F2394" s="10"/>
      <c r="G2394" s="10"/>
      <c r="H2394" s="10"/>
      <c r="I2394" s="10"/>
      <c r="J2394" s="10"/>
      <c r="K2394" s="10"/>
      <c r="L2394" s="10"/>
      <c r="M2394" s="10" t="s">
        <v>5190</v>
      </c>
      <c r="N2394" s="10" t="s">
        <v>5190</v>
      </c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50" t="s">
        <v>1422</v>
      </c>
      <c r="AC2394" s="50" t="s">
        <v>2904</v>
      </c>
      <c r="AD2394" s="71" t="s">
        <v>4647</v>
      </c>
    </row>
    <row r="2395" spans="1:30" s="89" customFormat="1" ht="15.75" customHeight="1">
      <c r="A2395" s="50" t="s">
        <v>1353</v>
      </c>
      <c r="B2395" s="12" t="s">
        <v>5119</v>
      </c>
      <c r="C2395" s="12" t="s">
        <v>4528</v>
      </c>
      <c r="D2395" s="12"/>
      <c r="E2395" s="59" t="s">
        <v>4994</v>
      </c>
      <c r="F2395" s="10"/>
      <c r="G2395" s="10"/>
      <c r="H2395" s="10"/>
      <c r="I2395" s="10"/>
      <c r="J2395" s="10"/>
      <c r="K2395" s="10"/>
      <c r="L2395" s="10"/>
      <c r="M2395" s="10" t="s">
        <v>5190</v>
      </c>
      <c r="N2395" s="10" t="s">
        <v>5190</v>
      </c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50" t="s">
        <v>1422</v>
      </c>
      <c r="AC2395" s="50" t="s">
        <v>2904</v>
      </c>
      <c r="AD2395" s="71" t="s">
        <v>4647</v>
      </c>
    </row>
    <row r="2396" spans="1:30" s="89" customFormat="1" ht="15.75" customHeight="1">
      <c r="A2396" s="50" t="s">
        <v>1353</v>
      </c>
      <c r="B2396" s="12" t="s">
        <v>5120</v>
      </c>
      <c r="C2396" s="12" t="s">
        <v>4529</v>
      </c>
      <c r="D2396" s="12"/>
      <c r="E2396" s="59" t="s">
        <v>4995</v>
      </c>
      <c r="F2396" s="10"/>
      <c r="G2396" s="10"/>
      <c r="H2396" s="10"/>
      <c r="I2396" s="10"/>
      <c r="J2396" s="10"/>
      <c r="K2396" s="10"/>
      <c r="L2396" s="10"/>
      <c r="M2396" s="10" t="s">
        <v>5190</v>
      </c>
      <c r="N2396" s="10" t="s">
        <v>5190</v>
      </c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50" t="s">
        <v>1422</v>
      </c>
      <c r="AC2396" s="50" t="s">
        <v>2904</v>
      </c>
      <c r="AD2396" s="71" t="s">
        <v>4647</v>
      </c>
    </row>
    <row r="2397" spans="1:30" s="89" customFormat="1" ht="15.75" customHeight="1">
      <c r="A2397" s="50" t="s">
        <v>1353</v>
      </c>
      <c r="B2397" s="12" t="s">
        <v>5121</v>
      </c>
      <c r="C2397" s="12" t="s">
        <v>1785</v>
      </c>
      <c r="D2397" s="12"/>
      <c r="E2397" s="59" t="s">
        <v>718</v>
      </c>
      <c r="F2397" s="10" t="s">
        <v>5190</v>
      </c>
      <c r="G2397" s="10" t="s">
        <v>5190</v>
      </c>
      <c r="H2397" s="10" t="s">
        <v>5190</v>
      </c>
      <c r="I2397" s="10" t="s">
        <v>5190</v>
      </c>
      <c r="J2397" s="10" t="s">
        <v>5190</v>
      </c>
      <c r="K2397" s="10" t="s">
        <v>5190</v>
      </c>
      <c r="L2397" s="10" t="s">
        <v>5190</v>
      </c>
      <c r="M2397" s="10" t="s">
        <v>5190</v>
      </c>
      <c r="N2397" s="10" t="s">
        <v>5190</v>
      </c>
      <c r="O2397" s="10" t="s">
        <v>5190</v>
      </c>
      <c r="P2397" s="10" t="s">
        <v>5190</v>
      </c>
      <c r="Q2397" s="10" t="s">
        <v>5190</v>
      </c>
      <c r="R2397" s="10" t="s">
        <v>5190</v>
      </c>
      <c r="S2397" s="10" t="s">
        <v>5190</v>
      </c>
      <c r="T2397" s="10" t="s">
        <v>5190</v>
      </c>
      <c r="U2397" s="10" t="s">
        <v>5190</v>
      </c>
      <c r="V2397" s="10" t="s">
        <v>5190</v>
      </c>
      <c r="W2397" s="10" t="s">
        <v>5190</v>
      </c>
      <c r="X2397" s="10" t="s">
        <v>5190</v>
      </c>
      <c r="Y2397" s="10" t="s">
        <v>5190</v>
      </c>
      <c r="Z2397" s="10"/>
      <c r="AA2397" s="10" t="s">
        <v>5190</v>
      </c>
      <c r="AB2397" s="50" t="s">
        <v>2054</v>
      </c>
      <c r="AC2397" s="50" t="s">
        <v>2904</v>
      </c>
      <c r="AD2397" s="71" t="s">
        <v>4817</v>
      </c>
    </row>
    <row r="2398" spans="1:30" s="89" customFormat="1" ht="15.75" customHeight="1">
      <c r="A2398" s="50" t="s">
        <v>1353</v>
      </c>
      <c r="B2398" s="12" t="s">
        <v>5122</v>
      </c>
      <c r="C2398" s="12" t="s">
        <v>1786</v>
      </c>
      <c r="D2398" s="12"/>
      <c r="E2398" s="59" t="s">
        <v>4992</v>
      </c>
      <c r="F2398" s="10" t="s">
        <v>5190</v>
      </c>
      <c r="G2398" s="10" t="s">
        <v>5190</v>
      </c>
      <c r="H2398" s="10" t="s">
        <v>5190</v>
      </c>
      <c r="I2398" s="10" t="s">
        <v>5190</v>
      </c>
      <c r="J2398" s="10" t="s">
        <v>5190</v>
      </c>
      <c r="K2398" s="10" t="s">
        <v>5190</v>
      </c>
      <c r="L2398" s="10" t="s">
        <v>5190</v>
      </c>
      <c r="M2398" s="10" t="s">
        <v>5190</v>
      </c>
      <c r="N2398" s="10" t="s">
        <v>5190</v>
      </c>
      <c r="O2398" s="10" t="s">
        <v>5190</v>
      </c>
      <c r="P2398" s="10" t="s">
        <v>5190</v>
      </c>
      <c r="Q2398" s="10" t="s">
        <v>5190</v>
      </c>
      <c r="R2398" s="10" t="s">
        <v>5190</v>
      </c>
      <c r="S2398" s="10" t="s">
        <v>5190</v>
      </c>
      <c r="T2398" s="10" t="s">
        <v>5190</v>
      </c>
      <c r="U2398" s="10" t="s">
        <v>5190</v>
      </c>
      <c r="V2398" s="10" t="s">
        <v>5190</v>
      </c>
      <c r="W2398" s="10" t="s">
        <v>5190</v>
      </c>
      <c r="X2398" s="10" t="s">
        <v>5190</v>
      </c>
      <c r="Y2398" s="10" t="s">
        <v>5190</v>
      </c>
      <c r="Z2398" s="10"/>
      <c r="AA2398" s="10" t="s">
        <v>5190</v>
      </c>
      <c r="AB2398" s="50" t="s">
        <v>1419</v>
      </c>
      <c r="AC2398" s="50" t="s">
        <v>2904</v>
      </c>
      <c r="AD2398" s="71" t="s">
        <v>4650</v>
      </c>
    </row>
    <row r="2399" spans="1:30" s="89" customFormat="1" ht="15.75" customHeight="1">
      <c r="A2399" s="50" t="s">
        <v>1353</v>
      </c>
      <c r="B2399" s="12" t="s">
        <v>5123</v>
      </c>
      <c r="C2399" s="12" t="s">
        <v>1787</v>
      </c>
      <c r="D2399" s="12"/>
      <c r="E2399" s="59" t="s">
        <v>4994</v>
      </c>
      <c r="F2399" s="10" t="s">
        <v>5190</v>
      </c>
      <c r="G2399" s="10" t="s">
        <v>5190</v>
      </c>
      <c r="H2399" s="10" t="s">
        <v>5190</v>
      </c>
      <c r="I2399" s="10" t="s">
        <v>5190</v>
      </c>
      <c r="J2399" s="10" t="s">
        <v>5190</v>
      </c>
      <c r="K2399" s="10" t="s">
        <v>5190</v>
      </c>
      <c r="L2399" s="10" t="s">
        <v>5190</v>
      </c>
      <c r="M2399" s="10" t="s">
        <v>5190</v>
      </c>
      <c r="N2399" s="10" t="s">
        <v>5190</v>
      </c>
      <c r="O2399" s="10" t="s">
        <v>5190</v>
      </c>
      <c r="P2399" s="10" t="s">
        <v>5190</v>
      </c>
      <c r="Q2399" s="10" t="s">
        <v>5190</v>
      </c>
      <c r="R2399" s="10" t="s">
        <v>5190</v>
      </c>
      <c r="S2399" s="10" t="s">
        <v>5190</v>
      </c>
      <c r="T2399" s="10" t="s">
        <v>5190</v>
      </c>
      <c r="U2399" s="10" t="s">
        <v>5190</v>
      </c>
      <c r="V2399" s="10" t="s">
        <v>5190</v>
      </c>
      <c r="W2399" s="10" t="s">
        <v>5190</v>
      </c>
      <c r="X2399" s="10" t="s">
        <v>5190</v>
      </c>
      <c r="Y2399" s="10" t="s">
        <v>5190</v>
      </c>
      <c r="Z2399" s="10"/>
      <c r="AA2399" s="10" t="s">
        <v>5190</v>
      </c>
      <c r="AB2399" s="50" t="s">
        <v>1419</v>
      </c>
      <c r="AC2399" s="50" t="s">
        <v>2904</v>
      </c>
      <c r="AD2399" s="71" t="s">
        <v>4650</v>
      </c>
    </row>
    <row r="2400" spans="1:30" s="89" customFormat="1" ht="15.75" customHeight="1">
      <c r="A2400" s="50" t="s">
        <v>1353</v>
      </c>
      <c r="B2400" s="12" t="s">
        <v>5124</v>
      </c>
      <c r="C2400" s="12" t="s">
        <v>1788</v>
      </c>
      <c r="D2400" s="12"/>
      <c r="E2400" s="59" t="s">
        <v>4995</v>
      </c>
      <c r="F2400" s="10" t="s">
        <v>5190</v>
      </c>
      <c r="G2400" s="10" t="s">
        <v>5190</v>
      </c>
      <c r="H2400" s="10" t="s">
        <v>5190</v>
      </c>
      <c r="I2400" s="10" t="s">
        <v>5190</v>
      </c>
      <c r="J2400" s="10" t="s">
        <v>5190</v>
      </c>
      <c r="K2400" s="10" t="s">
        <v>5190</v>
      </c>
      <c r="L2400" s="10" t="s">
        <v>5190</v>
      </c>
      <c r="M2400" s="10" t="s">
        <v>5190</v>
      </c>
      <c r="N2400" s="10" t="s">
        <v>5190</v>
      </c>
      <c r="O2400" s="10" t="s">
        <v>5190</v>
      </c>
      <c r="P2400" s="10" t="s">
        <v>5190</v>
      </c>
      <c r="Q2400" s="10" t="s">
        <v>5190</v>
      </c>
      <c r="R2400" s="10" t="s">
        <v>5190</v>
      </c>
      <c r="S2400" s="10" t="s">
        <v>5190</v>
      </c>
      <c r="T2400" s="10" t="s">
        <v>5190</v>
      </c>
      <c r="U2400" s="10" t="s">
        <v>5190</v>
      </c>
      <c r="V2400" s="10" t="s">
        <v>5190</v>
      </c>
      <c r="W2400" s="10" t="s">
        <v>5190</v>
      </c>
      <c r="X2400" s="10" t="s">
        <v>5190</v>
      </c>
      <c r="Y2400" s="10" t="s">
        <v>5190</v>
      </c>
      <c r="Z2400" s="10"/>
      <c r="AA2400" s="10" t="s">
        <v>5190</v>
      </c>
      <c r="AB2400" s="50" t="s">
        <v>2054</v>
      </c>
      <c r="AC2400" s="50" t="s">
        <v>2904</v>
      </c>
      <c r="AD2400" s="71" t="s">
        <v>4650</v>
      </c>
    </row>
    <row r="2401" spans="1:30" s="89" customFormat="1" ht="15.75" customHeight="1">
      <c r="A2401" s="50" t="s">
        <v>1353</v>
      </c>
      <c r="B2401" s="12" t="s">
        <v>1415</v>
      </c>
      <c r="C2401" s="12" t="s">
        <v>1760</v>
      </c>
      <c r="D2401" s="12"/>
      <c r="E2401" s="59" t="s">
        <v>718</v>
      </c>
      <c r="F2401" s="10" t="s">
        <v>5190</v>
      </c>
      <c r="G2401" s="10" t="s">
        <v>5190</v>
      </c>
      <c r="H2401" s="10" t="s">
        <v>5190</v>
      </c>
      <c r="I2401" s="10" t="s">
        <v>5190</v>
      </c>
      <c r="J2401" s="10" t="s">
        <v>5190</v>
      </c>
      <c r="K2401" s="10" t="s">
        <v>5190</v>
      </c>
      <c r="L2401" s="10" t="s">
        <v>5190</v>
      </c>
      <c r="M2401" s="10" t="s">
        <v>5190</v>
      </c>
      <c r="N2401" s="10" t="s">
        <v>5190</v>
      </c>
      <c r="O2401" s="10" t="s">
        <v>5190</v>
      </c>
      <c r="P2401" s="10" t="s">
        <v>5190</v>
      </c>
      <c r="Q2401" s="10" t="s">
        <v>5190</v>
      </c>
      <c r="R2401" s="10" t="s">
        <v>5190</v>
      </c>
      <c r="S2401" s="10" t="s">
        <v>5190</v>
      </c>
      <c r="T2401" s="10" t="s">
        <v>5190</v>
      </c>
      <c r="U2401" s="10" t="s">
        <v>5190</v>
      </c>
      <c r="V2401" s="10" t="s">
        <v>5190</v>
      </c>
      <c r="W2401" s="10" t="s">
        <v>5190</v>
      </c>
      <c r="X2401" s="10" t="s">
        <v>5190</v>
      </c>
      <c r="Y2401" s="10" t="s">
        <v>5190</v>
      </c>
      <c r="Z2401" s="10"/>
      <c r="AA2401" s="10" t="s">
        <v>5190</v>
      </c>
      <c r="AB2401" s="50" t="s">
        <v>1414</v>
      </c>
      <c r="AC2401" s="50" t="s">
        <v>2904</v>
      </c>
      <c r="AD2401" s="71" t="s">
        <v>4806</v>
      </c>
    </row>
    <row r="2402" spans="1:30" s="89" customFormat="1" ht="15.75" customHeight="1">
      <c r="A2402" s="50" t="s">
        <v>1353</v>
      </c>
      <c r="B2402" s="12" t="s">
        <v>1413</v>
      </c>
      <c r="C2402" s="12" t="s">
        <v>3736</v>
      </c>
      <c r="D2402" s="12"/>
      <c r="E2402" s="59" t="s">
        <v>718</v>
      </c>
      <c r="F2402" s="10" t="s">
        <v>5190</v>
      </c>
      <c r="G2402" s="10" t="s">
        <v>5190</v>
      </c>
      <c r="H2402" s="10" t="s">
        <v>5190</v>
      </c>
      <c r="I2402" s="10" t="s">
        <v>5190</v>
      </c>
      <c r="J2402" s="10" t="s">
        <v>5190</v>
      </c>
      <c r="K2402" s="10" t="s">
        <v>5190</v>
      </c>
      <c r="L2402" s="10" t="s">
        <v>5190</v>
      </c>
      <c r="M2402" s="10" t="s">
        <v>5190</v>
      </c>
      <c r="N2402" s="10" t="s">
        <v>5190</v>
      </c>
      <c r="O2402" s="10" t="s">
        <v>5190</v>
      </c>
      <c r="P2402" s="10" t="s">
        <v>5190</v>
      </c>
      <c r="Q2402" s="10" t="s">
        <v>5190</v>
      </c>
      <c r="R2402" s="10" t="s">
        <v>5190</v>
      </c>
      <c r="S2402" s="10" t="s">
        <v>5190</v>
      </c>
      <c r="T2402" s="10" t="s">
        <v>5190</v>
      </c>
      <c r="U2402" s="10" t="s">
        <v>5190</v>
      </c>
      <c r="V2402" s="10" t="s">
        <v>5190</v>
      </c>
      <c r="W2402" s="10" t="s">
        <v>5190</v>
      </c>
      <c r="X2402" s="10" t="s">
        <v>5190</v>
      </c>
      <c r="Y2402" s="10" t="s">
        <v>5190</v>
      </c>
      <c r="Z2402" s="10"/>
      <c r="AA2402" s="10" t="s">
        <v>5190</v>
      </c>
      <c r="AB2402" s="50" t="s">
        <v>1414</v>
      </c>
      <c r="AC2402" s="50" t="s">
        <v>2904</v>
      </c>
      <c r="AD2402" s="71" t="s">
        <v>4820</v>
      </c>
    </row>
    <row r="2403" spans="1:30" s="89" customFormat="1" ht="15.75" customHeight="1">
      <c r="A2403" s="50" t="s">
        <v>1353</v>
      </c>
      <c r="B2403" s="12" t="s">
        <v>1413</v>
      </c>
      <c r="C2403" s="12" t="s">
        <v>4530</v>
      </c>
      <c r="D2403" s="12"/>
      <c r="E2403" s="59" t="s">
        <v>718</v>
      </c>
      <c r="F2403" s="10" t="s">
        <v>5190</v>
      </c>
      <c r="G2403" s="10" t="s">
        <v>5190</v>
      </c>
      <c r="H2403" s="10" t="s">
        <v>5190</v>
      </c>
      <c r="I2403" s="10" t="s">
        <v>5190</v>
      </c>
      <c r="J2403" s="10" t="s">
        <v>5190</v>
      </c>
      <c r="K2403" s="10" t="s">
        <v>5190</v>
      </c>
      <c r="L2403" s="10" t="s">
        <v>5190</v>
      </c>
      <c r="M2403" s="10" t="s">
        <v>5190</v>
      </c>
      <c r="N2403" s="10" t="s">
        <v>5190</v>
      </c>
      <c r="O2403" s="10" t="s">
        <v>5190</v>
      </c>
      <c r="P2403" s="10" t="s">
        <v>5190</v>
      </c>
      <c r="Q2403" s="10" t="s">
        <v>5190</v>
      </c>
      <c r="R2403" s="10" t="s">
        <v>5190</v>
      </c>
      <c r="S2403" s="10" t="s">
        <v>5190</v>
      </c>
      <c r="T2403" s="10" t="s">
        <v>5190</v>
      </c>
      <c r="U2403" s="10" t="s">
        <v>5190</v>
      </c>
      <c r="V2403" s="10" t="s">
        <v>5190</v>
      </c>
      <c r="W2403" s="10" t="s">
        <v>5190</v>
      </c>
      <c r="X2403" s="10" t="s">
        <v>5190</v>
      </c>
      <c r="Y2403" s="10" t="s">
        <v>5190</v>
      </c>
      <c r="Z2403" s="10"/>
      <c r="AA2403" s="10" t="s">
        <v>5190</v>
      </c>
      <c r="AB2403" s="50" t="s">
        <v>1414</v>
      </c>
      <c r="AC2403" s="50" t="s">
        <v>2904</v>
      </c>
      <c r="AD2403" s="71" t="s">
        <v>4818</v>
      </c>
    </row>
    <row r="2404" spans="1:30" s="89" customFormat="1" ht="15.75" customHeight="1">
      <c r="A2404" s="50" t="s">
        <v>1353</v>
      </c>
      <c r="B2404" s="12" t="s">
        <v>1416</v>
      </c>
      <c r="C2404" s="12" t="s">
        <v>1761</v>
      </c>
      <c r="D2404" s="12"/>
      <c r="E2404" s="59" t="s">
        <v>4992</v>
      </c>
      <c r="F2404" s="10" t="s">
        <v>5190</v>
      </c>
      <c r="G2404" s="10" t="s">
        <v>5190</v>
      </c>
      <c r="H2404" s="10" t="s">
        <v>5190</v>
      </c>
      <c r="I2404" s="10" t="s">
        <v>5190</v>
      </c>
      <c r="J2404" s="10" t="s">
        <v>5190</v>
      </c>
      <c r="K2404" s="10" t="s">
        <v>5190</v>
      </c>
      <c r="L2404" s="10" t="s">
        <v>5190</v>
      </c>
      <c r="M2404" s="10" t="s">
        <v>5190</v>
      </c>
      <c r="N2404" s="10" t="s">
        <v>5190</v>
      </c>
      <c r="O2404" s="10" t="s">
        <v>5190</v>
      </c>
      <c r="P2404" s="10" t="s">
        <v>5190</v>
      </c>
      <c r="Q2404" s="10" t="s">
        <v>5190</v>
      </c>
      <c r="R2404" s="10" t="s">
        <v>5190</v>
      </c>
      <c r="S2404" s="10" t="s">
        <v>5190</v>
      </c>
      <c r="T2404" s="10" t="s">
        <v>5190</v>
      </c>
      <c r="U2404" s="10" t="s">
        <v>5190</v>
      </c>
      <c r="V2404" s="10" t="s">
        <v>5190</v>
      </c>
      <c r="W2404" s="10" t="s">
        <v>5190</v>
      </c>
      <c r="X2404" s="10" t="s">
        <v>5190</v>
      </c>
      <c r="Y2404" s="10" t="s">
        <v>5190</v>
      </c>
      <c r="Z2404" s="10"/>
      <c r="AA2404" s="10" t="s">
        <v>5190</v>
      </c>
      <c r="AB2404" s="50" t="s">
        <v>1414</v>
      </c>
      <c r="AC2404" s="50" t="s">
        <v>2904</v>
      </c>
      <c r="AD2404" s="71" t="s">
        <v>4647</v>
      </c>
    </row>
    <row r="2405" spans="1:30" s="89" customFormat="1" ht="15.75" customHeight="1">
      <c r="A2405" s="50" t="s">
        <v>1353</v>
      </c>
      <c r="B2405" s="12" t="s">
        <v>1417</v>
      </c>
      <c r="C2405" s="12" t="s">
        <v>1762</v>
      </c>
      <c r="D2405" s="12"/>
      <c r="E2405" s="59" t="s">
        <v>4994</v>
      </c>
      <c r="F2405" s="10" t="s">
        <v>5190</v>
      </c>
      <c r="G2405" s="10" t="s">
        <v>5190</v>
      </c>
      <c r="H2405" s="10" t="s">
        <v>5190</v>
      </c>
      <c r="I2405" s="10" t="s">
        <v>5190</v>
      </c>
      <c r="J2405" s="10" t="s">
        <v>5190</v>
      </c>
      <c r="K2405" s="10" t="s">
        <v>5190</v>
      </c>
      <c r="L2405" s="10" t="s">
        <v>5190</v>
      </c>
      <c r="M2405" s="10" t="s">
        <v>5190</v>
      </c>
      <c r="N2405" s="10" t="s">
        <v>5190</v>
      </c>
      <c r="O2405" s="10" t="s">
        <v>5190</v>
      </c>
      <c r="P2405" s="10" t="s">
        <v>5190</v>
      </c>
      <c r="Q2405" s="10" t="s">
        <v>5190</v>
      </c>
      <c r="R2405" s="10" t="s">
        <v>5190</v>
      </c>
      <c r="S2405" s="10" t="s">
        <v>5190</v>
      </c>
      <c r="T2405" s="10" t="s">
        <v>5190</v>
      </c>
      <c r="U2405" s="10" t="s">
        <v>5190</v>
      </c>
      <c r="V2405" s="10" t="s">
        <v>5190</v>
      </c>
      <c r="W2405" s="10" t="s">
        <v>5190</v>
      </c>
      <c r="X2405" s="10" t="s">
        <v>5190</v>
      </c>
      <c r="Y2405" s="10" t="s">
        <v>5190</v>
      </c>
      <c r="Z2405" s="10"/>
      <c r="AA2405" s="10" t="s">
        <v>5190</v>
      </c>
      <c r="AB2405" s="50" t="s">
        <v>1414</v>
      </c>
      <c r="AC2405" s="50" t="s">
        <v>2904</v>
      </c>
      <c r="AD2405" s="71" t="s">
        <v>4647</v>
      </c>
    </row>
    <row r="2406" spans="1:30" s="89" customFormat="1" ht="15.75" customHeight="1">
      <c r="A2406" s="50" t="s">
        <v>1353</v>
      </c>
      <c r="B2406" s="12" t="s">
        <v>1418</v>
      </c>
      <c r="C2406" s="12" t="s">
        <v>1763</v>
      </c>
      <c r="D2406" s="12"/>
      <c r="E2406" s="59" t="s">
        <v>4995</v>
      </c>
      <c r="F2406" s="10" t="s">
        <v>5190</v>
      </c>
      <c r="G2406" s="10" t="s">
        <v>5190</v>
      </c>
      <c r="H2406" s="10" t="s">
        <v>5190</v>
      </c>
      <c r="I2406" s="10" t="s">
        <v>5190</v>
      </c>
      <c r="J2406" s="10" t="s">
        <v>5190</v>
      </c>
      <c r="K2406" s="10" t="s">
        <v>5190</v>
      </c>
      <c r="L2406" s="10" t="s">
        <v>5190</v>
      </c>
      <c r="M2406" s="10" t="s">
        <v>5190</v>
      </c>
      <c r="N2406" s="10" t="s">
        <v>5190</v>
      </c>
      <c r="O2406" s="10" t="s">
        <v>5190</v>
      </c>
      <c r="P2406" s="10" t="s">
        <v>5190</v>
      </c>
      <c r="Q2406" s="10" t="s">
        <v>5190</v>
      </c>
      <c r="R2406" s="10" t="s">
        <v>5190</v>
      </c>
      <c r="S2406" s="10" t="s">
        <v>5190</v>
      </c>
      <c r="T2406" s="10" t="s">
        <v>5190</v>
      </c>
      <c r="U2406" s="10" t="s">
        <v>5190</v>
      </c>
      <c r="V2406" s="10" t="s">
        <v>5190</v>
      </c>
      <c r="W2406" s="10" t="s">
        <v>5190</v>
      </c>
      <c r="X2406" s="10" t="s">
        <v>5190</v>
      </c>
      <c r="Y2406" s="10" t="s">
        <v>5190</v>
      </c>
      <c r="Z2406" s="10"/>
      <c r="AA2406" s="10" t="s">
        <v>5190</v>
      </c>
      <c r="AB2406" s="50" t="s">
        <v>1414</v>
      </c>
      <c r="AC2406" s="50" t="s">
        <v>2904</v>
      </c>
      <c r="AD2406" s="71" t="s">
        <v>4647</v>
      </c>
    </row>
    <row r="2407" spans="1:30" s="89" customFormat="1" ht="15.75" customHeight="1">
      <c r="A2407" s="50" t="s">
        <v>1353</v>
      </c>
      <c r="B2407" s="12" t="s">
        <v>1383</v>
      </c>
      <c r="C2407" s="12" t="s">
        <v>5279</v>
      </c>
      <c r="D2407" s="12"/>
      <c r="E2407" s="59" t="s">
        <v>718</v>
      </c>
      <c r="F2407" s="10" t="s">
        <v>5190</v>
      </c>
      <c r="G2407" s="10" t="s">
        <v>5190</v>
      </c>
      <c r="H2407" s="10" t="s">
        <v>5190</v>
      </c>
      <c r="I2407" s="10" t="s">
        <v>5190</v>
      </c>
      <c r="J2407" s="10" t="s">
        <v>5190</v>
      </c>
      <c r="K2407" s="10" t="s">
        <v>5190</v>
      </c>
      <c r="L2407" s="10"/>
      <c r="M2407" s="10"/>
      <c r="N2407" s="10"/>
      <c r="O2407" s="10"/>
      <c r="P2407" s="10"/>
      <c r="Q2407" s="10"/>
      <c r="R2407" s="10"/>
      <c r="S2407" s="10"/>
      <c r="T2407" s="10" t="s">
        <v>5190</v>
      </c>
      <c r="U2407" s="10"/>
      <c r="V2407" s="10"/>
      <c r="W2407" s="10"/>
      <c r="X2407" s="10"/>
      <c r="Y2407" s="10"/>
      <c r="Z2407" s="10"/>
      <c r="AA2407" s="10"/>
      <c r="AB2407" s="50" t="s">
        <v>1384</v>
      </c>
      <c r="AC2407" s="50" t="s">
        <v>2904</v>
      </c>
      <c r="AD2407" s="71" t="s">
        <v>4818</v>
      </c>
    </row>
    <row r="2408" spans="1:30" s="89" customFormat="1" ht="15.75" customHeight="1">
      <c r="A2408" s="50" t="s">
        <v>1353</v>
      </c>
      <c r="B2408" s="12" t="s">
        <v>1381</v>
      </c>
      <c r="C2408" s="12" t="s">
        <v>1771</v>
      </c>
      <c r="D2408" s="12"/>
      <c r="E2408" s="59" t="s">
        <v>5007</v>
      </c>
      <c r="F2408" s="10" t="s">
        <v>5190</v>
      </c>
      <c r="G2408" s="10" t="s">
        <v>5190</v>
      </c>
      <c r="H2408" s="10" t="s">
        <v>5190</v>
      </c>
      <c r="I2408" s="10" t="s">
        <v>5190</v>
      </c>
      <c r="J2408" s="10" t="s">
        <v>5190</v>
      </c>
      <c r="K2408" s="10" t="s">
        <v>5190</v>
      </c>
      <c r="L2408" s="10"/>
      <c r="M2408" s="10"/>
      <c r="N2408" s="10"/>
      <c r="O2408" s="10"/>
      <c r="P2408" s="10"/>
      <c r="Q2408" s="10"/>
      <c r="R2408" s="10"/>
      <c r="S2408" s="10"/>
      <c r="T2408" s="10" t="s">
        <v>5190</v>
      </c>
      <c r="U2408" s="10"/>
      <c r="V2408" s="10"/>
      <c r="W2408" s="10"/>
      <c r="X2408" s="10"/>
      <c r="Y2408" s="10"/>
      <c r="Z2408" s="10"/>
      <c r="AA2408" s="10"/>
      <c r="AB2408" s="50" t="s">
        <v>1382</v>
      </c>
      <c r="AC2408" s="50" t="s">
        <v>2904</v>
      </c>
      <c r="AD2408" s="71" t="s">
        <v>4647</v>
      </c>
    </row>
    <row r="2409" spans="1:30" s="89" customFormat="1" ht="15.75" customHeight="1">
      <c r="A2409" s="50" t="s">
        <v>1353</v>
      </c>
      <c r="B2409" s="12" t="s">
        <v>1385</v>
      </c>
      <c r="C2409" s="12" t="s">
        <v>1764</v>
      </c>
      <c r="D2409" s="12"/>
      <c r="E2409" s="59" t="s">
        <v>4992</v>
      </c>
      <c r="F2409" s="10" t="s">
        <v>5190</v>
      </c>
      <c r="G2409" s="10" t="s">
        <v>5190</v>
      </c>
      <c r="H2409" s="10" t="s">
        <v>5190</v>
      </c>
      <c r="I2409" s="10" t="s">
        <v>5190</v>
      </c>
      <c r="J2409" s="10" t="s">
        <v>5190</v>
      </c>
      <c r="K2409" s="10" t="s">
        <v>5190</v>
      </c>
      <c r="L2409" s="10"/>
      <c r="M2409" s="10"/>
      <c r="N2409" s="10"/>
      <c r="O2409" s="10"/>
      <c r="P2409" s="10"/>
      <c r="Q2409" s="10"/>
      <c r="R2409" s="10"/>
      <c r="S2409" s="10"/>
      <c r="T2409" s="10" t="s">
        <v>5190</v>
      </c>
      <c r="U2409" s="10"/>
      <c r="V2409" s="10"/>
      <c r="W2409" s="10"/>
      <c r="X2409" s="10"/>
      <c r="Y2409" s="10"/>
      <c r="Z2409" s="10"/>
      <c r="AA2409" s="10"/>
      <c r="AB2409" s="50" t="s">
        <v>1384</v>
      </c>
      <c r="AC2409" s="50" t="s">
        <v>2904</v>
      </c>
      <c r="AD2409" s="71" t="s">
        <v>4647</v>
      </c>
    </row>
    <row r="2410" spans="1:30" s="89" customFormat="1" ht="15.75" customHeight="1">
      <c r="A2410" s="50" t="s">
        <v>1353</v>
      </c>
      <c r="B2410" s="12" t="s">
        <v>1386</v>
      </c>
      <c r="C2410" s="12" t="s">
        <v>1765</v>
      </c>
      <c r="D2410" s="12"/>
      <c r="E2410" s="59" t="s">
        <v>4994</v>
      </c>
      <c r="F2410" s="10" t="s">
        <v>5190</v>
      </c>
      <c r="G2410" s="10" t="s">
        <v>5190</v>
      </c>
      <c r="H2410" s="10" t="s">
        <v>5190</v>
      </c>
      <c r="I2410" s="10" t="s">
        <v>5190</v>
      </c>
      <c r="J2410" s="10" t="s">
        <v>5190</v>
      </c>
      <c r="K2410" s="10" t="s">
        <v>5190</v>
      </c>
      <c r="L2410" s="10"/>
      <c r="M2410" s="10"/>
      <c r="N2410" s="10"/>
      <c r="O2410" s="10"/>
      <c r="P2410" s="10"/>
      <c r="Q2410" s="10"/>
      <c r="R2410" s="10"/>
      <c r="S2410" s="10"/>
      <c r="T2410" s="10" t="s">
        <v>5190</v>
      </c>
      <c r="U2410" s="10"/>
      <c r="V2410" s="10"/>
      <c r="W2410" s="10"/>
      <c r="X2410" s="10"/>
      <c r="Y2410" s="10"/>
      <c r="Z2410" s="10"/>
      <c r="AA2410" s="10"/>
      <c r="AB2410" s="50" t="s">
        <v>1384</v>
      </c>
      <c r="AC2410" s="50" t="s">
        <v>2904</v>
      </c>
      <c r="AD2410" s="71" t="s">
        <v>4647</v>
      </c>
    </row>
    <row r="2411" spans="1:30" s="89" customFormat="1" ht="15.75" customHeight="1">
      <c r="A2411" s="50" t="s">
        <v>1353</v>
      </c>
      <c r="B2411" s="12" t="s">
        <v>1387</v>
      </c>
      <c r="C2411" s="12" t="s">
        <v>1766</v>
      </c>
      <c r="D2411" s="12"/>
      <c r="E2411" s="59" t="s">
        <v>4995</v>
      </c>
      <c r="F2411" s="10" t="s">
        <v>5190</v>
      </c>
      <c r="G2411" s="10" t="s">
        <v>5190</v>
      </c>
      <c r="H2411" s="10" t="s">
        <v>5190</v>
      </c>
      <c r="I2411" s="10" t="s">
        <v>5190</v>
      </c>
      <c r="J2411" s="10" t="s">
        <v>5190</v>
      </c>
      <c r="K2411" s="10" t="s">
        <v>5190</v>
      </c>
      <c r="L2411" s="10"/>
      <c r="M2411" s="10"/>
      <c r="N2411" s="10"/>
      <c r="O2411" s="10"/>
      <c r="P2411" s="10"/>
      <c r="Q2411" s="10"/>
      <c r="R2411" s="10"/>
      <c r="S2411" s="10"/>
      <c r="T2411" s="10" t="s">
        <v>5190</v>
      </c>
      <c r="U2411" s="10"/>
      <c r="V2411" s="10"/>
      <c r="W2411" s="10"/>
      <c r="X2411" s="10"/>
      <c r="Y2411" s="10"/>
      <c r="Z2411" s="10"/>
      <c r="AA2411" s="10"/>
      <c r="AB2411" s="50" t="s">
        <v>1384</v>
      </c>
      <c r="AC2411" s="50" t="s">
        <v>2904</v>
      </c>
      <c r="AD2411" s="71" t="s">
        <v>4647</v>
      </c>
    </row>
    <row r="2412" spans="1:30" s="89" customFormat="1" ht="15.75" customHeight="1">
      <c r="A2412" s="50" t="s">
        <v>1353</v>
      </c>
      <c r="B2412" s="12" t="s">
        <v>1390</v>
      </c>
      <c r="C2412" s="12" t="s">
        <v>5280</v>
      </c>
      <c r="D2412" s="12"/>
      <c r="E2412" s="59" t="s">
        <v>718</v>
      </c>
      <c r="F2412" s="10"/>
      <c r="G2412" s="10"/>
      <c r="H2412" s="10"/>
      <c r="I2412" s="10"/>
      <c r="J2412" s="10"/>
      <c r="K2412" s="10"/>
      <c r="L2412" s="10" t="s">
        <v>5190</v>
      </c>
      <c r="M2412" s="10" t="s">
        <v>5190</v>
      </c>
      <c r="N2412" s="10" t="s">
        <v>5190</v>
      </c>
      <c r="O2412" s="10"/>
      <c r="P2412" s="10" t="s">
        <v>5190</v>
      </c>
      <c r="Q2412" s="10"/>
      <c r="R2412" s="10"/>
      <c r="S2412" s="10"/>
      <c r="T2412" s="10"/>
      <c r="U2412" s="10"/>
      <c r="V2412" s="10"/>
      <c r="W2412" s="10" t="s">
        <v>5190</v>
      </c>
      <c r="X2412" s="10" t="s">
        <v>5190</v>
      </c>
      <c r="Y2412" s="10" t="s">
        <v>5190</v>
      </c>
      <c r="Z2412" s="10" t="s">
        <v>5190</v>
      </c>
      <c r="AA2412" s="10"/>
      <c r="AB2412" s="50" t="s">
        <v>1391</v>
      </c>
      <c r="AC2412" s="8" t="s">
        <v>2906</v>
      </c>
      <c r="AD2412" s="71" t="s">
        <v>4818</v>
      </c>
    </row>
    <row r="2413" spans="1:30" s="89" customFormat="1" ht="15.75" customHeight="1">
      <c r="A2413" s="50" t="s">
        <v>1353</v>
      </c>
      <c r="B2413" s="12" t="s">
        <v>1388</v>
      </c>
      <c r="C2413" s="12" t="s">
        <v>4531</v>
      </c>
      <c r="D2413" s="12"/>
      <c r="E2413" s="59" t="s">
        <v>5007</v>
      </c>
      <c r="F2413" s="10"/>
      <c r="G2413" s="10"/>
      <c r="H2413" s="10"/>
      <c r="I2413" s="10"/>
      <c r="J2413" s="10"/>
      <c r="K2413" s="10"/>
      <c r="L2413" s="10" t="s">
        <v>5190</v>
      </c>
      <c r="M2413" s="10" t="s">
        <v>5190</v>
      </c>
      <c r="N2413" s="10" t="s">
        <v>5190</v>
      </c>
      <c r="O2413" s="10"/>
      <c r="P2413" s="10" t="s">
        <v>5190</v>
      </c>
      <c r="Q2413" s="10"/>
      <c r="R2413" s="10"/>
      <c r="S2413" s="10"/>
      <c r="T2413" s="10"/>
      <c r="U2413" s="10"/>
      <c r="V2413" s="10"/>
      <c r="W2413" s="10" t="s">
        <v>5190</v>
      </c>
      <c r="X2413" s="10" t="s">
        <v>5190</v>
      </c>
      <c r="Y2413" s="10" t="s">
        <v>5190</v>
      </c>
      <c r="Z2413" s="10" t="s">
        <v>5190</v>
      </c>
      <c r="AA2413" s="10"/>
      <c r="AB2413" s="50" t="s">
        <v>1389</v>
      </c>
      <c r="AC2413" s="50" t="s">
        <v>2904</v>
      </c>
      <c r="AD2413" s="71" t="s">
        <v>4647</v>
      </c>
    </row>
    <row r="2414" spans="1:30" s="89" customFormat="1" ht="15.75" customHeight="1">
      <c r="A2414" s="50" t="s">
        <v>1353</v>
      </c>
      <c r="B2414" s="12" t="s">
        <v>1392</v>
      </c>
      <c r="C2414" s="12" t="s">
        <v>4532</v>
      </c>
      <c r="D2414" s="12"/>
      <c r="E2414" s="59" t="s">
        <v>4992</v>
      </c>
      <c r="F2414" s="10"/>
      <c r="G2414" s="10"/>
      <c r="H2414" s="10"/>
      <c r="I2414" s="10"/>
      <c r="J2414" s="10"/>
      <c r="K2414" s="10"/>
      <c r="L2414" s="10" t="s">
        <v>5190</v>
      </c>
      <c r="M2414" s="10" t="s">
        <v>5190</v>
      </c>
      <c r="N2414" s="10" t="s">
        <v>5190</v>
      </c>
      <c r="O2414" s="10"/>
      <c r="P2414" s="10" t="s">
        <v>5190</v>
      </c>
      <c r="Q2414" s="10"/>
      <c r="R2414" s="10"/>
      <c r="S2414" s="10"/>
      <c r="T2414" s="10"/>
      <c r="U2414" s="10"/>
      <c r="V2414" s="10"/>
      <c r="W2414" s="10" t="s">
        <v>5190</v>
      </c>
      <c r="X2414" s="10" t="s">
        <v>5190</v>
      </c>
      <c r="Y2414" s="10" t="s">
        <v>5190</v>
      </c>
      <c r="Z2414" s="10" t="s">
        <v>5190</v>
      </c>
      <c r="AA2414" s="10"/>
      <c r="AB2414" s="50" t="s">
        <v>1393</v>
      </c>
      <c r="AC2414" s="50" t="s">
        <v>2904</v>
      </c>
      <c r="AD2414" s="71" t="s">
        <v>4647</v>
      </c>
    </row>
    <row r="2415" spans="1:30" s="89" customFormat="1" ht="15.75" customHeight="1">
      <c r="A2415" s="50" t="s">
        <v>1353</v>
      </c>
      <c r="B2415" s="12" t="s">
        <v>1394</v>
      </c>
      <c r="C2415" s="12" t="s">
        <v>4533</v>
      </c>
      <c r="D2415" s="12"/>
      <c r="E2415" s="59" t="s">
        <v>4994</v>
      </c>
      <c r="F2415" s="10"/>
      <c r="G2415" s="10"/>
      <c r="H2415" s="10"/>
      <c r="I2415" s="10"/>
      <c r="J2415" s="10"/>
      <c r="K2415" s="10"/>
      <c r="L2415" s="10" t="s">
        <v>5190</v>
      </c>
      <c r="M2415" s="10" t="s">
        <v>5190</v>
      </c>
      <c r="N2415" s="10" t="s">
        <v>5190</v>
      </c>
      <c r="O2415" s="10"/>
      <c r="P2415" s="10" t="s">
        <v>5190</v>
      </c>
      <c r="Q2415" s="10"/>
      <c r="R2415" s="10"/>
      <c r="S2415" s="10"/>
      <c r="T2415" s="10"/>
      <c r="U2415" s="10"/>
      <c r="V2415" s="10"/>
      <c r="W2415" s="10" t="s">
        <v>5190</v>
      </c>
      <c r="X2415" s="10" t="s">
        <v>5190</v>
      </c>
      <c r="Y2415" s="10" t="s">
        <v>5190</v>
      </c>
      <c r="Z2415" s="10" t="s">
        <v>5190</v>
      </c>
      <c r="AA2415" s="10"/>
      <c r="AB2415" s="50" t="s">
        <v>1395</v>
      </c>
      <c r="AC2415" s="50" t="s">
        <v>2904</v>
      </c>
      <c r="AD2415" s="71" t="s">
        <v>4647</v>
      </c>
    </row>
    <row r="2416" spans="1:30" s="89" customFormat="1" ht="15.75" customHeight="1">
      <c r="A2416" s="50" t="s">
        <v>1353</v>
      </c>
      <c r="B2416" s="12" t="s">
        <v>1396</v>
      </c>
      <c r="C2416" s="12" t="s">
        <v>4534</v>
      </c>
      <c r="D2416" s="12"/>
      <c r="E2416" s="59" t="s">
        <v>4995</v>
      </c>
      <c r="F2416" s="10"/>
      <c r="G2416" s="10"/>
      <c r="H2416" s="10"/>
      <c r="I2416" s="10"/>
      <c r="J2416" s="10"/>
      <c r="K2416" s="10"/>
      <c r="L2416" s="10" t="s">
        <v>5190</v>
      </c>
      <c r="M2416" s="10" t="s">
        <v>5190</v>
      </c>
      <c r="N2416" s="10" t="s">
        <v>5190</v>
      </c>
      <c r="O2416" s="10"/>
      <c r="P2416" s="10" t="s">
        <v>5190</v>
      </c>
      <c r="Q2416" s="10"/>
      <c r="R2416" s="10"/>
      <c r="S2416" s="10"/>
      <c r="T2416" s="10"/>
      <c r="U2416" s="10"/>
      <c r="V2416" s="10"/>
      <c r="W2416" s="10" t="s">
        <v>5190</v>
      </c>
      <c r="X2416" s="10" t="s">
        <v>5190</v>
      </c>
      <c r="Y2416" s="10" t="s">
        <v>5190</v>
      </c>
      <c r="Z2416" s="10" t="s">
        <v>5190</v>
      </c>
      <c r="AA2416" s="10"/>
      <c r="AB2416" s="50" t="s">
        <v>1395</v>
      </c>
      <c r="AC2416" s="50" t="s">
        <v>2904</v>
      </c>
      <c r="AD2416" s="71" t="s">
        <v>4647</v>
      </c>
    </row>
    <row r="2417" spans="1:30" s="89" customFormat="1" ht="15.75" customHeight="1">
      <c r="A2417" s="50" t="s">
        <v>1353</v>
      </c>
      <c r="B2417" s="12" t="s">
        <v>1399</v>
      </c>
      <c r="C2417" s="12" t="s">
        <v>5281</v>
      </c>
      <c r="D2417" s="12"/>
      <c r="E2417" s="59" t="s">
        <v>718</v>
      </c>
      <c r="F2417" s="10"/>
      <c r="G2417" s="10"/>
      <c r="H2417" s="10"/>
      <c r="I2417" s="10"/>
      <c r="J2417" s="10"/>
      <c r="K2417" s="10"/>
      <c r="L2417" s="10"/>
      <c r="M2417" s="10"/>
      <c r="N2417" s="10"/>
      <c r="O2417" s="10" t="s">
        <v>5190</v>
      </c>
      <c r="P2417" s="10"/>
      <c r="Q2417" s="10" t="s">
        <v>5190</v>
      </c>
      <c r="R2417" s="10" t="s">
        <v>5190</v>
      </c>
      <c r="S2417" s="10" t="s">
        <v>5190</v>
      </c>
      <c r="T2417" s="10"/>
      <c r="U2417" s="10"/>
      <c r="V2417" s="10"/>
      <c r="W2417" s="10"/>
      <c r="X2417" s="10"/>
      <c r="Y2417" s="10"/>
      <c r="Z2417" s="10"/>
      <c r="AA2417" s="10" t="s">
        <v>5190</v>
      </c>
      <c r="AB2417" s="50" t="s">
        <v>1400</v>
      </c>
      <c r="AC2417" s="8" t="s">
        <v>2906</v>
      </c>
      <c r="AD2417" s="71" t="s">
        <v>4818</v>
      </c>
    </row>
    <row r="2418" spans="1:30" s="89" customFormat="1" ht="15.75" customHeight="1">
      <c r="A2418" s="50" t="s">
        <v>1353</v>
      </c>
      <c r="B2418" s="12" t="s">
        <v>1397</v>
      </c>
      <c r="C2418" s="12" t="s">
        <v>2383</v>
      </c>
      <c r="D2418" s="12"/>
      <c r="E2418" s="59" t="s">
        <v>5007</v>
      </c>
      <c r="F2418" s="10"/>
      <c r="G2418" s="10"/>
      <c r="H2418" s="10"/>
      <c r="I2418" s="10"/>
      <c r="J2418" s="10"/>
      <c r="K2418" s="10"/>
      <c r="L2418" s="10"/>
      <c r="M2418" s="10"/>
      <c r="N2418" s="10"/>
      <c r="O2418" s="10" t="s">
        <v>5190</v>
      </c>
      <c r="P2418" s="10"/>
      <c r="Q2418" s="10" t="s">
        <v>5190</v>
      </c>
      <c r="R2418" s="10" t="s">
        <v>5190</v>
      </c>
      <c r="S2418" s="10" t="s">
        <v>5190</v>
      </c>
      <c r="T2418" s="10"/>
      <c r="U2418" s="10"/>
      <c r="V2418" s="10"/>
      <c r="W2418" s="10"/>
      <c r="X2418" s="10"/>
      <c r="Y2418" s="10"/>
      <c r="Z2418" s="10"/>
      <c r="AA2418" s="10" t="s">
        <v>5190</v>
      </c>
      <c r="AB2418" s="50" t="s">
        <v>1398</v>
      </c>
      <c r="AC2418" s="50" t="s">
        <v>2904</v>
      </c>
      <c r="AD2418" s="71" t="s">
        <v>4647</v>
      </c>
    </row>
    <row r="2419" spans="1:30" s="89" customFormat="1" ht="15.75" customHeight="1">
      <c r="A2419" s="50" t="s">
        <v>1353</v>
      </c>
      <c r="B2419" s="12" t="s">
        <v>1401</v>
      </c>
      <c r="C2419" s="12" t="s">
        <v>2384</v>
      </c>
      <c r="D2419" s="12"/>
      <c r="E2419" s="59" t="s">
        <v>4992</v>
      </c>
      <c r="F2419" s="10"/>
      <c r="G2419" s="10"/>
      <c r="H2419" s="10"/>
      <c r="I2419" s="10"/>
      <c r="J2419" s="10"/>
      <c r="K2419" s="10"/>
      <c r="L2419" s="10"/>
      <c r="M2419" s="10"/>
      <c r="N2419" s="10"/>
      <c r="O2419" s="10" t="s">
        <v>5190</v>
      </c>
      <c r="P2419" s="10"/>
      <c r="Q2419" s="10" t="s">
        <v>5190</v>
      </c>
      <c r="R2419" s="10" t="s">
        <v>5190</v>
      </c>
      <c r="S2419" s="10" t="s">
        <v>5190</v>
      </c>
      <c r="T2419" s="10"/>
      <c r="U2419" s="10"/>
      <c r="V2419" s="10"/>
      <c r="W2419" s="10"/>
      <c r="X2419" s="10"/>
      <c r="Y2419" s="10"/>
      <c r="Z2419" s="10"/>
      <c r="AA2419" s="10" t="s">
        <v>5190</v>
      </c>
      <c r="AB2419" s="50" t="s">
        <v>1400</v>
      </c>
      <c r="AC2419" s="50" t="s">
        <v>2904</v>
      </c>
      <c r="AD2419" s="71" t="s">
        <v>4647</v>
      </c>
    </row>
    <row r="2420" spans="1:30" s="89" customFormat="1" ht="15.75" customHeight="1">
      <c r="A2420" s="50" t="s">
        <v>1353</v>
      </c>
      <c r="B2420" s="12" t="s">
        <v>1402</v>
      </c>
      <c r="C2420" s="12" t="s">
        <v>4535</v>
      </c>
      <c r="D2420" s="12"/>
      <c r="E2420" s="59" t="s">
        <v>4994</v>
      </c>
      <c r="F2420" s="10"/>
      <c r="G2420" s="10"/>
      <c r="H2420" s="10"/>
      <c r="I2420" s="10"/>
      <c r="J2420" s="10"/>
      <c r="K2420" s="10"/>
      <c r="L2420" s="10"/>
      <c r="M2420" s="10"/>
      <c r="N2420" s="10"/>
      <c r="O2420" s="10" t="s">
        <v>5190</v>
      </c>
      <c r="P2420" s="10"/>
      <c r="Q2420" s="10" t="s">
        <v>5190</v>
      </c>
      <c r="R2420" s="10" t="s">
        <v>5190</v>
      </c>
      <c r="S2420" s="10" t="s">
        <v>5190</v>
      </c>
      <c r="T2420" s="10"/>
      <c r="U2420" s="10"/>
      <c r="V2420" s="10"/>
      <c r="W2420" s="10"/>
      <c r="X2420" s="10"/>
      <c r="Y2420" s="10"/>
      <c r="Z2420" s="10"/>
      <c r="AA2420" s="10" t="s">
        <v>5190</v>
      </c>
      <c r="AB2420" s="50" t="s">
        <v>1403</v>
      </c>
      <c r="AC2420" s="50" t="s">
        <v>2904</v>
      </c>
      <c r="AD2420" s="71" t="s">
        <v>4647</v>
      </c>
    </row>
    <row r="2421" spans="1:30" s="89" customFormat="1" ht="15.75" customHeight="1">
      <c r="A2421" s="50" t="s">
        <v>1353</v>
      </c>
      <c r="B2421" s="12" t="s">
        <v>1404</v>
      </c>
      <c r="C2421" s="12" t="s">
        <v>2385</v>
      </c>
      <c r="D2421" s="12"/>
      <c r="E2421" s="59" t="s">
        <v>4995</v>
      </c>
      <c r="F2421" s="10"/>
      <c r="G2421" s="10"/>
      <c r="H2421" s="10"/>
      <c r="I2421" s="10"/>
      <c r="J2421" s="10"/>
      <c r="K2421" s="10"/>
      <c r="L2421" s="10"/>
      <c r="M2421" s="10"/>
      <c r="N2421" s="10"/>
      <c r="O2421" s="10" t="s">
        <v>5190</v>
      </c>
      <c r="P2421" s="10"/>
      <c r="Q2421" s="10" t="s">
        <v>5190</v>
      </c>
      <c r="R2421" s="10" t="s">
        <v>5190</v>
      </c>
      <c r="S2421" s="10" t="s">
        <v>5190</v>
      </c>
      <c r="T2421" s="10"/>
      <c r="U2421" s="10"/>
      <c r="V2421" s="10"/>
      <c r="W2421" s="10"/>
      <c r="X2421" s="10"/>
      <c r="Y2421" s="10"/>
      <c r="Z2421" s="10"/>
      <c r="AA2421" s="10" t="s">
        <v>5190</v>
      </c>
      <c r="AB2421" s="50" t="s">
        <v>1405</v>
      </c>
      <c r="AC2421" s="50" t="s">
        <v>2904</v>
      </c>
      <c r="AD2421" s="71" t="s">
        <v>4647</v>
      </c>
    </row>
    <row r="2422" spans="1:30" s="89" customFormat="1" ht="15.75" customHeight="1">
      <c r="A2422" s="50" t="s">
        <v>1353</v>
      </c>
      <c r="B2422" s="12" t="s">
        <v>1408</v>
      </c>
      <c r="C2422" s="12" t="s">
        <v>5282</v>
      </c>
      <c r="D2422" s="12"/>
      <c r="E2422" s="59" t="s">
        <v>718</v>
      </c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 t="s">
        <v>5190</v>
      </c>
      <c r="V2422" s="10" t="s">
        <v>5190</v>
      </c>
      <c r="W2422" s="10"/>
      <c r="X2422" s="10"/>
      <c r="Y2422" s="10"/>
      <c r="Z2422" s="10"/>
      <c r="AA2422" s="10"/>
      <c r="AB2422" s="50" t="s">
        <v>1409</v>
      </c>
      <c r="AC2422" s="50" t="s">
        <v>2904</v>
      </c>
      <c r="AD2422" s="71" t="s">
        <v>4818</v>
      </c>
    </row>
    <row r="2423" spans="1:30" s="89" customFormat="1" ht="15.75" customHeight="1">
      <c r="A2423" s="50" t="s">
        <v>1353</v>
      </c>
      <c r="B2423" s="12" t="s">
        <v>1406</v>
      </c>
      <c r="C2423" s="12" t="s">
        <v>4536</v>
      </c>
      <c r="D2423" s="12"/>
      <c r="E2423" s="59" t="s">
        <v>5007</v>
      </c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 t="s">
        <v>5190</v>
      </c>
      <c r="V2423" s="10" t="s">
        <v>5190</v>
      </c>
      <c r="W2423" s="10"/>
      <c r="X2423" s="10"/>
      <c r="Y2423" s="10"/>
      <c r="Z2423" s="10"/>
      <c r="AA2423" s="10"/>
      <c r="AB2423" s="50" t="s">
        <v>1407</v>
      </c>
      <c r="AC2423" s="50" t="s">
        <v>2904</v>
      </c>
      <c r="AD2423" s="71" t="s">
        <v>4647</v>
      </c>
    </row>
    <row r="2424" spans="1:30" s="89" customFormat="1" ht="15.75" customHeight="1">
      <c r="A2424" s="50" t="s">
        <v>1353</v>
      </c>
      <c r="B2424" s="12" t="s">
        <v>1410</v>
      </c>
      <c r="C2424" s="12" t="s">
        <v>4537</v>
      </c>
      <c r="D2424" s="12"/>
      <c r="E2424" s="59" t="s">
        <v>4992</v>
      </c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 t="s">
        <v>5190</v>
      </c>
      <c r="V2424" s="10" t="s">
        <v>5190</v>
      </c>
      <c r="W2424" s="10"/>
      <c r="X2424" s="10"/>
      <c r="Y2424" s="10"/>
      <c r="Z2424" s="10"/>
      <c r="AA2424" s="10"/>
      <c r="AB2424" s="50" t="s">
        <v>1409</v>
      </c>
      <c r="AC2424" s="50" t="s">
        <v>2904</v>
      </c>
      <c r="AD2424" s="71" t="s">
        <v>4647</v>
      </c>
    </row>
    <row r="2425" spans="1:30" s="89" customFormat="1" ht="15.75" customHeight="1">
      <c r="A2425" s="50" t="s">
        <v>1353</v>
      </c>
      <c r="B2425" s="12" t="s">
        <v>1411</v>
      </c>
      <c r="C2425" s="12" t="s">
        <v>4538</v>
      </c>
      <c r="D2425" s="12"/>
      <c r="E2425" s="59" t="s">
        <v>4994</v>
      </c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 t="s">
        <v>5190</v>
      </c>
      <c r="V2425" s="10" t="s">
        <v>5190</v>
      </c>
      <c r="W2425" s="10"/>
      <c r="X2425" s="10"/>
      <c r="Y2425" s="10"/>
      <c r="Z2425" s="10"/>
      <c r="AA2425" s="10"/>
      <c r="AB2425" s="50" t="s">
        <v>1409</v>
      </c>
      <c r="AC2425" s="50" t="s">
        <v>2904</v>
      </c>
      <c r="AD2425" s="71" t="s">
        <v>4647</v>
      </c>
    </row>
    <row r="2426" spans="1:30" s="89" customFormat="1" ht="15.75" customHeight="1">
      <c r="A2426" s="50" t="s">
        <v>1353</v>
      </c>
      <c r="B2426" s="12" t="s">
        <v>1412</v>
      </c>
      <c r="C2426" s="12" t="s">
        <v>4539</v>
      </c>
      <c r="D2426" s="12"/>
      <c r="E2426" s="59" t="s">
        <v>4995</v>
      </c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 t="s">
        <v>5190</v>
      </c>
      <c r="V2426" s="10" t="s">
        <v>5190</v>
      </c>
      <c r="W2426" s="10"/>
      <c r="X2426" s="10"/>
      <c r="Y2426" s="10"/>
      <c r="Z2426" s="10"/>
      <c r="AA2426" s="10"/>
      <c r="AB2426" s="50" t="s">
        <v>1409</v>
      </c>
      <c r="AC2426" s="50" t="s">
        <v>2904</v>
      </c>
      <c r="AD2426" s="71" t="s">
        <v>4647</v>
      </c>
    </row>
    <row r="2427" spans="1:30" s="89" customFormat="1" ht="15.75" customHeight="1">
      <c r="A2427" s="50" t="s">
        <v>1353</v>
      </c>
      <c r="B2427" s="12" t="s">
        <v>1374</v>
      </c>
      <c r="C2427" s="12" t="s">
        <v>4953</v>
      </c>
      <c r="D2427" s="12"/>
      <c r="E2427" s="59" t="s">
        <v>718</v>
      </c>
      <c r="F2427" s="10" t="s">
        <v>5190</v>
      </c>
      <c r="G2427" s="10" t="s">
        <v>5190</v>
      </c>
      <c r="H2427" s="10" t="s">
        <v>5190</v>
      </c>
      <c r="I2427" s="10" t="s">
        <v>5190</v>
      </c>
      <c r="J2427" s="10" t="s">
        <v>5190</v>
      </c>
      <c r="K2427" s="10" t="s">
        <v>5190</v>
      </c>
      <c r="L2427" s="10"/>
      <c r="M2427" s="10"/>
      <c r="N2427" s="10"/>
      <c r="O2427" s="10"/>
      <c r="P2427" s="10"/>
      <c r="Q2427" s="10"/>
      <c r="R2427" s="10"/>
      <c r="S2427" s="10"/>
      <c r="T2427" s="10" t="s">
        <v>5190</v>
      </c>
      <c r="U2427" s="10"/>
      <c r="V2427" s="10"/>
      <c r="W2427" s="10"/>
      <c r="X2427" s="10"/>
      <c r="Y2427" s="10"/>
      <c r="Z2427" s="10"/>
      <c r="AA2427" s="10"/>
      <c r="AB2427" s="50" t="s">
        <v>2047</v>
      </c>
      <c r="AC2427" s="50" t="s">
        <v>2904</v>
      </c>
      <c r="AD2427" s="71" t="s">
        <v>4638</v>
      </c>
    </row>
    <row r="2428" spans="1:30" s="89" customFormat="1" ht="15.75" customHeight="1">
      <c r="A2428" s="50" t="s">
        <v>1353</v>
      </c>
      <c r="B2428" s="12" t="s">
        <v>1376</v>
      </c>
      <c r="C2428" s="12" t="s">
        <v>4954</v>
      </c>
      <c r="D2428" s="12"/>
      <c r="E2428" s="59" t="s">
        <v>4992</v>
      </c>
      <c r="F2428" s="10" t="s">
        <v>5190</v>
      </c>
      <c r="G2428" s="10" t="s">
        <v>5190</v>
      </c>
      <c r="H2428" s="10" t="s">
        <v>5190</v>
      </c>
      <c r="I2428" s="10" t="s">
        <v>5190</v>
      </c>
      <c r="J2428" s="10" t="s">
        <v>5190</v>
      </c>
      <c r="K2428" s="10" t="s">
        <v>5190</v>
      </c>
      <c r="L2428" s="10"/>
      <c r="M2428" s="10"/>
      <c r="N2428" s="10"/>
      <c r="O2428" s="10"/>
      <c r="P2428" s="10"/>
      <c r="Q2428" s="10"/>
      <c r="R2428" s="10"/>
      <c r="S2428" s="10"/>
      <c r="T2428" s="10" t="s">
        <v>5190</v>
      </c>
      <c r="U2428" s="10"/>
      <c r="V2428" s="10"/>
      <c r="W2428" s="10"/>
      <c r="X2428" s="10"/>
      <c r="Y2428" s="10"/>
      <c r="Z2428" s="10"/>
      <c r="AA2428" s="10"/>
      <c r="AB2428" s="50" t="s">
        <v>2047</v>
      </c>
      <c r="AC2428" s="50" t="s">
        <v>2904</v>
      </c>
      <c r="AD2428" s="71" t="s">
        <v>4644</v>
      </c>
    </row>
    <row r="2429" spans="1:30" s="89" customFormat="1" ht="15.75" customHeight="1">
      <c r="A2429" s="50" t="s">
        <v>1353</v>
      </c>
      <c r="B2429" s="12" t="s">
        <v>1377</v>
      </c>
      <c r="C2429" s="12" t="s">
        <v>4955</v>
      </c>
      <c r="D2429" s="12"/>
      <c r="E2429" s="59" t="s">
        <v>4994</v>
      </c>
      <c r="F2429" s="10" t="s">
        <v>5190</v>
      </c>
      <c r="G2429" s="10" t="s">
        <v>5190</v>
      </c>
      <c r="H2429" s="10" t="s">
        <v>5190</v>
      </c>
      <c r="I2429" s="10" t="s">
        <v>5190</v>
      </c>
      <c r="J2429" s="10" t="s">
        <v>5190</v>
      </c>
      <c r="K2429" s="10" t="s">
        <v>5190</v>
      </c>
      <c r="L2429" s="10"/>
      <c r="M2429" s="10"/>
      <c r="N2429" s="10"/>
      <c r="O2429" s="10"/>
      <c r="P2429" s="10"/>
      <c r="Q2429" s="10"/>
      <c r="R2429" s="10"/>
      <c r="S2429" s="10"/>
      <c r="T2429" s="10" t="s">
        <v>5190</v>
      </c>
      <c r="U2429" s="10"/>
      <c r="V2429" s="10"/>
      <c r="W2429" s="10"/>
      <c r="X2429" s="10"/>
      <c r="Y2429" s="10"/>
      <c r="Z2429" s="10"/>
      <c r="AA2429" s="10"/>
      <c r="AB2429" s="50" t="s">
        <v>2047</v>
      </c>
      <c r="AC2429" s="50" t="s">
        <v>2904</v>
      </c>
      <c r="AD2429" s="71" t="s">
        <v>4644</v>
      </c>
    </row>
    <row r="2430" spans="1:30" s="89" customFormat="1" ht="15.75" customHeight="1">
      <c r="A2430" s="50" t="s">
        <v>1353</v>
      </c>
      <c r="B2430" s="12" t="s">
        <v>1378</v>
      </c>
      <c r="C2430" s="12" t="s">
        <v>4956</v>
      </c>
      <c r="D2430" s="12"/>
      <c r="E2430" s="59" t="s">
        <v>4995</v>
      </c>
      <c r="F2430" s="10" t="s">
        <v>5190</v>
      </c>
      <c r="G2430" s="10" t="s">
        <v>5190</v>
      </c>
      <c r="H2430" s="10" t="s">
        <v>5190</v>
      </c>
      <c r="I2430" s="10" t="s">
        <v>5190</v>
      </c>
      <c r="J2430" s="10" t="s">
        <v>5190</v>
      </c>
      <c r="K2430" s="10" t="s">
        <v>5190</v>
      </c>
      <c r="L2430" s="10"/>
      <c r="M2430" s="10"/>
      <c r="N2430" s="10"/>
      <c r="O2430" s="10"/>
      <c r="P2430" s="10"/>
      <c r="Q2430" s="10"/>
      <c r="R2430" s="10"/>
      <c r="S2430" s="10"/>
      <c r="T2430" s="10" t="s">
        <v>5190</v>
      </c>
      <c r="U2430" s="10"/>
      <c r="V2430" s="10"/>
      <c r="W2430" s="10"/>
      <c r="X2430" s="10"/>
      <c r="Y2430" s="10"/>
      <c r="Z2430" s="10"/>
      <c r="AA2430" s="10"/>
      <c r="AB2430" s="50" t="s">
        <v>2047</v>
      </c>
      <c r="AC2430" s="50" t="s">
        <v>2904</v>
      </c>
      <c r="AD2430" s="71" t="s">
        <v>4644</v>
      </c>
    </row>
    <row r="2431" spans="1:30" s="89" customFormat="1" ht="15.75" customHeight="1">
      <c r="A2431" s="50" t="s">
        <v>1353</v>
      </c>
      <c r="B2431" s="12" t="s">
        <v>1379</v>
      </c>
      <c r="C2431" s="12" t="s">
        <v>4957</v>
      </c>
      <c r="D2431" s="12"/>
      <c r="E2431" s="59" t="s">
        <v>4996</v>
      </c>
      <c r="F2431" s="10" t="s">
        <v>5190</v>
      </c>
      <c r="G2431" s="10" t="s">
        <v>5190</v>
      </c>
      <c r="H2431" s="10" t="s">
        <v>5190</v>
      </c>
      <c r="I2431" s="10" t="s">
        <v>5190</v>
      </c>
      <c r="J2431" s="10" t="s">
        <v>5190</v>
      </c>
      <c r="K2431" s="10" t="s">
        <v>5190</v>
      </c>
      <c r="L2431" s="10"/>
      <c r="M2431" s="10"/>
      <c r="N2431" s="10"/>
      <c r="O2431" s="10"/>
      <c r="P2431" s="10"/>
      <c r="Q2431" s="10"/>
      <c r="R2431" s="10"/>
      <c r="S2431" s="10"/>
      <c r="T2431" s="10" t="s">
        <v>5190</v>
      </c>
      <c r="U2431" s="10"/>
      <c r="V2431" s="10"/>
      <c r="W2431" s="10"/>
      <c r="X2431" s="10"/>
      <c r="Y2431" s="10"/>
      <c r="Z2431" s="10"/>
      <c r="AA2431" s="10"/>
      <c r="AB2431" s="50" t="s">
        <v>2047</v>
      </c>
      <c r="AC2431" s="50" t="s">
        <v>2904</v>
      </c>
      <c r="AD2431" s="71" t="s">
        <v>4644</v>
      </c>
    </row>
    <row r="2432" spans="1:30" s="89" customFormat="1" ht="15.75" customHeight="1">
      <c r="A2432" s="50" t="s">
        <v>1353</v>
      </c>
      <c r="B2432" s="12" t="s">
        <v>1380</v>
      </c>
      <c r="C2432" s="12" t="s">
        <v>4958</v>
      </c>
      <c r="D2432" s="12"/>
      <c r="E2432" s="60" t="s">
        <v>4997</v>
      </c>
      <c r="F2432" s="10" t="s">
        <v>5190</v>
      </c>
      <c r="G2432" s="10" t="s">
        <v>5190</v>
      </c>
      <c r="H2432" s="10" t="s">
        <v>5190</v>
      </c>
      <c r="I2432" s="10" t="s">
        <v>5190</v>
      </c>
      <c r="J2432" s="10" t="s">
        <v>5190</v>
      </c>
      <c r="K2432" s="10" t="s">
        <v>5190</v>
      </c>
      <c r="L2432" s="10"/>
      <c r="M2432" s="10"/>
      <c r="N2432" s="10"/>
      <c r="O2432" s="10"/>
      <c r="P2432" s="10"/>
      <c r="Q2432" s="10"/>
      <c r="R2432" s="10"/>
      <c r="S2432" s="10"/>
      <c r="T2432" s="10" t="s">
        <v>5190</v>
      </c>
      <c r="U2432" s="10"/>
      <c r="V2432" s="10"/>
      <c r="W2432" s="10"/>
      <c r="X2432" s="10"/>
      <c r="Y2432" s="10"/>
      <c r="Z2432" s="10"/>
      <c r="AA2432" s="10"/>
      <c r="AB2432" s="50" t="s">
        <v>2047</v>
      </c>
      <c r="AC2432" s="50" t="s">
        <v>2904</v>
      </c>
      <c r="AD2432" s="71" t="s">
        <v>4644</v>
      </c>
    </row>
    <row r="2433" spans="1:30" s="89" customFormat="1" ht="15.75" customHeight="1">
      <c r="A2433" s="50" t="s">
        <v>1353</v>
      </c>
      <c r="B2433" s="12" t="s">
        <v>1374</v>
      </c>
      <c r="C2433" s="12" t="s">
        <v>4540</v>
      </c>
      <c r="D2433" s="12"/>
      <c r="E2433" s="59" t="s">
        <v>718</v>
      </c>
      <c r="F2433" s="10" t="s">
        <v>5190</v>
      </c>
      <c r="G2433" s="10" t="s">
        <v>5190</v>
      </c>
      <c r="H2433" s="10" t="s">
        <v>5190</v>
      </c>
      <c r="I2433" s="10" t="s">
        <v>5190</v>
      </c>
      <c r="J2433" s="10" t="s">
        <v>5190</v>
      </c>
      <c r="K2433" s="10" t="s">
        <v>5190</v>
      </c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50" t="s">
        <v>1375</v>
      </c>
      <c r="AC2433" s="50" t="s">
        <v>2904</v>
      </c>
      <c r="AD2433" s="71" t="s">
        <v>4989</v>
      </c>
    </row>
    <row r="2434" spans="1:30" s="89" customFormat="1" ht="15.75" customHeight="1">
      <c r="A2434" s="50" t="s">
        <v>1353</v>
      </c>
      <c r="B2434" s="12" t="s">
        <v>1376</v>
      </c>
      <c r="C2434" s="12" t="s">
        <v>4541</v>
      </c>
      <c r="D2434" s="12"/>
      <c r="E2434" s="59" t="s">
        <v>4992</v>
      </c>
      <c r="F2434" s="10" t="s">
        <v>5190</v>
      </c>
      <c r="G2434" s="10" t="s">
        <v>5190</v>
      </c>
      <c r="H2434" s="10" t="s">
        <v>5190</v>
      </c>
      <c r="I2434" s="10" t="s">
        <v>5190</v>
      </c>
      <c r="J2434" s="10" t="s">
        <v>5190</v>
      </c>
      <c r="K2434" s="10" t="s">
        <v>5190</v>
      </c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50" t="s">
        <v>1375</v>
      </c>
      <c r="AC2434" s="50" t="s">
        <v>2904</v>
      </c>
      <c r="AD2434" s="71" t="s">
        <v>4800</v>
      </c>
    </row>
    <row r="2435" spans="1:30" s="89" customFormat="1" ht="15.75" customHeight="1">
      <c r="A2435" s="50" t="s">
        <v>1353</v>
      </c>
      <c r="B2435" s="12" t="s">
        <v>1377</v>
      </c>
      <c r="C2435" s="12" t="s">
        <v>4542</v>
      </c>
      <c r="D2435" s="12"/>
      <c r="E2435" s="59" t="s">
        <v>4994</v>
      </c>
      <c r="F2435" s="10" t="s">
        <v>5190</v>
      </c>
      <c r="G2435" s="10" t="s">
        <v>5190</v>
      </c>
      <c r="H2435" s="10" t="s">
        <v>5190</v>
      </c>
      <c r="I2435" s="10" t="s">
        <v>5190</v>
      </c>
      <c r="J2435" s="10" t="s">
        <v>5190</v>
      </c>
      <c r="K2435" s="10" t="s">
        <v>5190</v>
      </c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50" t="s">
        <v>1375</v>
      </c>
      <c r="AC2435" s="50" t="s">
        <v>2904</v>
      </c>
      <c r="AD2435" s="71" t="s">
        <v>4800</v>
      </c>
    </row>
    <row r="2436" spans="1:30" s="89" customFormat="1" ht="15.75" customHeight="1">
      <c r="A2436" s="50" t="s">
        <v>1353</v>
      </c>
      <c r="B2436" s="12" t="s">
        <v>1378</v>
      </c>
      <c r="C2436" s="12" t="s">
        <v>4543</v>
      </c>
      <c r="D2436" s="12"/>
      <c r="E2436" s="59" t="s">
        <v>4995</v>
      </c>
      <c r="F2436" s="10" t="s">
        <v>5190</v>
      </c>
      <c r="G2436" s="10" t="s">
        <v>5190</v>
      </c>
      <c r="H2436" s="10" t="s">
        <v>5190</v>
      </c>
      <c r="I2436" s="10" t="s">
        <v>5190</v>
      </c>
      <c r="J2436" s="10" t="s">
        <v>5190</v>
      </c>
      <c r="K2436" s="10" t="s">
        <v>5190</v>
      </c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50" t="s">
        <v>1375</v>
      </c>
      <c r="AC2436" s="50" t="s">
        <v>2904</v>
      </c>
      <c r="AD2436" s="71" t="s">
        <v>4800</v>
      </c>
    </row>
    <row r="2437" spans="1:30" s="89" customFormat="1" ht="15.75" customHeight="1">
      <c r="A2437" s="50" t="s">
        <v>1353</v>
      </c>
      <c r="B2437" s="12" t="s">
        <v>1379</v>
      </c>
      <c r="C2437" s="12" t="s">
        <v>4544</v>
      </c>
      <c r="D2437" s="12"/>
      <c r="E2437" s="59" t="s">
        <v>4996</v>
      </c>
      <c r="F2437" s="10" t="s">
        <v>5190</v>
      </c>
      <c r="G2437" s="10" t="s">
        <v>5190</v>
      </c>
      <c r="H2437" s="10" t="s">
        <v>5190</v>
      </c>
      <c r="I2437" s="10" t="s">
        <v>5190</v>
      </c>
      <c r="J2437" s="10" t="s">
        <v>5190</v>
      </c>
      <c r="K2437" s="10" t="s">
        <v>5190</v>
      </c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50" t="s">
        <v>1375</v>
      </c>
      <c r="AC2437" s="50" t="s">
        <v>2904</v>
      </c>
      <c r="AD2437" s="71" t="s">
        <v>4800</v>
      </c>
    </row>
    <row r="2438" spans="1:30" s="89" customFormat="1" ht="15.75" customHeight="1">
      <c r="A2438" s="50" t="s">
        <v>1353</v>
      </c>
      <c r="B2438" s="12" t="s">
        <v>1380</v>
      </c>
      <c r="C2438" s="12" t="s">
        <v>4545</v>
      </c>
      <c r="D2438" s="12"/>
      <c r="E2438" s="60" t="s">
        <v>4997</v>
      </c>
      <c r="F2438" s="10" t="s">
        <v>5190</v>
      </c>
      <c r="G2438" s="10" t="s">
        <v>5190</v>
      </c>
      <c r="H2438" s="10" t="s">
        <v>5190</v>
      </c>
      <c r="I2438" s="10" t="s">
        <v>5190</v>
      </c>
      <c r="J2438" s="10" t="s">
        <v>5190</v>
      </c>
      <c r="K2438" s="10" t="s">
        <v>5190</v>
      </c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50" t="s">
        <v>2047</v>
      </c>
      <c r="AC2438" s="50" t="s">
        <v>2904</v>
      </c>
      <c r="AD2438" s="71" t="s">
        <v>4800</v>
      </c>
    </row>
    <row r="2439" spans="1:30" s="89" customFormat="1" ht="15.75" customHeight="1">
      <c r="A2439" s="50" t="s">
        <v>1353</v>
      </c>
      <c r="B2439" s="12" t="s">
        <v>2796</v>
      </c>
      <c r="C2439" s="12" t="s">
        <v>4546</v>
      </c>
      <c r="D2439" s="12"/>
      <c r="E2439" s="59" t="s">
        <v>718</v>
      </c>
      <c r="F2439" s="10" t="s">
        <v>5190</v>
      </c>
      <c r="G2439" s="10" t="s">
        <v>5190</v>
      </c>
      <c r="H2439" s="10" t="s">
        <v>5190</v>
      </c>
      <c r="I2439" s="10" t="s">
        <v>5190</v>
      </c>
      <c r="J2439" s="10" t="s">
        <v>5190</v>
      </c>
      <c r="K2439" s="10" t="s">
        <v>5190</v>
      </c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50" t="s">
        <v>1375</v>
      </c>
      <c r="AC2439" s="50" t="s">
        <v>2904</v>
      </c>
      <c r="AD2439" s="71" t="s">
        <v>4777</v>
      </c>
    </row>
    <row r="2440" spans="1:30" s="89" customFormat="1" ht="15.75" customHeight="1">
      <c r="A2440" s="50" t="s">
        <v>1353</v>
      </c>
      <c r="B2440" s="12" t="s">
        <v>1354</v>
      </c>
      <c r="C2440" s="45" t="s">
        <v>4959</v>
      </c>
      <c r="D2440" s="45"/>
      <c r="E2440" s="59" t="s">
        <v>718</v>
      </c>
      <c r="F2440" s="10"/>
      <c r="G2440" s="10"/>
      <c r="H2440" s="10"/>
      <c r="I2440" s="10"/>
      <c r="J2440" s="10"/>
      <c r="K2440" s="10"/>
      <c r="L2440" s="10" t="s">
        <v>5190</v>
      </c>
      <c r="M2440" s="10" t="s">
        <v>5190</v>
      </c>
      <c r="N2440" s="10" t="s">
        <v>5190</v>
      </c>
      <c r="O2440" s="10"/>
      <c r="P2440" s="10" t="s">
        <v>5190</v>
      </c>
      <c r="Q2440" s="10"/>
      <c r="R2440" s="10"/>
      <c r="S2440" s="10"/>
      <c r="T2440" s="10"/>
      <c r="U2440" s="10"/>
      <c r="V2440" s="10"/>
      <c r="W2440" s="10" t="s">
        <v>5190</v>
      </c>
      <c r="X2440" s="10" t="s">
        <v>5190</v>
      </c>
      <c r="Y2440" s="10" t="s">
        <v>5190</v>
      </c>
      <c r="Z2440" s="10" t="s">
        <v>5190</v>
      </c>
      <c r="AA2440" s="10"/>
      <c r="AB2440" s="50" t="s">
        <v>2044</v>
      </c>
      <c r="AC2440" s="50" t="s">
        <v>2904</v>
      </c>
      <c r="AD2440" s="71" t="s">
        <v>4638</v>
      </c>
    </row>
    <row r="2441" spans="1:30" s="89" customFormat="1" ht="15.75" customHeight="1">
      <c r="A2441" s="50" t="s">
        <v>1353</v>
      </c>
      <c r="B2441" s="12" t="s">
        <v>1356</v>
      </c>
      <c r="C2441" s="45" t="s">
        <v>4960</v>
      </c>
      <c r="D2441" s="45"/>
      <c r="E2441" s="59" t="s">
        <v>4992</v>
      </c>
      <c r="F2441" s="10"/>
      <c r="G2441" s="10"/>
      <c r="H2441" s="10"/>
      <c r="I2441" s="10"/>
      <c r="J2441" s="10"/>
      <c r="K2441" s="10"/>
      <c r="L2441" s="10" t="s">
        <v>5190</v>
      </c>
      <c r="M2441" s="10" t="s">
        <v>5190</v>
      </c>
      <c r="N2441" s="10" t="s">
        <v>5190</v>
      </c>
      <c r="O2441" s="10"/>
      <c r="P2441" s="10" t="s">
        <v>5190</v>
      </c>
      <c r="Q2441" s="10"/>
      <c r="R2441" s="10"/>
      <c r="S2441" s="10"/>
      <c r="T2441" s="10"/>
      <c r="U2441" s="10"/>
      <c r="V2441" s="10"/>
      <c r="W2441" s="10" t="s">
        <v>5190</v>
      </c>
      <c r="X2441" s="10" t="s">
        <v>5190</v>
      </c>
      <c r="Y2441" s="10" t="s">
        <v>5190</v>
      </c>
      <c r="Z2441" s="10" t="s">
        <v>5190</v>
      </c>
      <c r="AA2441" s="10"/>
      <c r="AB2441" s="50" t="s">
        <v>2044</v>
      </c>
      <c r="AC2441" s="50" t="s">
        <v>2904</v>
      </c>
      <c r="AD2441" s="71" t="s">
        <v>4644</v>
      </c>
    </row>
    <row r="2442" spans="1:30" s="89" customFormat="1" ht="15.75" customHeight="1">
      <c r="A2442" s="50" t="s">
        <v>1353</v>
      </c>
      <c r="B2442" s="12" t="s">
        <v>1357</v>
      </c>
      <c r="C2442" s="45" t="s">
        <v>4961</v>
      </c>
      <c r="D2442" s="45"/>
      <c r="E2442" s="59" t="s">
        <v>4994</v>
      </c>
      <c r="F2442" s="10"/>
      <c r="G2442" s="10"/>
      <c r="H2442" s="10"/>
      <c r="I2442" s="10"/>
      <c r="J2442" s="10"/>
      <c r="K2442" s="10"/>
      <c r="L2442" s="10" t="s">
        <v>5190</v>
      </c>
      <c r="M2442" s="10" t="s">
        <v>5190</v>
      </c>
      <c r="N2442" s="10" t="s">
        <v>5190</v>
      </c>
      <c r="O2442" s="10"/>
      <c r="P2442" s="10" t="s">
        <v>5190</v>
      </c>
      <c r="Q2442" s="10"/>
      <c r="R2442" s="10"/>
      <c r="S2442" s="10"/>
      <c r="T2442" s="10"/>
      <c r="U2442" s="10"/>
      <c r="V2442" s="10"/>
      <c r="W2442" s="10" t="s">
        <v>5190</v>
      </c>
      <c r="X2442" s="10" t="s">
        <v>5190</v>
      </c>
      <c r="Y2442" s="10" t="s">
        <v>5190</v>
      </c>
      <c r="Z2442" s="10" t="s">
        <v>5190</v>
      </c>
      <c r="AA2442" s="10"/>
      <c r="AB2442" s="50" t="s">
        <v>2044</v>
      </c>
      <c r="AC2442" s="50" t="s">
        <v>2904</v>
      </c>
      <c r="AD2442" s="71" t="s">
        <v>4644</v>
      </c>
    </row>
    <row r="2443" spans="1:30" s="89" customFormat="1" ht="15.75" customHeight="1">
      <c r="A2443" s="50" t="s">
        <v>1353</v>
      </c>
      <c r="B2443" s="12" t="s">
        <v>1358</v>
      </c>
      <c r="C2443" s="45" t="s">
        <v>4962</v>
      </c>
      <c r="D2443" s="45"/>
      <c r="E2443" s="59" t="s">
        <v>4995</v>
      </c>
      <c r="F2443" s="10"/>
      <c r="G2443" s="10"/>
      <c r="H2443" s="10"/>
      <c r="I2443" s="10"/>
      <c r="J2443" s="10"/>
      <c r="K2443" s="10"/>
      <c r="L2443" s="10" t="s">
        <v>5190</v>
      </c>
      <c r="M2443" s="10" t="s">
        <v>5190</v>
      </c>
      <c r="N2443" s="10" t="s">
        <v>5190</v>
      </c>
      <c r="O2443" s="10"/>
      <c r="P2443" s="10" t="s">
        <v>5190</v>
      </c>
      <c r="Q2443" s="10"/>
      <c r="R2443" s="10"/>
      <c r="S2443" s="10"/>
      <c r="T2443" s="10"/>
      <c r="U2443" s="10"/>
      <c r="V2443" s="10"/>
      <c r="W2443" s="10" t="s">
        <v>5190</v>
      </c>
      <c r="X2443" s="10" t="s">
        <v>5190</v>
      </c>
      <c r="Y2443" s="10" t="s">
        <v>5274</v>
      </c>
      <c r="Z2443" s="10" t="s">
        <v>5190</v>
      </c>
      <c r="AA2443" s="10"/>
      <c r="AB2443" s="50" t="s">
        <v>2044</v>
      </c>
      <c r="AC2443" s="50" t="s">
        <v>2904</v>
      </c>
      <c r="AD2443" s="71" t="s">
        <v>4644</v>
      </c>
    </row>
    <row r="2444" spans="1:30" s="89" customFormat="1" ht="15.75" customHeight="1">
      <c r="A2444" s="50" t="s">
        <v>1353</v>
      </c>
      <c r="B2444" s="12" t="s">
        <v>1359</v>
      </c>
      <c r="C2444" s="45" t="s">
        <v>4963</v>
      </c>
      <c r="D2444" s="45"/>
      <c r="E2444" s="59" t="s">
        <v>4996</v>
      </c>
      <c r="F2444" s="10"/>
      <c r="G2444" s="10"/>
      <c r="H2444" s="10"/>
      <c r="I2444" s="10"/>
      <c r="J2444" s="10"/>
      <c r="K2444" s="10"/>
      <c r="L2444" s="10" t="s">
        <v>5190</v>
      </c>
      <c r="M2444" s="10" t="s">
        <v>5190</v>
      </c>
      <c r="N2444" s="10" t="s">
        <v>5190</v>
      </c>
      <c r="O2444" s="10"/>
      <c r="P2444" s="10" t="s">
        <v>5273</v>
      </c>
      <c r="Q2444" s="10"/>
      <c r="R2444" s="10"/>
      <c r="S2444" s="10"/>
      <c r="T2444" s="10"/>
      <c r="U2444" s="10"/>
      <c r="V2444" s="10"/>
      <c r="W2444" s="10" t="s">
        <v>5190</v>
      </c>
      <c r="X2444" s="10" t="s">
        <v>5190</v>
      </c>
      <c r="Y2444" s="10" t="s">
        <v>5190</v>
      </c>
      <c r="Z2444" s="10" t="s">
        <v>5190</v>
      </c>
      <c r="AA2444" s="10"/>
      <c r="AB2444" s="50" t="s">
        <v>2044</v>
      </c>
      <c r="AC2444" s="50" t="s">
        <v>2904</v>
      </c>
      <c r="AD2444" s="71" t="s">
        <v>4644</v>
      </c>
    </row>
    <row r="2445" spans="1:30" s="89" customFormat="1" ht="15.75" customHeight="1">
      <c r="A2445" s="50" t="s">
        <v>1353</v>
      </c>
      <c r="B2445" s="12" t="s">
        <v>1360</v>
      </c>
      <c r="C2445" s="45" t="s">
        <v>4964</v>
      </c>
      <c r="D2445" s="45"/>
      <c r="E2445" s="60" t="s">
        <v>4997</v>
      </c>
      <c r="F2445" s="10"/>
      <c r="G2445" s="10"/>
      <c r="H2445" s="10"/>
      <c r="I2445" s="10"/>
      <c r="J2445" s="10"/>
      <c r="K2445" s="10"/>
      <c r="L2445" s="10" t="s">
        <v>5190</v>
      </c>
      <c r="M2445" s="10" t="s">
        <v>5190</v>
      </c>
      <c r="N2445" s="10" t="s">
        <v>5190</v>
      </c>
      <c r="O2445" s="10"/>
      <c r="P2445" s="10" t="s">
        <v>5190</v>
      </c>
      <c r="Q2445" s="10"/>
      <c r="R2445" s="10"/>
      <c r="S2445" s="10"/>
      <c r="T2445" s="10"/>
      <c r="U2445" s="10"/>
      <c r="V2445" s="10"/>
      <c r="W2445" s="10" t="s">
        <v>5190</v>
      </c>
      <c r="X2445" s="10" t="s">
        <v>5190</v>
      </c>
      <c r="Y2445" s="10" t="s">
        <v>5190</v>
      </c>
      <c r="Z2445" s="10" t="s">
        <v>5190</v>
      </c>
      <c r="AA2445" s="10"/>
      <c r="AB2445" s="50" t="s">
        <v>2044</v>
      </c>
      <c r="AC2445" s="50" t="s">
        <v>2904</v>
      </c>
      <c r="AD2445" s="71" t="s">
        <v>4644</v>
      </c>
    </row>
    <row r="2446" spans="1:30" s="89" customFormat="1" ht="15.75" customHeight="1">
      <c r="A2446" s="50" t="s">
        <v>1353</v>
      </c>
      <c r="B2446" s="12" t="s">
        <v>1354</v>
      </c>
      <c r="C2446" s="12" t="s">
        <v>4547</v>
      </c>
      <c r="D2446" s="12"/>
      <c r="E2446" s="59" t="s">
        <v>718</v>
      </c>
      <c r="F2446" s="10"/>
      <c r="G2446" s="10"/>
      <c r="H2446" s="10"/>
      <c r="I2446" s="10"/>
      <c r="J2446" s="10"/>
      <c r="K2446" s="10"/>
      <c r="L2446" s="10"/>
      <c r="M2446" s="10" t="s">
        <v>5283</v>
      </c>
      <c r="N2446" s="10" t="s">
        <v>5284</v>
      </c>
      <c r="O2446" s="10"/>
      <c r="P2446" s="10" t="s">
        <v>5285</v>
      </c>
      <c r="Q2446" s="10"/>
      <c r="R2446" s="10"/>
      <c r="S2446" s="10"/>
      <c r="T2446" s="10"/>
      <c r="U2446" s="10"/>
      <c r="V2446" s="10"/>
      <c r="W2446" s="10" t="s">
        <v>5190</v>
      </c>
      <c r="X2446" s="10" t="s">
        <v>5190</v>
      </c>
      <c r="Y2446" s="10" t="s">
        <v>5190</v>
      </c>
      <c r="Z2446" s="10"/>
      <c r="AA2446" s="10"/>
      <c r="AB2446" s="50" t="s">
        <v>1355</v>
      </c>
      <c r="AC2446" s="50" t="s">
        <v>2904</v>
      </c>
      <c r="AD2446" s="71" t="s">
        <v>4989</v>
      </c>
    </row>
    <row r="2447" spans="1:30" s="89" customFormat="1" ht="15.75" customHeight="1">
      <c r="A2447" s="50" t="s">
        <v>1353</v>
      </c>
      <c r="B2447" s="12" t="s">
        <v>1356</v>
      </c>
      <c r="C2447" s="12" t="s">
        <v>4548</v>
      </c>
      <c r="D2447" s="12"/>
      <c r="E2447" s="59" t="s">
        <v>4992</v>
      </c>
      <c r="F2447" s="10"/>
      <c r="G2447" s="10"/>
      <c r="H2447" s="10"/>
      <c r="I2447" s="10"/>
      <c r="J2447" s="10"/>
      <c r="K2447" s="10"/>
      <c r="L2447" s="10"/>
      <c r="M2447" s="10" t="s">
        <v>5286</v>
      </c>
      <c r="N2447" s="10" t="s">
        <v>5284</v>
      </c>
      <c r="O2447" s="10"/>
      <c r="P2447" s="10" t="s">
        <v>5287</v>
      </c>
      <c r="Q2447" s="10"/>
      <c r="R2447" s="10"/>
      <c r="S2447" s="10"/>
      <c r="T2447" s="10"/>
      <c r="U2447" s="10"/>
      <c r="V2447" s="10"/>
      <c r="W2447" s="10" t="s">
        <v>5190</v>
      </c>
      <c r="X2447" s="10" t="s">
        <v>5190</v>
      </c>
      <c r="Y2447" s="10" t="s">
        <v>5190</v>
      </c>
      <c r="Z2447" s="10"/>
      <c r="AA2447" s="10"/>
      <c r="AB2447" s="50" t="s">
        <v>1355</v>
      </c>
      <c r="AC2447" s="50" t="s">
        <v>2904</v>
      </c>
      <c r="AD2447" s="71" t="s">
        <v>4800</v>
      </c>
    </row>
    <row r="2448" spans="1:30" s="89" customFormat="1" ht="15.75" customHeight="1">
      <c r="A2448" s="50" t="s">
        <v>1353</v>
      </c>
      <c r="B2448" s="12" t="s">
        <v>1357</v>
      </c>
      <c r="C2448" s="12" t="s">
        <v>4549</v>
      </c>
      <c r="D2448" s="12"/>
      <c r="E2448" s="59" t="s">
        <v>4994</v>
      </c>
      <c r="F2448" s="10"/>
      <c r="G2448" s="10"/>
      <c r="H2448" s="10"/>
      <c r="I2448" s="10"/>
      <c r="J2448" s="10"/>
      <c r="K2448" s="10"/>
      <c r="L2448" s="10"/>
      <c r="M2448" s="10" t="s">
        <v>5286</v>
      </c>
      <c r="N2448" s="10" t="s">
        <v>5288</v>
      </c>
      <c r="O2448" s="10"/>
      <c r="P2448" s="10" t="s">
        <v>5285</v>
      </c>
      <c r="Q2448" s="10"/>
      <c r="R2448" s="10"/>
      <c r="S2448" s="10"/>
      <c r="T2448" s="10"/>
      <c r="U2448" s="10"/>
      <c r="V2448" s="10"/>
      <c r="W2448" s="10" t="s">
        <v>5190</v>
      </c>
      <c r="X2448" s="10" t="s">
        <v>5190</v>
      </c>
      <c r="Y2448" s="10" t="s">
        <v>5190</v>
      </c>
      <c r="Z2448" s="10"/>
      <c r="AA2448" s="10"/>
      <c r="AB2448" s="50" t="s">
        <v>1355</v>
      </c>
      <c r="AC2448" s="50" t="s">
        <v>2904</v>
      </c>
      <c r="AD2448" s="71" t="s">
        <v>4800</v>
      </c>
    </row>
    <row r="2449" spans="1:30" s="89" customFormat="1" ht="15.75" customHeight="1">
      <c r="A2449" s="50" t="s">
        <v>1353</v>
      </c>
      <c r="B2449" s="12" t="s">
        <v>1358</v>
      </c>
      <c r="C2449" s="12" t="s">
        <v>4550</v>
      </c>
      <c r="D2449" s="12"/>
      <c r="E2449" s="59" t="s">
        <v>4995</v>
      </c>
      <c r="F2449" s="10"/>
      <c r="G2449" s="10"/>
      <c r="H2449" s="10"/>
      <c r="I2449" s="10"/>
      <c r="J2449" s="10"/>
      <c r="K2449" s="10"/>
      <c r="L2449" s="10"/>
      <c r="M2449" s="10" t="s">
        <v>5283</v>
      </c>
      <c r="N2449" s="10" t="s">
        <v>5288</v>
      </c>
      <c r="O2449" s="10"/>
      <c r="P2449" s="10" t="s">
        <v>5289</v>
      </c>
      <c r="Q2449" s="10"/>
      <c r="R2449" s="10"/>
      <c r="S2449" s="10"/>
      <c r="T2449" s="10"/>
      <c r="U2449" s="10"/>
      <c r="V2449" s="10"/>
      <c r="W2449" s="10" t="s">
        <v>5190</v>
      </c>
      <c r="X2449" s="10" t="s">
        <v>5190</v>
      </c>
      <c r="Y2449" s="10" t="s">
        <v>5190</v>
      </c>
      <c r="Z2449" s="10"/>
      <c r="AA2449" s="10"/>
      <c r="AB2449" s="50" t="s">
        <v>1355</v>
      </c>
      <c r="AC2449" s="50" t="s">
        <v>2904</v>
      </c>
      <c r="AD2449" s="71" t="s">
        <v>4800</v>
      </c>
    </row>
    <row r="2450" spans="1:30" s="89" customFormat="1" ht="15.75" customHeight="1">
      <c r="A2450" s="50" t="s">
        <v>1353</v>
      </c>
      <c r="B2450" s="12" t="s">
        <v>1359</v>
      </c>
      <c r="C2450" s="12" t="s">
        <v>4551</v>
      </c>
      <c r="D2450" s="12"/>
      <c r="E2450" s="59" t="s">
        <v>4996</v>
      </c>
      <c r="F2450" s="10"/>
      <c r="G2450" s="10"/>
      <c r="H2450" s="10"/>
      <c r="I2450" s="10"/>
      <c r="J2450" s="10"/>
      <c r="K2450" s="10"/>
      <c r="L2450" s="10"/>
      <c r="M2450" s="10" t="s">
        <v>5283</v>
      </c>
      <c r="N2450" s="10" t="s">
        <v>5290</v>
      </c>
      <c r="O2450" s="10"/>
      <c r="P2450" s="10" t="s">
        <v>5285</v>
      </c>
      <c r="Q2450" s="10"/>
      <c r="R2450" s="10"/>
      <c r="S2450" s="10"/>
      <c r="T2450" s="10"/>
      <c r="U2450" s="10"/>
      <c r="V2450" s="10"/>
      <c r="W2450" s="10" t="s">
        <v>5190</v>
      </c>
      <c r="X2450" s="10" t="s">
        <v>5190</v>
      </c>
      <c r="Y2450" s="10" t="s">
        <v>5190</v>
      </c>
      <c r="Z2450" s="10"/>
      <c r="AA2450" s="10"/>
      <c r="AB2450" s="50" t="s">
        <v>1355</v>
      </c>
      <c r="AC2450" s="50" t="s">
        <v>2904</v>
      </c>
      <c r="AD2450" s="71" t="s">
        <v>4800</v>
      </c>
    </row>
    <row r="2451" spans="1:30" s="89" customFormat="1" ht="15.75" customHeight="1">
      <c r="A2451" s="50" t="s">
        <v>1353</v>
      </c>
      <c r="B2451" s="12" t="s">
        <v>1360</v>
      </c>
      <c r="C2451" s="12" t="s">
        <v>4552</v>
      </c>
      <c r="D2451" s="12"/>
      <c r="E2451" s="60" t="s">
        <v>4997</v>
      </c>
      <c r="F2451" s="10"/>
      <c r="G2451" s="10"/>
      <c r="H2451" s="10"/>
      <c r="I2451" s="10"/>
      <c r="J2451" s="10"/>
      <c r="K2451" s="10"/>
      <c r="L2451" s="10"/>
      <c r="M2451" s="10" t="s">
        <v>5283</v>
      </c>
      <c r="N2451" s="10" t="s">
        <v>5290</v>
      </c>
      <c r="O2451" s="10"/>
      <c r="P2451" s="10" t="s">
        <v>5289</v>
      </c>
      <c r="Q2451" s="10"/>
      <c r="R2451" s="10"/>
      <c r="S2451" s="10"/>
      <c r="T2451" s="10"/>
      <c r="U2451" s="10"/>
      <c r="V2451" s="10"/>
      <c r="W2451" s="10" t="s">
        <v>5190</v>
      </c>
      <c r="X2451" s="10" t="s">
        <v>5190</v>
      </c>
      <c r="Y2451" s="10" t="s">
        <v>5190</v>
      </c>
      <c r="Z2451" s="10"/>
      <c r="AA2451" s="10"/>
      <c r="AB2451" s="50" t="s">
        <v>2044</v>
      </c>
      <c r="AC2451" s="50" t="s">
        <v>2904</v>
      </c>
      <c r="AD2451" s="71" t="s">
        <v>4800</v>
      </c>
    </row>
    <row r="2452" spans="1:30" s="89" customFormat="1" ht="15.75" customHeight="1">
      <c r="A2452" s="50" t="s">
        <v>1353</v>
      </c>
      <c r="B2452" s="12" t="s">
        <v>1367</v>
      </c>
      <c r="C2452" s="48" t="s">
        <v>4965</v>
      </c>
      <c r="D2452" s="48"/>
      <c r="E2452" s="59" t="s">
        <v>718</v>
      </c>
      <c r="F2452" s="10"/>
      <c r="G2452" s="10"/>
      <c r="H2452" s="10"/>
      <c r="I2452" s="10"/>
      <c r="J2452" s="10"/>
      <c r="K2452" s="10"/>
      <c r="L2452" s="10"/>
      <c r="M2452" s="10"/>
      <c r="N2452" s="10"/>
      <c r="O2452" s="10" t="s">
        <v>5190</v>
      </c>
      <c r="P2452" s="10"/>
      <c r="Q2452" s="10" t="s">
        <v>5190</v>
      </c>
      <c r="R2452" s="10" t="s">
        <v>5190</v>
      </c>
      <c r="S2452" s="10" t="s">
        <v>5190</v>
      </c>
      <c r="T2452" s="10"/>
      <c r="U2452" s="10"/>
      <c r="V2452" s="10"/>
      <c r="W2452" s="10"/>
      <c r="X2452" s="10"/>
      <c r="Y2452" s="10"/>
      <c r="Z2452" s="10"/>
      <c r="AA2452" s="10" t="s">
        <v>5190</v>
      </c>
      <c r="AB2452" s="50" t="s">
        <v>2046</v>
      </c>
      <c r="AC2452" s="50" t="s">
        <v>2904</v>
      </c>
      <c r="AD2452" s="71" t="s">
        <v>4638</v>
      </c>
    </row>
    <row r="2453" spans="1:30" s="89" customFormat="1" ht="15.75" customHeight="1">
      <c r="A2453" s="50" t="s">
        <v>1353</v>
      </c>
      <c r="B2453" s="12" t="s">
        <v>1369</v>
      </c>
      <c r="C2453" s="48" t="s">
        <v>4966</v>
      </c>
      <c r="D2453" s="48"/>
      <c r="E2453" s="59" t="s">
        <v>4992</v>
      </c>
      <c r="F2453" s="10"/>
      <c r="G2453" s="10"/>
      <c r="H2453" s="10"/>
      <c r="I2453" s="10"/>
      <c r="J2453" s="10"/>
      <c r="K2453" s="10"/>
      <c r="L2453" s="10"/>
      <c r="M2453" s="10"/>
      <c r="N2453" s="10"/>
      <c r="O2453" s="10" t="s">
        <v>5190</v>
      </c>
      <c r="P2453" s="10"/>
      <c r="Q2453" s="10" t="s">
        <v>5190</v>
      </c>
      <c r="R2453" s="10" t="s">
        <v>5190</v>
      </c>
      <c r="S2453" s="10" t="s">
        <v>5190</v>
      </c>
      <c r="T2453" s="10"/>
      <c r="U2453" s="10"/>
      <c r="V2453" s="10"/>
      <c r="W2453" s="10"/>
      <c r="X2453" s="10"/>
      <c r="Y2453" s="10"/>
      <c r="Z2453" s="10"/>
      <c r="AA2453" s="10" t="s">
        <v>5190</v>
      </c>
      <c r="AB2453" s="50" t="s">
        <v>2046</v>
      </c>
      <c r="AC2453" s="50" t="s">
        <v>2904</v>
      </c>
      <c r="AD2453" s="71" t="s">
        <v>4644</v>
      </c>
    </row>
    <row r="2454" spans="1:30" s="89" customFormat="1" ht="15.75" customHeight="1">
      <c r="A2454" s="50" t="s">
        <v>1353</v>
      </c>
      <c r="B2454" s="12" t="s">
        <v>1370</v>
      </c>
      <c r="C2454" s="48" t="s">
        <v>4967</v>
      </c>
      <c r="D2454" s="48"/>
      <c r="E2454" s="59" t="s">
        <v>4994</v>
      </c>
      <c r="F2454" s="10"/>
      <c r="G2454" s="10"/>
      <c r="H2454" s="10"/>
      <c r="I2454" s="10"/>
      <c r="J2454" s="10"/>
      <c r="K2454" s="10"/>
      <c r="L2454" s="10"/>
      <c r="M2454" s="10"/>
      <c r="N2454" s="10"/>
      <c r="O2454" s="10" t="s">
        <v>5190</v>
      </c>
      <c r="P2454" s="10"/>
      <c r="Q2454" s="10" t="s">
        <v>5190</v>
      </c>
      <c r="R2454" s="10" t="s">
        <v>5190</v>
      </c>
      <c r="S2454" s="10" t="s">
        <v>5190</v>
      </c>
      <c r="T2454" s="10"/>
      <c r="U2454" s="10"/>
      <c r="V2454" s="10"/>
      <c r="W2454" s="10"/>
      <c r="X2454" s="10"/>
      <c r="Y2454" s="10"/>
      <c r="Z2454" s="10"/>
      <c r="AA2454" s="10" t="s">
        <v>5190</v>
      </c>
      <c r="AB2454" s="50" t="s">
        <v>2046</v>
      </c>
      <c r="AC2454" s="50" t="s">
        <v>2904</v>
      </c>
      <c r="AD2454" s="71" t="s">
        <v>4644</v>
      </c>
    </row>
    <row r="2455" spans="1:30" s="89" customFormat="1" ht="15.75" customHeight="1">
      <c r="A2455" s="50" t="s">
        <v>1353</v>
      </c>
      <c r="B2455" s="12" t="s">
        <v>1371</v>
      </c>
      <c r="C2455" s="48" t="s">
        <v>4968</v>
      </c>
      <c r="D2455" s="48"/>
      <c r="E2455" s="59" t="s">
        <v>4995</v>
      </c>
      <c r="F2455" s="10"/>
      <c r="G2455" s="10"/>
      <c r="H2455" s="10"/>
      <c r="I2455" s="10"/>
      <c r="J2455" s="10"/>
      <c r="K2455" s="10"/>
      <c r="L2455" s="10"/>
      <c r="M2455" s="10"/>
      <c r="N2455" s="10"/>
      <c r="O2455" s="10" t="s">
        <v>5190</v>
      </c>
      <c r="P2455" s="10"/>
      <c r="Q2455" s="10" t="s">
        <v>5190</v>
      </c>
      <c r="R2455" s="10" t="s">
        <v>5190</v>
      </c>
      <c r="S2455" s="10" t="s">
        <v>5190</v>
      </c>
      <c r="T2455" s="10"/>
      <c r="U2455" s="10"/>
      <c r="V2455" s="10"/>
      <c r="W2455" s="10"/>
      <c r="X2455" s="10"/>
      <c r="Y2455" s="10"/>
      <c r="Z2455" s="10"/>
      <c r="AA2455" s="10" t="s">
        <v>5190</v>
      </c>
      <c r="AB2455" s="50" t="s">
        <v>2046</v>
      </c>
      <c r="AC2455" s="50" t="s">
        <v>2904</v>
      </c>
      <c r="AD2455" s="71" t="s">
        <v>4644</v>
      </c>
    </row>
    <row r="2456" spans="1:30" s="89" customFormat="1" ht="15.75" customHeight="1">
      <c r="A2456" s="50" t="s">
        <v>1353</v>
      </c>
      <c r="B2456" s="12" t="s">
        <v>1372</v>
      </c>
      <c r="C2456" s="48" t="s">
        <v>4969</v>
      </c>
      <c r="D2456" s="48"/>
      <c r="E2456" s="59" t="s">
        <v>4996</v>
      </c>
      <c r="F2456" s="10"/>
      <c r="G2456" s="10"/>
      <c r="H2456" s="10"/>
      <c r="I2456" s="10"/>
      <c r="J2456" s="10"/>
      <c r="K2456" s="10"/>
      <c r="L2456" s="10"/>
      <c r="M2456" s="10"/>
      <c r="N2456" s="10"/>
      <c r="O2456" s="10" t="s">
        <v>5190</v>
      </c>
      <c r="P2456" s="10"/>
      <c r="Q2456" s="10" t="s">
        <v>5190</v>
      </c>
      <c r="R2456" s="10" t="s">
        <v>5190</v>
      </c>
      <c r="S2456" s="10" t="s">
        <v>5190</v>
      </c>
      <c r="T2456" s="10"/>
      <c r="U2456" s="10"/>
      <c r="V2456" s="10"/>
      <c r="W2456" s="10"/>
      <c r="X2456" s="10"/>
      <c r="Y2456" s="10"/>
      <c r="Z2456" s="10"/>
      <c r="AA2456" s="10" t="s">
        <v>5190</v>
      </c>
      <c r="AB2456" s="50" t="s">
        <v>2046</v>
      </c>
      <c r="AC2456" s="50" t="s">
        <v>2904</v>
      </c>
      <c r="AD2456" s="71" t="s">
        <v>4644</v>
      </c>
    </row>
    <row r="2457" spans="1:30" s="89" customFormat="1" ht="15.75" customHeight="1">
      <c r="A2457" s="50" t="s">
        <v>1353</v>
      </c>
      <c r="B2457" s="12" t="s">
        <v>1373</v>
      </c>
      <c r="C2457" s="48" t="s">
        <v>4970</v>
      </c>
      <c r="D2457" s="48"/>
      <c r="E2457" s="60" t="s">
        <v>4997</v>
      </c>
      <c r="F2457" s="10"/>
      <c r="G2457" s="10"/>
      <c r="H2457" s="10"/>
      <c r="I2457" s="10"/>
      <c r="J2457" s="10"/>
      <c r="K2457" s="10"/>
      <c r="L2457" s="10"/>
      <c r="M2457" s="10"/>
      <c r="N2457" s="10"/>
      <c r="O2457" s="10" t="s">
        <v>5190</v>
      </c>
      <c r="P2457" s="10"/>
      <c r="Q2457" s="10" t="s">
        <v>5190</v>
      </c>
      <c r="R2457" s="10" t="s">
        <v>5190</v>
      </c>
      <c r="S2457" s="10" t="s">
        <v>5190</v>
      </c>
      <c r="T2457" s="10"/>
      <c r="U2457" s="10"/>
      <c r="V2457" s="10"/>
      <c r="W2457" s="10"/>
      <c r="X2457" s="10"/>
      <c r="Y2457" s="10"/>
      <c r="Z2457" s="10"/>
      <c r="AA2457" s="10" t="s">
        <v>5190</v>
      </c>
      <c r="AB2457" s="50" t="s">
        <v>2046</v>
      </c>
      <c r="AC2457" s="50" t="s">
        <v>2904</v>
      </c>
      <c r="AD2457" s="71" t="s">
        <v>4644</v>
      </c>
    </row>
    <row r="2458" spans="1:30" s="89" customFormat="1" ht="15.75" customHeight="1">
      <c r="A2458" s="50" t="s">
        <v>1353</v>
      </c>
      <c r="B2458" s="12" t="s">
        <v>1367</v>
      </c>
      <c r="C2458" s="12" t="s">
        <v>4553</v>
      </c>
      <c r="D2458" s="12"/>
      <c r="E2458" s="59" t="s">
        <v>718</v>
      </c>
      <c r="F2458" s="10"/>
      <c r="G2458" s="10"/>
      <c r="H2458" s="10"/>
      <c r="I2458" s="10"/>
      <c r="J2458" s="10"/>
      <c r="K2458" s="10"/>
      <c r="L2458" s="10"/>
      <c r="M2458" s="10"/>
      <c r="N2458" s="10"/>
      <c r="O2458" s="10" t="s">
        <v>5190</v>
      </c>
      <c r="P2458" s="10"/>
      <c r="Q2458" s="10" t="s">
        <v>5190</v>
      </c>
      <c r="R2458" s="10" t="s">
        <v>5190</v>
      </c>
      <c r="S2458" s="10" t="s">
        <v>5190</v>
      </c>
      <c r="T2458" s="10"/>
      <c r="U2458" s="10"/>
      <c r="V2458" s="10"/>
      <c r="W2458" s="10"/>
      <c r="X2458" s="10"/>
      <c r="Y2458" s="10"/>
      <c r="Z2458" s="10"/>
      <c r="AA2458" s="10"/>
      <c r="AB2458" s="50" t="s">
        <v>1368</v>
      </c>
      <c r="AC2458" s="50" t="s">
        <v>2904</v>
      </c>
      <c r="AD2458" s="71" t="s">
        <v>4989</v>
      </c>
    </row>
    <row r="2459" spans="1:30" s="89" customFormat="1" ht="15.75" customHeight="1">
      <c r="A2459" s="50" t="s">
        <v>1353</v>
      </c>
      <c r="B2459" s="12" t="s">
        <v>1369</v>
      </c>
      <c r="C2459" s="12" t="s">
        <v>4554</v>
      </c>
      <c r="D2459" s="12"/>
      <c r="E2459" s="59" t="s">
        <v>4992</v>
      </c>
      <c r="F2459" s="10"/>
      <c r="G2459" s="10"/>
      <c r="H2459" s="10"/>
      <c r="I2459" s="10"/>
      <c r="J2459" s="10"/>
      <c r="K2459" s="10"/>
      <c r="L2459" s="10"/>
      <c r="M2459" s="10"/>
      <c r="N2459" s="10"/>
      <c r="O2459" s="10" t="s">
        <v>5190</v>
      </c>
      <c r="P2459" s="10"/>
      <c r="Q2459" s="10" t="s">
        <v>5190</v>
      </c>
      <c r="R2459" s="10" t="s">
        <v>5190</v>
      </c>
      <c r="S2459" s="10" t="s">
        <v>5190</v>
      </c>
      <c r="T2459" s="10"/>
      <c r="U2459" s="10"/>
      <c r="V2459" s="10"/>
      <c r="W2459" s="10"/>
      <c r="X2459" s="10"/>
      <c r="Y2459" s="10"/>
      <c r="Z2459" s="10"/>
      <c r="AA2459" s="10"/>
      <c r="AB2459" s="50" t="s">
        <v>1368</v>
      </c>
      <c r="AC2459" s="50" t="s">
        <v>2904</v>
      </c>
      <c r="AD2459" s="71" t="s">
        <v>4800</v>
      </c>
    </row>
    <row r="2460" spans="1:30" s="89" customFormat="1" ht="15.75" customHeight="1">
      <c r="A2460" s="50" t="s">
        <v>1353</v>
      </c>
      <c r="B2460" s="12" t="s">
        <v>1370</v>
      </c>
      <c r="C2460" s="12" t="s">
        <v>4555</v>
      </c>
      <c r="D2460" s="12"/>
      <c r="E2460" s="59" t="s">
        <v>4994</v>
      </c>
      <c r="F2460" s="10"/>
      <c r="G2460" s="10"/>
      <c r="H2460" s="10"/>
      <c r="I2460" s="10"/>
      <c r="J2460" s="10"/>
      <c r="K2460" s="10"/>
      <c r="L2460" s="10"/>
      <c r="M2460" s="10"/>
      <c r="N2460" s="10"/>
      <c r="O2460" s="10" t="s">
        <v>5190</v>
      </c>
      <c r="P2460" s="10"/>
      <c r="Q2460" s="10" t="s">
        <v>5190</v>
      </c>
      <c r="R2460" s="10" t="s">
        <v>5190</v>
      </c>
      <c r="S2460" s="10" t="s">
        <v>5190</v>
      </c>
      <c r="T2460" s="10"/>
      <c r="U2460" s="10"/>
      <c r="V2460" s="10"/>
      <c r="W2460" s="10"/>
      <c r="X2460" s="10"/>
      <c r="Y2460" s="10"/>
      <c r="Z2460" s="10"/>
      <c r="AA2460" s="10"/>
      <c r="AB2460" s="50" t="s">
        <v>1368</v>
      </c>
      <c r="AC2460" s="50" t="s">
        <v>2904</v>
      </c>
      <c r="AD2460" s="71" t="s">
        <v>4800</v>
      </c>
    </row>
    <row r="2461" spans="1:30" s="89" customFormat="1" ht="15.75" customHeight="1">
      <c r="A2461" s="50" t="s">
        <v>1353</v>
      </c>
      <c r="B2461" s="12" t="s">
        <v>1371</v>
      </c>
      <c r="C2461" s="12" t="s">
        <v>4556</v>
      </c>
      <c r="D2461" s="12"/>
      <c r="E2461" s="59" t="s">
        <v>4995</v>
      </c>
      <c r="F2461" s="10"/>
      <c r="G2461" s="10"/>
      <c r="H2461" s="10"/>
      <c r="I2461" s="10"/>
      <c r="J2461" s="10"/>
      <c r="K2461" s="10"/>
      <c r="L2461" s="10"/>
      <c r="M2461" s="10"/>
      <c r="N2461" s="10"/>
      <c r="O2461" s="10" t="s">
        <v>5190</v>
      </c>
      <c r="P2461" s="10"/>
      <c r="Q2461" s="10" t="s">
        <v>5190</v>
      </c>
      <c r="R2461" s="10" t="s">
        <v>5190</v>
      </c>
      <c r="S2461" s="10" t="s">
        <v>5190</v>
      </c>
      <c r="T2461" s="10"/>
      <c r="U2461" s="10"/>
      <c r="V2461" s="10"/>
      <c r="W2461" s="10"/>
      <c r="X2461" s="10"/>
      <c r="Y2461" s="10"/>
      <c r="Z2461" s="10"/>
      <c r="AA2461" s="10"/>
      <c r="AB2461" s="50" t="s">
        <v>1368</v>
      </c>
      <c r="AC2461" s="50" t="s">
        <v>2904</v>
      </c>
      <c r="AD2461" s="71" t="s">
        <v>4800</v>
      </c>
    </row>
    <row r="2462" spans="1:30" s="89" customFormat="1" ht="15.75" customHeight="1">
      <c r="A2462" s="50" t="s">
        <v>1353</v>
      </c>
      <c r="B2462" s="12" t="s">
        <v>1372</v>
      </c>
      <c r="C2462" s="12" t="s">
        <v>4557</v>
      </c>
      <c r="D2462" s="12"/>
      <c r="E2462" s="59" t="s">
        <v>4996</v>
      </c>
      <c r="F2462" s="10"/>
      <c r="G2462" s="10"/>
      <c r="H2462" s="10"/>
      <c r="I2462" s="10"/>
      <c r="J2462" s="10"/>
      <c r="K2462" s="10"/>
      <c r="L2462" s="10"/>
      <c r="M2462" s="10"/>
      <c r="N2462" s="10"/>
      <c r="O2462" s="10" t="s">
        <v>5190</v>
      </c>
      <c r="P2462" s="10"/>
      <c r="Q2462" s="10" t="s">
        <v>5190</v>
      </c>
      <c r="R2462" s="10" t="s">
        <v>5190</v>
      </c>
      <c r="S2462" s="10" t="s">
        <v>5190</v>
      </c>
      <c r="T2462" s="10"/>
      <c r="U2462" s="10"/>
      <c r="V2462" s="10"/>
      <c r="W2462" s="10"/>
      <c r="X2462" s="10"/>
      <c r="Y2462" s="10"/>
      <c r="Z2462" s="10"/>
      <c r="AA2462" s="10"/>
      <c r="AB2462" s="50" t="s">
        <v>1368</v>
      </c>
      <c r="AC2462" s="50" t="s">
        <v>2904</v>
      </c>
      <c r="AD2462" s="71" t="s">
        <v>4800</v>
      </c>
    </row>
    <row r="2463" spans="1:30" s="89" customFormat="1" ht="15.75" customHeight="1">
      <c r="A2463" s="50" t="s">
        <v>1353</v>
      </c>
      <c r="B2463" s="12" t="s">
        <v>1373</v>
      </c>
      <c r="C2463" s="12" t="s">
        <v>4558</v>
      </c>
      <c r="D2463" s="12"/>
      <c r="E2463" s="60" t="s">
        <v>4997</v>
      </c>
      <c r="F2463" s="10"/>
      <c r="G2463" s="10"/>
      <c r="H2463" s="10"/>
      <c r="I2463" s="10"/>
      <c r="J2463" s="10"/>
      <c r="K2463" s="10"/>
      <c r="L2463" s="10"/>
      <c r="M2463" s="10"/>
      <c r="N2463" s="10"/>
      <c r="O2463" s="10" t="s">
        <v>5190</v>
      </c>
      <c r="P2463" s="10"/>
      <c r="Q2463" s="10" t="s">
        <v>5190</v>
      </c>
      <c r="R2463" s="10" t="s">
        <v>5190</v>
      </c>
      <c r="S2463" s="10" t="s">
        <v>5190</v>
      </c>
      <c r="T2463" s="10"/>
      <c r="U2463" s="10"/>
      <c r="V2463" s="10"/>
      <c r="W2463" s="10"/>
      <c r="X2463" s="10"/>
      <c r="Y2463" s="10"/>
      <c r="Z2463" s="10"/>
      <c r="AA2463" s="10"/>
      <c r="AB2463" s="50" t="s">
        <v>2046</v>
      </c>
      <c r="AC2463" s="50" t="s">
        <v>2904</v>
      </c>
      <c r="AD2463" s="71" t="s">
        <v>4800</v>
      </c>
    </row>
    <row r="2464" spans="1:30" s="89" customFormat="1" ht="15.75" customHeight="1">
      <c r="A2464" s="50" t="s">
        <v>1353</v>
      </c>
      <c r="B2464" s="12" t="s">
        <v>1361</v>
      </c>
      <c r="C2464" s="45" t="s">
        <v>5785</v>
      </c>
      <c r="D2464" s="45"/>
      <c r="E2464" s="59" t="s">
        <v>718</v>
      </c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 t="s">
        <v>5190</v>
      </c>
      <c r="V2464" s="10" t="s">
        <v>5190</v>
      </c>
      <c r="W2464" s="10"/>
      <c r="X2464" s="10"/>
      <c r="Y2464" s="10"/>
      <c r="Z2464" s="10"/>
      <c r="AA2464" s="10"/>
      <c r="AB2464" s="50" t="s">
        <v>2045</v>
      </c>
      <c r="AC2464" s="50" t="s">
        <v>2904</v>
      </c>
      <c r="AD2464" s="71" t="s">
        <v>4989</v>
      </c>
    </row>
    <row r="2465" spans="1:30" s="89" customFormat="1" ht="15.75" customHeight="1">
      <c r="A2465" s="50" t="s">
        <v>1353</v>
      </c>
      <c r="B2465" s="12" t="s">
        <v>1362</v>
      </c>
      <c r="C2465" s="45" t="s">
        <v>5786</v>
      </c>
      <c r="D2465" s="45"/>
      <c r="E2465" s="59" t="s">
        <v>4992</v>
      </c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 t="s">
        <v>5190</v>
      </c>
      <c r="V2465" s="10" t="s">
        <v>5275</v>
      </c>
      <c r="W2465" s="10"/>
      <c r="X2465" s="10"/>
      <c r="Y2465" s="10"/>
      <c r="Z2465" s="10"/>
      <c r="AA2465" s="10"/>
      <c r="AB2465" s="50" t="s">
        <v>2045</v>
      </c>
      <c r="AC2465" s="50" t="s">
        <v>2904</v>
      </c>
      <c r="AD2465" s="71" t="s">
        <v>4800</v>
      </c>
    </row>
    <row r="2466" spans="1:30" s="89" customFormat="1" ht="15.75" customHeight="1">
      <c r="A2466" s="50" t="s">
        <v>1353</v>
      </c>
      <c r="B2466" s="12" t="s">
        <v>1363</v>
      </c>
      <c r="C2466" s="45" t="s">
        <v>5787</v>
      </c>
      <c r="D2466" s="45"/>
      <c r="E2466" s="59" t="s">
        <v>4994</v>
      </c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 t="s">
        <v>5190</v>
      </c>
      <c r="V2466" s="10" t="s">
        <v>5190</v>
      </c>
      <c r="W2466" s="10"/>
      <c r="X2466" s="10"/>
      <c r="Y2466" s="10"/>
      <c r="Z2466" s="10"/>
      <c r="AA2466" s="10"/>
      <c r="AB2466" s="50" t="s">
        <v>2045</v>
      </c>
      <c r="AC2466" s="50" t="s">
        <v>2904</v>
      </c>
      <c r="AD2466" s="71" t="s">
        <v>4800</v>
      </c>
    </row>
    <row r="2467" spans="1:30" s="89" customFormat="1" ht="15.75" customHeight="1">
      <c r="A2467" s="50" t="s">
        <v>1353</v>
      </c>
      <c r="B2467" s="12" t="s">
        <v>1364</v>
      </c>
      <c r="C2467" s="45" t="s">
        <v>5788</v>
      </c>
      <c r="D2467" s="45"/>
      <c r="E2467" s="59" t="s">
        <v>4995</v>
      </c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 t="s">
        <v>5190</v>
      </c>
      <c r="V2467" s="10" t="s">
        <v>5190</v>
      </c>
      <c r="W2467" s="10"/>
      <c r="X2467" s="10"/>
      <c r="Y2467" s="10"/>
      <c r="Z2467" s="10"/>
      <c r="AA2467" s="10"/>
      <c r="AB2467" s="50" t="s">
        <v>2045</v>
      </c>
      <c r="AC2467" s="50" t="s">
        <v>2904</v>
      </c>
      <c r="AD2467" s="71" t="s">
        <v>4800</v>
      </c>
    </row>
    <row r="2468" spans="1:30" s="89" customFormat="1" ht="15.75" customHeight="1">
      <c r="A2468" s="50" t="s">
        <v>1353</v>
      </c>
      <c r="B2468" s="12" t="s">
        <v>1365</v>
      </c>
      <c r="C2468" s="45" t="s">
        <v>5789</v>
      </c>
      <c r="D2468" s="45"/>
      <c r="E2468" s="59" t="s">
        <v>4996</v>
      </c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 t="s">
        <v>5190</v>
      </c>
      <c r="V2468" s="10" t="s">
        <v>5190</v>
      </c>
      <c r="W2468" s="10"/>
      <c r="X2468" s="10"/>
      <c r="Y2468" s="10"/>
      <c r="Z2468" s="10"/>
      <c r="AA2468" s="10"/>
      <c r="AB2468" s="50" t="s">
        <v>2045</v>
      </c>
      <c r="AC2468" s="50" t="s">
        <v>2904</v>
      </c>
      <c r="AD2468" s="71" t="s">
        <v>4800</v>
      </c>
    </row>
    <row r="2469" spans="1:30" s="89" customFormat="1" ht="15.75" customHeight="1">
      <c r="A2469" s="50" t="s">
        <v>1353</v>
      </c>
      <c r="B2469" s="12" t="s">
        <v>1366</v>
      </c>
      <c r="C2469" s="45" t="s">
        <v>5790</v>
      </c>
      <c r="D2469" s="45"/>
      <c r="E2469" s="60" t="s">
        <v>4997</v>
      </c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 t="s">
        <v>5190</v>
      </c>
      <c r="V2469" s="10" t="s">
        <v>5190</v>
      </c>
      <c r="W2469" s="10"/>
      <c r="X2469" s="10"/>
      <c r="Y2469" s="10"/>
      <c r="Z2469" s="10"/>
      <c r="AA2469" s="10"/>
      <c r="AB2469" s="50" t="s">
        <v>2045</v>
      </c>
      <c r="AC2469" s="50" t="s">
        <v>2904</v>
      </c>
      <c r="AD2469" s="71" t="s">
        <v>4800</v>
      </c>
    </row>
    <row r="2470" spans="1:30" s="89" customFormat="1" ht="15.75" customHeight="1">
      <c r="A2470" s="50" t="s">
        <v>1353</v>
      </c>
      <c r="B2470" s="12" t="s">
        <v>5036</v>
      </c>
      <c r="C2470" s="49" t="s">
        <v>4559</v>
      </c>
      <c r="D2470" s="49"/>
      <c r="E2470" s="59" t="s">
        <v>718</v>
      </c>
      <c r="F2470" s="10" t="s">
        <v>5190</v>
      </c>
      <c r="G2470" s="10" t="s">
        <v>5190</v>
      </c>
      <c r="H2470" s="10" t="s">
        <v>5190</v>
      </c>
      <c r="I2470" s="10" t="s">
        <v>5190</v>
      </c>
      <c r="J2470" s="10" t="s">
        <v>5190</v>
      </c>
      <c r="K2470" s="10" t="s">
        <v>5190</v>
      </c>
      <c r="L2470" s="10" t="s">
        <v>5190</v>
      </c>
      <c r="M2470" s="10" t="s">
        <v>5190</v>
      </c>
      <c r="N2470" s="10" t="s">
        <v>5190</v>
      </c>
      <c r="O2470" s="10" t="s">
        <v>5190</v>
      </c>
      <c r="P2470" s="10" t="s">
        <v>5190</v>
      </c>
      <c r="Q2470" s="10" t="s">
        <v>5190</v>
      </c>
      <c r="R2470" s="10" t="s">
        <v>5190</v>
      </c>
      <c r="S2470" s="10" t="s">
        <v>5190</v>
      </c>
      <c r="T2470" s="10" t="s">
        <v>5190</v>
      </c>
      <c r="U2470" s="10" t="s">
        <v>5190</v>
      </c>
      <c r="V2470" s="10" t="s">
        <v>5190</v>
      </c>
      <c r="W2470" s="10" t="s">
        <v>5190</v>
      </c>
      <c r="X2470" s="10" t="s">
        <v>5190</v>
      </c>
      <c r="Y2470" s="10" t="s">
        <v>5190</v>
      </c>
      <c r="Z2470" s="10" t="s">
        <v>5190</v>
      </c>
      <c r="AA2470" s="10" t="s">
        <v>5190</v>
      </c>
      <c r="AB2470" s="50" t="s">
        <v>2048</v>
      </c>
      <c r="AC2470" s="50" t="s">
        <v>2904</v>
      </c>
      <c r="AD2470" s="71" t="s">
        <v>4817</v>
      </c>
    </row>
    <row r="2471" spans="1:30" s="89" customFormat="1" ht="15.75" customHeight="1">
      <c r="A2471" s="50" t="s">
        <v>1353</v>
      </c>
      <c r="B2471" s="12" t="s">
        <v>5037</v>
      </c>
      <c r="C2471" s="49" t="s">
        <v>5291</v>
      </c>
      <c r="D2471" s="49"/>
      <c r="E2471" s="59" t="s">
        <v>4992</v>
      </c>
      <c r="F2471" s="10" t="s">
        <v>5190</v>
      </c>
      <c r="G2471" s="10" t="s">
        <v>5190</v>
      </c>
      <c r="H2471" s="10" t="s">
        <v>5190</v>
      </c>
      <c r="I2471" s="10" t="s">
        <v>5190</v>
      </c>
      <c r="J2471" s="10" t="s">
        <v>5190</v>
      </c>
      <c r="K2471" s="10" t="s">
        <v>5190</v>
      </c>
      <c r="L2471" s="10" t="s">
        <v>5190</v>
      </c>
      <c r="M2471" s="10" t="s">
        <v>5190</v>
      </c>
      <c r="N2471" s="10" t="s">
        <v>5190</v>
      </c>
      <c r="O2471" s="10"/>
      <c r="P2471" s="10" t="s">
        <v>5190</v>
      </c>
      <c r="Q2471" s="10" t="s">
        <v>5190</v>
      </c>
      <c r="R2471" s="10" t="s">
        <v>5190</v>
      </c>
      <c r="S2471" s="10" t="s">
        <v>5190</v>
      </c>
      <c r="T2471" s="10" t="s">
        <v>5190</v>
      </c>
      <c r="U2471" s="10" t="s">
        <v>5190</v>
      </c>
      <c r="V2471" s="10" t="s">
        <v>5190</v>
      </c>
      <c r="W2471" s="10" t="s">
        <v>5190</v>
      </c>
      <c r="X2471" s="10" t="s">
        <v>5190</v>
      </c>
      <c r="Y2471" s="10" t="s">
        <v>5190</v>
      </c>
      <c r="Z2471" s="10" t="s">
        <v>5190</v>
      </c>
      <c r="AA2471" s="10" t="s">
        <v>5190</v>
      </c>
      <c r="AB2471" s="50" t="s">
        <v>2513</v>
      </c>
      <c r="AC2471" s="50" t="s">
        <v>2904</v>
      </c>
      <c r="AD2471" s="71" t="s">
        <v>4650</v>
      </c>
    </row>
    <row r="2472" spans="1:30" s="89" customFormat="1" ht="15.75" customHeight="1">
      <c r="A2472" s="50" t="s">
        <v>1353</v>
      </c>
      <c r="B2472" s="12" t="s">
        <v>5038</v>
      </c>
      <c r="C2472" s="49" t="s">
        <v>5292</v>
      </c>
      <c r="D2472" s="49"/>
      <c r="E2472" s="59" t="s">
        <v>4994</v>
      </c>
      <c r="F2472" s="10" t="s">
        <v>5190</v>
      </c>
      <c r="G2472" s="10" t="s">
        <v>5190</v>
      </c>
      <c r="H2472" s="10" t="s">
        <v>5190</v>
      </c>
      <c r="I2472" s="10" t="s">
        <v>5190</v>
      </c>
      <c r="J2472" s="10" t="s">
        <v>5190</v>
      </c>
      <c r="K2472" s="10" t="s">
        <v>5190</v>
      </c>
      <c r="L2472" s="10" t="s">
        <v>5190</v>
      </c>
      <c r="M2472" s="10" t="s">
        <v>5190</v>
      </c>
      <c r="N2472" s="10" t="s">
        <v>5190</v>
      </c>
      <c r="O2472" s="10"/>
      <c r="P2472" s="10" t="s">
        <v>5190</v>
      </c>
      <c r="Q2472" s="10" t="s">
        <v>5190</v>
      </c>
      <c r="R2472" s="10" t="s">
        <v>5190</v>
      </c>
      <c r="S2472" s="10" t="s">
        <v>5190</v>
      </c>
      <c r="T2472" s="10" t="s">
        <v>5190</v>
      </c>
      <c r="U2472" s="10" t="s">
        <v>5190</v>
      </c>
      <c r="V2472" s="10" t="s">
        <v>5190</v>
      </c>
      <c r="W2472" s="10" t="s">
        <v>5190</v>
      </c>
      <c r="X2472" s="10" t="s">
        <v>5190</v>
      </c>
      <c r="Y2472" s="10" t="s">
        <v>5190</v>
      </c>
      <c r="Z2472" s="10" t="s">
        <v>5190</v>
      </c>
      <c r="AA2472" s="10" t="s">
        <v>5190</v>
      </c>
      <c r="AB2472" s="50" t="s">
        <v>2049</v>
      </c>
      <c r="AC2472" s="50" t="s">
        <v>2904</v>
      </c>
      <c r="AD2472" s="71" t="s">
        <v>4650</v>
      </c>
    </row>
    <row r="2473" spans="1:30" s="89" customFormat="1" ht="15.75" customHeight="1">
      <c r="A2473" s="50" t="s">
        <v>1353</v>
      </c>
      <c r="B2473" s="12" t="s">
        <v>5039</v>
      </c>
      <c r="C2473" s="49" t="s">
        <v>5293</v>
      </c>
      <c r="D2473" s="49"/>
      <c r="E2473" s="59" t="s">
        <v>4995</v>
      </c>
      <c r="F2473" s="10" t="s">
        <v>5190</v>
      </c>
      <c r="G2473" s="10" t="s">
        <v>5190</v>
      </c>
      <c r="H2473" s="10" t="s">
        <v>5190</v>
      </c>
      <c r="I2473" s="10" t="s">
        <v>5190</v>
      </c>
      <c r="J2473" s="10" t="s">
        <v>5190</v>
      </c>
      <c r="K2473" s="10" t="s">
        <v>5190</v>
      </c>
      <c r="L2473" s="10" t="s">
        <v>5190</v>
      </c>
      <c r="M2473" s="10" t="s">
        <v>5190</v>
      </c>
      <c r="N2473" s="10" t="s">
        <v>5190</v>
      </c>
      <c r="O2473" s="10"/>
      <c r="P2473" s="10" t="s">
        <v>5190</v>
      </c>
      <c r="Q2473" s="10" t="s">
        <v>5190</v>
      </c>
      <c r="R2473" s="10" t="s">
        <v>5190</v>
      </c>
      <c r="S2473" s="10" t="s">
        <v>5190</v>
      </c>
      <c r="T2473" s="10" t="s">
        <v>5190</v>
      </c>
      <c r="U2473" s="10" t="s">
        <v>5190</v>
      </c>
      <c r="V2473" s="10" t="s">
        <v>5190</v>
      </c>
      <c r="W2473" s="10" t="s">
        <v>5190</v>
      </c>
      <c r="X2473" s="10" t="s">
        <v>5190</v>
      </c>
      <c r="Y2473" s="10" t="s">
        <v>5190</v>
      </c>
      <c r="Z2473" s="10" t="s">
        <v>5190</v>
      </c>
      <c r="AA2473" s="10" t="s">
        <v>5190</v>
      </c>
      <c r="AB2473" s="50" t="s">
        <v>2049</v>
      </c>
      <c r="AC2473" s="50" t="s">
        <v>2904</v>
      </c>
      <c r="AD2473" s="71" t="s">
        <v>4650</v>
      </c>
    </row>
    <row r="2474" spans="1:30" s="89" customFormat="1" ht="15.75" customHeight="1">
      <c r="A2474" s="50" t="s">
        <v>1353</v>
      </c>
      <c r="B2474" s="12" t="s">
        <v>5040</v>
      </c>
      <c r="C2474" s="49" t="s">
        <v>3737</v>
      </c>
      <c r="D2474" s="49"/>
      <c r="E2474" s="59" t="s">
        <v>718</v>
      </c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 t="s">
        <v>5190</v>
      </c>
      <c r="V2474" s="10" t="s">
        <v>5190</v>
      </c>
      <c r="W2474" s="10" t="s">
        <v>5190</v>
      </c>
      <c r="X2474" s="10" t="s">
        <v>5190</v>
      </c>
      <c r="Y2474" s="10" t="s">
        <v>5190</v>
      </c>
      <c r="Z2474" s="10" t="s">
        <v>5190</v>
      </c>
      <c r="AA2474" s="10" t="s">
        <v>5190</v>
      </c>
      <c r="AB2474" s="50" t="s">
        <v>2051</v>
      </c>
      <c r="AC2474" s="50" t="s">
        <v>2904</v>
      </c>
      <c r="AD2474" s="71" t="s">
        <v>4817</v>
      </c>
    </row>
    <row r="2475" spans="1:30" s="89" customFormat="1" ht="15.75" customHeight="1">
      <c r="A2475" s="50" t="s">
        <v>1353</v>
      </c>
      <c r="B2475" s="12" t="s">
        <v>5041</v>
      </c>
      <c r="C2475" s="49" t="s">
        <v>3738</v>
      </c>
      <c r="D2475" s="49"/>
      <c r="E2475" s="59" t="s">
        <v>4992</v>
      </c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 t="s">
        <v>5190</v>
      </c>
      <c r="V2475" s="10" t="s">
        <v>5190</v>
      </c>
      <c r="W2475" s="10" t="s">
        <v>5190</v>
      </c>
      <c r="X2475" s="10" t="s">
        <v>5190</v>
      </c>
      <c r="Y2475" s="10" t="s">
        <v>5190</v>
      </c>
      <c r="Z2475" s="10" t="s">
        <v>5190</v>
      </c>
      <c r="AA2475" s="10" t="s">
        <v>5190</v>
      </c>
      <c r="AB2475" s="50" t="s">
        <v>2050</v>
      </c>
      <c r="AC2475" s="50" t="s">
        <v>2904</v>
      </c>
      <c r="AD2475" s="71" t="s">
        <v>4650</v>
      </c>
    </row>
    <row r="2476" spans="1:30" s="89" customFormat="1" ht="15.75" customHeight="1">
      <c r="A2476" s="50" t="s">
        <v>1353</v>
      </c>
      <c r="B2476" s="12" t="s">
        <v>5042</v>
      </c>
      <c r="C2476" s="49" t="s">
        <v>3739</v>
      </c>
      <c r="D2476" s="49"/>
      <c r="E2476" s="59" t="s">
        <v>4994</v>
      </c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 t="s">
        <v>5190</v>
      </c>
      <c r="V2476" s="10" t="s">
        <v>5190</v>
      </c>
      <c r="W2476" s="10" t="s">
        <v>5190</v>
      </c>
      <c r="X2476" s="10" t="s">
        <v>5190</v>
      </c>
      <c r="Y2476" s="10" t="s">
        <v>5190</v>
      </c>
      <c r="Z2476" s="10" t="s">
        <v>5190</v>
      </c>
      <c r="AA2476" s="10" t="s">
        <v>5190</v>
      </c>
      <c r="AB2476" s="50" t="s">
        <v>2050</v>
      </c>
      <c r="AC2476" s="50" t="s">
        <v>2904</v>
      </c>
      <c r="AD2476" s="71" t="s">
        <v>4650</v>
      </c>
    </row>
    <row r="2477" spans="1:30" s="89" customFormat="1" ht="15.75" customHeight="1">
      <c r="A2477" s="50" t="s">
        <v>1353</v>
      </c>
      <c r="B2477" s="12" t="s">
        <v>5043</v>
      </c>
      <c r="C2477" s="49" t="s">
        <v>3740</v>
      </c>
      <c r="D2477" s="49"/>
      <c r="E2477" s="59" t="s">
        <v>4995</v>
      </c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 t="s">
        <v>5190</v>
      </c>
      <c r="V2477" s="10" t="s">
        <v>5190</v>
      </c>
      <c r="W2477" s="10" t="s">
        <v>5190</v>
      </c>
      <c r="X2477" s="10" t="s">
        <v>5190</v>
      </c>
      <c r="Y2477" s="10" t="s">
        <v>5190</v>
      </c>
      <c r="Z2477" s="10" t="s">
        <v>5190</v>
      </c>
      <c r="AA2477" s="10" t="s">
        <v>5190</v>
      </c>
      <c r="AB2477" s="50" t="s">
        <v>2050</v>
      </c>
      <c r="AC2477" s="50" t="s">
        <v>2904</v>
      </c>
      <c r="AD2477" s="71" t="s">
        <v>4650</v>
      </c>
    </row>
    <row r="2478" spans="1:30" s="89" customFormat="1" ht="15.75" customHeight="1">
      <c r="A2478" s="50" t="s">
        <v>1353</v>
      </c>
      <c r="B2478" s="12" t="s">
        <v>5044</v>
      </c>
      <c r="C2478" s="49" t="s">
        <v>4560</v>
      </c>
      <c r="D2478" s="49"/>
      <c r="E2478" s="59" t="s">
        <v>718</v>
      </c>
      <c r="F2478" s="10" t="s">
        <v>5190</v>
      </c>
      <c r="G2478" s="10" t="s">
        <v>5190</v>
      </c>
      <c r="H2478" s="10" t="s">
        <v>5190</v>
      </c>
      <c r="I2478" s="10" t="s">
        <v>5190</v>
      </c>
      <c r="J2478" s="10" t="s">
        <v>5190</v>
      </c>
      <c r="K2478" s="10" t="s">
        <v>5190</v>
      </c>
      <c r="L2478" s="10" t="s">
        <v>5190</v>
      </c>
      <c r="M2478" s="10" t="s">
        <v>5190</v>
      </c>
      <c r="N2478" s="10" t="s">
        <v>5190</v>
      </c>
      <c r="O2478" s="10" t="s">
        <v>5190</v>
      </c>
      <c r="P2478" s="10" t="s">
        <v>5190</v>
      </c>
      <c r="Q2478" s="10" t="s">
        <v>5190</v>
      </c>
      <c r="R2478" s="10" t="s">
        <v>5190</v>
      </c>
      <c r="S2478" s="10" t="s">
        <v>5190</v>
      </c>
      <c r="T2478" s="10" t="s">
        <v>5190</v>
      </c>
      <c r="U2478" s="10"/>
      <c r="V2478" s="10" t="s">
        <v>5190</v>
      </c>
      <c r="W2478" s="10"/>
      <c r="X2478" s="10" t="s">
        <v>5190</v>
      </c>
      <c r="Y2478" s="10" t="s">
        <v>5190</v>
      </c>
      <c r="Z2478" s="10" t="s">
        <v>5190</v>
      </c>
      <c r="AA2478" s="10" t="s">
        <v>5190</v>
      </c>
      <c r="AB2478" s="50" t="s">
        <v>2145</v>
      </c>
      <c r="AC2478" s="50" t="s">
        <v>2904</v>
      </c>
      <c r="AD2478" s="71" t="s">
        <v>4817</v>
      </c>
    </row>
    <row r="2479" spans="1:30" s="89" customFormat="1" ht="15.75" customHeight="1">
      <c r="A2479" s="50" t="s">
        <v>1353</v>
      </c>
      <c r="B2479" s="12" t="s">
        <v>5047</v>
      </c>
      <c r="C2479" s="49" t="s">
        <v>4561</v>
      </c>
      <c r="D2479" s="49"/>
      <c r="E2479" s="59" t="s">
        <v>4992</v>
      </c>
      <c r="F2479" s="10" t="s">
        <v>5190</v>
      </c>
      <c r="G2479" s="10" t="s">
        <v>5190</v>
      </c>
      <c r="H2479" s="10" t="s">
        <v>5190</v>
      </c>
      <c r="I2479" s="10" t="s">
        <v>5190</v>
      </c>
      <c r="J2479" s="10" t="s">
        <v>5190</v>
      </c>
      <c r="K2479" s="10" t="s">
        <v>5190</v>
      </c>
      <c r="L2479" s="10" t="s">
        <v>5190</v>
      </c>
      <c r="M2479" s="10" t="s">
        <v>5190</v>
      </c>
      <c r="N2479" s="10" t="s">
        <v>5190</v>
      </c>
      <c r="O2479" s="10" t="s">
        <v>5190</v>
      </c>
      <c r="P2479" s="10" t="s">
        <v>5190</v>
      </c>
      <c r="Q2479" s="10" t="s">
        <v>5190</v>
      </c>
      <c r="R2479" s="10" t="s">
        <v>5190</v>
      </c>
      <c r="S2479" s="10" t="s">
        <v>5190</v>
      </c>
      <c r="T2479" s="10" t="s">
        <v>5190</v>
      </c>
      <c r="U2479" s="10"/>
      <c r="V2479" s="10" t="s">
        <v>5190</v>
      </c>
      <c r="W2479" s="10"/>
      <c r="X2479" s="10" t="s">
        <v>5190</v>
      </c>
      <c r="Y2479" s="10" t="s">
        <v>5190</v>
      </c>
      <c r="Z2479" s="10" t="s">
        <v>5190</v>
      </c>
      <c r="AA2479" s="10" t="s">
        <v>5190</v>
      </c>
      <c r="AB2479" s="50" t="s">
        <v>2146</v>
      </c>
      <c r="AC2479" s="50" t="s">
        <v>2904</v>
      </c>
      <c r="AD2479" s="71" t="s">
        <v>4817</v>
      </c>
    </row>
    <row r="2480" spans="1:30" s="89" customFormat="1" ht="15.75" customHeight="1">
      <c r="A2480" s="50" t="s">
        <v>1353</v>
      </c>
      <c r="B2480" s="12" t="s">
        <v>5046</v>
      </c>
      <c r="C2480" s="49" t="s">
        <v>4562</v>
      </c>
      <c r="D2480" s="49"/>
      <c r="E2480" s="59" t="s">
        <v>4994</v>
      </c>
      <c r="F2480" s="10" t="s">
        <v>5190</v>
      </c>
      <c r="G2480" s="10" t="s">
        <v>5190</v>
      </c>
      <c r="H2480" s="10" t="s">
        <v>5190</v>
      </c>
      <c r="I2480" s="10" t="s">
        <v>5190</v>
      </c>
      <c r="J2480" s="10" t="s">
        <v>5190</v>
      </c>
      <c r="K2480" s="10" t="s">
        <v>5190</v>
      </c>
      <c r="L2480" s="10" t="s">
        <v>5190</v>
      </c>
      <c r="M2480" s="10" t="s">
        <v>5190</v>
      </c>
      <c r="N2480" s="10" t="s">
        <v>5190</v>
      </c>
      <c r="O2480" s="10" t="s">
        <v>5190</v>
      </c>
      <c r="P2480" s="10" t="s">
        <v>5190</v>
      </c>
      <c r="Q2480" s="10" t="s">
        <v>5190</v>
      </c>
      <c r="R2480" s="10" t="s">
        <v>5190</v>
      </c>
      <c r="S2480" s="10" t="s">
        <v>5190</v>
      </c>
      <c r="T2480" s="10" t="s">
        <v>5190</v>
      </c>
      <c r="U2480" s="10"/>
      <c r="V2480" s="10" t="s">
        <v>5190</v>
      </c>
      <c r="W2480" s="10"/>
      <c r="X2480" s="10" t="s">
        <v>5190</v>
      </c>
      <c r="Y2480" s="10" t="s">
        <v>5190</v>
      </c>
      <c r="Z2480" s="10" t="s">
        <v>5190</v>
      </c>
      <c r="AA2480" s="10" t="s">
        <v>5190</v>
      </c>
      <c r="AB2480" s="50" t="s">
        <v>1423</v>
      </c>
      <c r="AC2480" s="50" t="s">
        <v>2904</v>
      </c>
      <c r="AD2480" s="71" t="s">
        <v>4817</v>
      </c>
    </row>
    <row r="2481" spans="1:30" s="89" customFormat="1" ht="15.75" customHeight="1">
      <c r="A2481" s="50" t="s">
        <v>1353</v>
      </c>
      <c r="B2481" s="12" t="s">
        <v>5045</v>
      </c>
      <c r="C2481" s="49" t="s">
        <v>4563</v>
      </c>
      <c r="D2481" s="49"/>
      <c r="E2481" s="59" t="s">
        <v>4995</v>
      </c>
      <c r="F2481" s="10" t="s">
        <v>5190</v>
      </c>
      <c r="G2481" s="10" t="s">
        <v>5190</v>
      </c>
      <c r="H2481" s="10" t="s">
        <v>5190</v>
      </c>
      <c r="I2481" s="10" t="s">
        <v>5190</v>
      </c>
      <c r="J2481" s="10" t="s">
        <v>5190</v>
      </c>
      <c r="K2481" s="10" t="s">
        <v>5190</v>
      </c>
      <c r="L2481" s="10" t="s">
        <v>5190</v>
      </c>
      <c r="M2481" s="10" t="s">
        <v>5190</v>
      </c>
      <c r="N2481" s="10" t="s">
        <v>5190</v>
      </c>
      <c r="O2481" s="10" t="s">
        <v>5190</v>
      </c>
      <c r="P2481" s="10" t="s">
        <v>5190</v>
      </c>
      <c r="Q2481" s="10" t="s">
        <v>5190</v>
      </c>
      <c r="R2481" s="10" t="s">
        <v>5190</v>
      </c>
      <c r="S2481" s="10" t="s">
        <v>5190</v>
      </c>
      <c r="T2481" s="10" t="s">
        <v>5190</v>
      </c>
      <c r="U2481" s="10"/>
      <c r="V2481" s="10" t="s">
        <v>5190</v>
      </c>
      <c r="W2481" s="10"/>
      <c r="X2481" s="10" t="s">
        <v>5190</v>
      </c>
      <c r="Y2481" s="10" t="s">
        <v>5190</v>
      </c>
      <c r="Z2481" s="10" t="s">
        <v>5190</v>
      </c>
      <c r="AA2481" s="10" t="s">
        <v>5190</v>
      </c>
      <c r="AB2481" s="50" t="s">
        <v>1423</v>
      </c>
      <c r="AC2481" s="50" t="s">
        <v>2904</v>
      </c>
      <c r="AD2481" s="71" t="s">
        <v>4817</v>
      </c>
    </row>
    <row r="2482" spans="1:30" s="89" customFormat="1" ht="15.75" customHeight="1">
      <c r="A2482" s="50" t="s">
        <v>1353</v>
      </c>
      <c r="B2482" s="12" t="s">
        <v>5051</v>
      </c>
      <c r="C2482" s="49" t="s">
        <v>4564</v>
      </c>
      <c r="D2482" s="49"/>
      <c r="E2482" s="59" t="s">
        <v>718</v>
      </c>
      <c r="F2482" s="10" t="s">
        <v>5190</v>
      </c>
      <c r="G2482" s="10" t="s">
        <v>5190</v>
      </c>
      <c r="H2482" s="10" t="s">
        <v>5190</v>
      </c>
      <c r="I2482" s="10" t="s">
        <v>5190</v>
      </c>
      <c r="J2482" s="10" t="s">
        <v>5190</v>
      </c>
      <c r="K2482" s="10" t="s">
        <v>5190</v>
      </c>
      <c r="L2482" s="10" t="s">
        <v>5190</v>
      </c>
      <c r="M2482" s="10" t="s">
        <v>5190</v>
      </c>
      <c r="N2482" s="10" t="s">
        <v>5190</v>
      </c>
      <c r="O2482" s="10" t="s">
        <v>5190</v>
      </c>
      <c r="P2482" s="10" t="s">
        <v>5190</v>
      </c>
      <c r="Q2482" s="10" t="s">
        <v>5190</v>
      </c>
      <c r="R2482" s="10" t="s">
        <v>5190</v>
      </c>
      <c r="S2482" s="10" t="s">
        <v>5190</v>
      </c>
      <c r="T2482" s="10" t="s">
        <v>5190</v>
      </c>
      <c r="U2482" s="10" t="s">
        <v>5190</v>
      </c>
      <c r="V2482" s="10" t="s">
        <v>5190</v>
      </c>
      <c r="W2482" s="10" t="s">
        <v>5190</v>
      </c>
      <c r="X2482" s="10" t="s">
        <v>5190</v>
      </c>
      <c r="Y2482" s="10" t="s">
        <v>5190</v>
      </c>
      <c r="Z2482" s="10" t="s">
        <v>5190</v>
      </c>
      <c r="AA2482" s="10" t="s">
        <v>5190</v>
      </c>
      <c r="AB2482" s="73" t="s">
        <v>2053</v>
      </c>
      <c r="AC2482" s="50" t="s">
        <v>2904</v>
      </c>
      <c r="AD2482" s="71" t="s">
        <v>4817</v>
      </c>
    </row>
    <row r="2483" spans="1:30" s="89" customFormat="1" ht="15.75" customHeight="1">
      <c r="A2483" s="50" t="s">
        <v>1353</v>
      </c>
      <c r="B2483" s="12" t="s">
        <v>5050</v>
      </c>
      <c r="C2483" s="49" t="s">
        <v>4565</v>
      </c>
      <c r="D2483" s="49"/>
      <c r="E2483" s="59" t="s">
        <v>4992</v>
      </c>
      <c r="F2483" s="10" t="s">
        <v>5190</v>
      </c>
      <c r="G2483" s="10" t="s">
        <v>5190</v>
      </c>
      <c r="H2483" s="10" t="s">
        <v>5190</v>
      </c>
      <c r="I2483" s="10" t="s">
        <v>5190</v>
      </c>
      <c r="J2483" s="10" t="s">
        <v>5190</v>
      </c>
      <c r="K2483" s="10" t="s">
        <v>5190</v>
      </c>
      <c r="L2483" s="10" t="s">
        <v>5190</v>
      </c>
      <c r="M2483" s="10" t="s">
        <v>5190</v>
      </c>
      <c r="N2483" s="10" t="s">
        <v>5190</v>
      </c>
      <c r="O2483" s="10" t="s">
        <v>5190</v>
      </c>
      <c r="P2483" s="10" t="s">
        <v>5190</v>
      </c>
      <c r="Q2483" s="10" t="s">
        <v>5190</v>
      </c>
      <c r="R2483" s="10" t="s">
        <v>5190</v>
      </c>
      <c r="S2483" s="10" t="s">
        <v>5190</v>
      </c>
      <c r="T2483" s="10" t="s">
        <v>5190</v>
      </c>
      <c r="U2483" s="10" t="s">
        <v>5190</v>
      </c>
      <c r="V2483" s="10" t="s">
        <v>5190</v>
      </c>
      <c r="W2483" s="10" t="s">
        <v>5190</v>
      </c>
      <c r="X2483" s="10" t="s">
        <v>5190</v>
      </c>
      <c r="Y2483" s="10" t="s">
        <v>5190</v>
      </c>
      <c r="Z2483" s="10" t="s">
        <v>5190</v>
      </c>
      <c r="AA2483" s="10" t="s">
        <v>5190</v>
      </c>
      <c r="AB2483" s="73" t="s">
        <v>2053</v>
      </c>
      <c r="AC2483" s="50" t="s">
        <v>2904</v>
      </c>
      <c r="AD2483" s="71" t="s">
        <v>4650</v>
      </c>
    </row>
    <row r="2484" spans="1:30" s="89" customFormat="1" ht="15.75" customHeight="1">
      <c r="A2484" s="50" t="s">
        <v>1353</v>
      </c>
      <c r="B2484" s="12" t="s">
        <v>5049</v>
      </c>
      <c r="C2484" s="49" t="s">
        <v>4566</v>
      </c>
      <c r="D2484" s="49"/>
      <c r="E2484" s="59" t="s">
        <v>4994</v>
      </c>
      <c r="F2484" s="10" t="s">
        <v>5190</v>
      </c>
      <c r="G2484" s="10" t="s">
        <v>5190</v>
      </c>
      <c r="H2484" s="10" t="s">
        <v>5190</v>
      </c>
      <c r="I2484" s="10" t="s">
        <v>5190</v>
      </c>
      <c r="J2484" s="10" t="s">
        <v>5190</v>
      </c>
      <c r="K2484" s="10" t="s">
        <v>5190</v>
      </c>
      <c r="L2484" s="10" t="s">
        <v>5190</v>
      </c>
      <c r="M2484" s="10" t="s">
        <v>5190</v>
      </c>
      <c r="N2484" s="10" t="s">
        <v>5190</v>
      </c>
      <c r="O2484" s="10" t="s">
        <v>5190</v>
      </c>
      <c r="P2484" s="10" t="s">
        <v>5190</v>
      </c>
      <c r="Q2484" s="10" t="s">
        <v>5190</v>
      </c>
      <c r="R2484" s="10" t="s">
        <v>5190</v>
      </c>
      <c r="S2484" s="10" t="s">
        <v>5190</v>
      </c>
      <c r="T2484" s="10" t="s">
        <v>5190</v>
      </c>
      <c r="U2484" s="10" t="s">
        <v>5190</v>
      </c>
      <c r="V2484" s="10" t="s">
        <v>5190</v>
      </c>
      <c r="W2484" s="10" t="s">
        <v>5190</v>
      </c>
      <c r="X2484" s="10" t="s">
        <v>5190</v>
      </c>
      <c r="Y2484" s="10" t="s">
        <v>5190</v>
      </c>
      <c r="Z2484" s="10" t="s">
        <v>5190</v>
      </c>
      <c r="AA2484" s="10" t="s">
        <v>5190</v>
      </c>
      <c r="AB2484" s="73" t="s">
        <v>2053</v>
      </c>
      <c r="AC2484" s="50" t="s">
        <v>2904</v>
      </c>
      <c r="AD2484" s="71" t="s">
        <v>4650</v>
      </c>
    </row>
    <row r="2485" spans="1:30" s="89" customFormat="1" ht="15.75" customHeight="1">
      <c r="A2485" s="50" t="s">
        <v>1353</v>
      </c>
      <c r="B2485" s="12" t="s">
        <v>5048</v>
      </c>
      <c r="C2485" s="49" t="s">
        <v>4567</v>
      </c>
      <c r="D2485" s="49"/>
      <c r="E2485" s="59" t="s">
        <v>4995</v>
      </c>
      <c r="F2485" s="10" t="s">
        <v>5190</v>
      </c>
      <c r="G2485" s="10" t="s">
        <v>5190</v>
      </c>
      <c r="H2485" s="10" t="s">
        <v>5190</v>
      </c>
      <c r="I2485" s="10" t="s">
        <v>5190</v>
      </c>
      <c r="J2485" s="10" t="s">
        <v>5190</v>
      </c>
      <c r="K2485" s="10" t="s">
        <v>5190</v>
      </c>
      <c r="L2485" s="10" t="s">
        <v>5190</v>
      </c>
      <c r="M2485" s="10" t="s">
        <v>5190</v>
      </c>
      <c r="N2485" s="10" t="s">
        <v>5190</v>
      </c>
      <c r="O2485" s="10" t="s">
        <v>5190</v>
      </c>
      <c r="P2485" s="10" t="s">
        <v>5190</v>
      </c>
      <c r="Q2485" s="10" t="s">
        <v>5190</v>
      </c>
      <c r="R2485" s="10" t="s">
        <v>5190</v>
      </c>
      <c r="S2485" s="10" t="s">
        <v>5190</v>
      </c>
      <c r="T2485" s="10" t="s">
        <v>5190</v>
      </c>
      <c r="U2485" s="10" t="s">
        <v>5190</v>
      </c>
      <c r="V2485" s="10" t="s">
        <v>5190</v>
      </c>
      <c r="W2485" s="10" t="s">
        <v>5190</v>
      </c>
      <c r="X2485" s="10" t="s">
        <v>5190</v>
      </c>
      <c r="Y2485" s="10" t="s">
        <v>5190</v>
      </c>
      <c r="Z2485" s="10" t="s">
        <v>5190</v>
      </c>
      <c r="AA2485" s="10" t="s">
        <v>5190</v>
      </c>
      <c r="AB2485" s="73" t="s">
        <v>2053</v>
      </c>
      <c r="AC2485" s="50" t="s">
        <v>2904</v>
      </c>
      <c r="AD2485" s="71" t="s">
        <v>4650</v>
      </c>
    </row>
    <row r="2486" spans="1:30" s="89" customFormat="1" ht="15.75" customHeight="1">
      <c r="A2486" s="50" t="s">
        <v>1353</v>
      </c>
      <c r="B2486" s="12" t="s">
        <v>5052</v>
      </c>
      <c r="C2486" s="49" t="s">
        <v>4899</v>
      </c>
      <c r="D2486" s="49"/>
      <c r="E2486" s="59" t="s">
        <v>718</v>
      </c>
      <c r="F2486" s="10" t="s">
        <v>5190</v>
      </c>
      <c r="G2486" s="10" t="s">
        <v>5190</v>
      </c>
      <c r="H2486" s="10" t="s">
        <v>5190</v>
      </c>
      <c r="I2486" s="10" t="s">
        <v>5190</v>
      </c>
      <c r="J2486" s="10" t="s">
        <v>5190</v>
      </c>
      <c r="K2486" s="10" t="s">
        <v>5190</v>
      </c>
      <c r="L2486" s="10" t="s">
        <v>5190</v>
      </c>
      <c r="M2486" s="10" t="s">
        <v>5190</v>
      </c>
      <c r="N2486" s="10" t="s">
        <v>5190</v>
      </c>
      <c r="O2486" s="10" t="s">
        <v>5190</v>
      </c>
      <c r="P2486" s="10" t="s">
        <v>5190</v>
      </c>
      <c r="Q2486" s="10" t="s">
        <v>5190</v>
      </c>
      <c r="R2486" s="10" t="s">
        <v>5190</v>
      </c>
      <c r="S2486" s="10" t="s">
        <v>5190</v>
      </c>
      <c r="T2486" s="10" t="s">
        <v>5190</v>
      </c>
      <c r="U2486" s="10"/>
      <c r="V2486" s="10" t="s">
        <v>5190</v>
      </c>
      <c r="W2486" s="10"/>
      <c r="X2486" s="10" t="s">
        <v>5190</v>
      </c>
      <c r="Y2486" s="10"/>
      <c r="Z2486" s="10" t="s">
        <v>5190</v>
      </c>
      <c r="AA2486" s="10" t="s">
        <v>5190</v>
      </c>
      <c r="AB2486" s="50" t="s">
        <v>5349</v>
      </c>
      <c r="AC2486" s="50" t="s">
        <v>2904</v>
      </c>
      <c r="AD2486" s="71" t="s">
        <v>4817</v>
      </c>
    </row>
    <row r="2487" spans="1:30" s="89" customFormat="1" ht="15.75" customHeight="1">
      <c r="A2487" s="50" t="s">
        <v>1353</v>
      </c>
      <c r="B2487" s="12" t="s">
        <v>5057</v>
      </c>
      <c r="C2487" s="49" t="s">
        <v>4900</v>
      </c>
      <c r="D2487" s="49"/>
      <c r="E2487" s="59" t="s">
        <v>4992</v>
      </c>
      <c r="F2487" s="10" t="s">
        <v>5190</v>
      </c>
      <c r="G2487" s="10" t="s">
        <v>5190</v>
      </c>
      <c r="H2487" s="10" t="s">
        <v>5190</v>
      </c>
      <c r="I2487" s="10" t="s">
        <v>5190</v>
      </c>
      <c r="J2487" s="10" t="s">
        <v>5190</v>
      </c>
      <c r="K2487" s="10" t="s">
        <v>5190</v>
      </c>
      <c r="L2487" s="10" t="s">
        <v>5190</v>
      </c>
      <c r="M2487" s="10" t="s">
        <v>5190</v>
      </c>
      <c r="N2487" s="10" t="s">
        <v>5190</v>
      </c>
      <c r="O2487" s="10" t="s">
        <v>5190</v>
      </c>
      <c r="P2487" s="10" t="s">
        <v>5190</v>
      </c>
      <c r="Q2487" s="10" t="s">
        <v>5190</v>
      </c>
      <c r="R2487" s="10" t="s">
        <v>5190</v>
      </c>
      <c r="S2487" s="10" t="s">
        <v>5190</v>
      </c>
      <c r="T2487" s="10" t="s">
        <v>5190</v>
      </c>
      <c r="U2487" s="10" t="s">
        <v>5190</v>
      </c>
      <c r="V2487" s="10" t="s">
        <v>5190</v>
      </c>
      <c r="W2487" s="10"/>
      <c r="X2487" s="10" t="s">
        <v>5190</v>
      </c>
      <c r="Y2487" s="10" t="s">
        <v>5190</v>
      </c>
      <c r="Z2487" s="10" t="s">
        <v>5190</v>
      </c>
      <c r="AA2487" s="10" t="s">
        <v>5190</v>
      </c>
      <c r="AB2487" s="50" t="s">
        <v>2052</v>
      </c>
      <c r="AC2487" s="50" t="s">
        <v>2904</v>
      </c>
      <c r="AD2487" s="71" t="s">
        <v>4650</v>
      </c>
    </row>
    <row r="2488" spans="1:30" s="89" customFormat="1" ht="15.75" customHeight="1">
      <c r="A2488" s="50" t="s">
        <v>1353</v>
      </c>
      <c r="B2488" s="12" t="s">
        <v>5056</v>
      </c>
      <c r="C2488" s="49" t="s">
        <v>4901</v>
      </c>
      <c r="D2488" s="49"/>
      <c r="E2488" s="59" t="s">
        <v>4994</v>
      </c>
      <c r="F2488" s="10" t="s">
        <v>5190</v>
      </c>
      <c r="G2488" s="10" t="s">
        <v>5190</v>
      </c>
      <c r="H2488" s="10" t="s">
        <v>5190</v>
      </c>
      <c r="I2488" s="10" t="s">
        <v>5190</v>
      </c>
      <c r="J2488" s="10" t="s">
        <v>5190</v>
      </c>
      <c r="K2488" s="10" t="s">
        <v>5190</v>
      </c>
      <c r="L2488" s="10" t="s">
        <v>5190</v>
      </c>
      <c r="M2488" s="10" t="s">
        <v>5190</v>
      </c>
      <c r="N2488" s="10" t="s">
        <v>5190</v>
      </c>
      <c r="O2488" s="10" t="s">
        <v>5190</v>
      </c>
      <c r="P2488" s="10" t="s">
        <v>5190</v>
      </c>
      <c r="Q2488" s="10" t="s">
        <v>5190</v>
      </c>
      <c r="R2488" s="10" t="s">
        <v>5190</v>
      </c>
      <c r="S2488" s="10" t="s">
        <v>5190</v>
      </c>
      <c r="T2488" s="10" t="s">
        <v>5190</v>
      </c>
      <c r="U2488" s="10" t="s">
        <v>5190</v>
      </c>
      <c r="V2488" s="10" t="s">
        <v>5190</v>
      </c>
      <c r="W2488" s="10"/>
      <c r="X2488" s="10" t="s">
        <v>5190</v>
      </c>
      <c r="Y2488" s="10" t="s">
        <v>5190</v>
      </c>
      <c r="Z2488" s="10" t="s">
        <v>5190</v>
      </c>
      <c r="AA2488" s="10" t="s">
        <v>5190</v>
      </c>
      <c r="AB2488" s="50" t="s">
        <v>1424</v>
      </c>
      <c r="AC2488" s="50" t="s">
        <v>2904</v>
      </c>
      <c r="AD2488" s="71" t="s">
        <v>4650</v>
      </c>
    </row>
    <row r="2489" spans="1:30" s="89" customFormat="1" ht="15.75" customHeight="1">
      <c r="A2489" s="50" t="s">
        <v>1353</v>
      </c>
      <c r="B2489" s="12" t="s">
        <v>5055</v>
      </c>
      <c r="C2489" s="49" t="s">
        <v>4902</v>
      </c>
      <c r="D2489" s="49"/>
      <c r="E2489" s="59" t="s">
        <v>4995</v>
      </c>
      <c r="F2489" s="10" t="s">
        <v>5190</v>
      </c>
      <c r="G2489" s="10" t="s">
        <v>5190</v>
      </c>
      <c r="H2489" s="10" t="s">
        <v>5190</v>
      </c>
      <c r="I2489" s="10" t="s">
        <v>5190</v>
      </c>
      <c r="J2489" s="10" t="s">
        <v>5190</v>
      </c>
      <c r="K2489" s="10" t="s">
        <v>5190</v>
      </c>
      <c r="L2489" s="10" t="s">
        <v>5190</v>
      </c>
      <c r="M2489" s="10" t="s">
        <v>5190</v>
      </c>
      <c r="N2489" s="10" t="s">
        <v>5190</v>
      </c>
      <c r="O2489" s="10" t="s">
        <v>5190</v>
      </c>
      <c r="P2489" s="10" t="s">
        <v>5190</v>
      </c>
      <c r="Q2489" s="10" t="s">
        <v>5190</v>
      </c>
      <c r="R2489" s="10" t="s">
        <v>5190</v>
      </c>
      <c r="S2489" s="10" t="s">
        <v>5190</v>
      </c>
      <c r="T2489" s="10" t="s">
        <v>5190</v>
      </c>
      <c r="U2489" s="10" t="s">
        <v>5190</v>
      </c>
      <c r="V2489" s="10" t="s">
        <v>5190</v>
      </c>
      <c r="W2489" s="10"/>
      <c r="X2489" s="10" t="s">
        <v>5190</v>
      </c>
      <c r="Y2489" s="10" t="s">
        <v>5190</v>
      </c>
      <c r="Z2489" s="10" t="s">
        <v>5190</v>
      </c>
      <c r="AA2489" s="10" t="s">
        <v>5190</v>
      </c>
      <c r="AB2489" s="50" t="s">
        <v>1424</v>
      </c>
      <c r="AC2489" s="50" t="s">
        <v>2904</v>
      </c>
      <c r="AD2489" s="71" t="s">
        <v>4817</v>
      </c>
    </row>
    <row r="2490" spans="1:30" s="89" customFormat="1" ht="15.75" customHeight="1">
      <c r="A2490" s="50" t="s">
        <v>1353</v>
      </c>
      <c r="B2490" s="12" t="s">
        <v>5054</v>
      </c>
      <c r="C2490" s="49" t="s">
        <v>4903</v>
      </c>
      <c r="D2490" s="49"/>
      <c r="E2490" s="59" t="s">
        <v>4996</v>
      </c>
      <c r="F2490" s="10" t="s">
        <v>5190</v>
      </c>
      <c r="G2490" s="10" t="s">
        <v>5190</v>
      </c>
      <c r="H2490" s="10" t="s">
        <v>5190</v>
      </c>
      <c r="I2490" s="10" t="s">
        <v>5190</v>
      </c>
      <c r="J2490" s="10" t="s">
        <v>5190</v>
      </c>
      <c r="K2490" s="10" t="s">
        <v>5190</v>
      </c>
      <c r="L2490" s="10" t="s">
        <v>5190</v>
      </c>
      <c r="M2490" s="10" t="s">
        <v>5190</v>
      </c>
      <c r="N2490" s="10" t="s">
        <v>5190</v>
      </c>
      <c r="O2490" s="10" t="s">
        <v>5190</v>
      </c>
      <c r="P2490" s="10" t="s">
        <v>5190</v>
      </c>
      <c r="Q2490" s="10" t="s">
        <v>5190</v>
      </c>
      <c r="R2490" s="10" t="s">
        <v>5190</v>
      </c>
      <c r="S2490" s="10" t="s">
        <v>5190</v>
      </c>
      <c r="T2490" s="10" t="s">
        <v>5190</v>
      </c>
      <c r="U2490" s="10" t="s">
        <v>5190</v>
      </c>
      <c r="V2490" s="10" t="s">
        <v>5190</v>
      </c>
      <c r="W2490" s="10"/>
      <c r="X2490" s="10" t="s">
        <v>5190</v>
      </c>
      <c r="Y2490" s="10" t="s">
        <v>5190</v>
      </c>
      <c r="Z2490" s="10" t="s">
        <v>5190</v>
      </c>
      <c r="AA2490" s="10" t="s">
        <v>5190</v>
      </c>
      <c r="AB2490" s="50" t="s">
        <v>1424</v>
      </c>
      <c r="AC2490" s="50" t="s">
        <v>2904</v>
      </c>
      <c r="AD2490" s="71" t="s">
        <v>4817</v>
      </c>
    </row>
    <row r="2491" spans="1:30" s="89" customFormat="1" ht="15.75" customHeight="1">
      <c r="A2491" s="50" t="s">
        <v>1353</v>
      </c>
      <c r="B2491" s="12" t="s">
        <v>5053</v>
      </c>
      <c r="C2491" s="49" t="s">
        <v>4904</v>
      </c>
      <c r="D2491" s="49"/>
      <c r="E2491" s="60" t="s">
        <v>4997</v>
      </c>
      <c r="F2491" s="10" t="s">
        <v>5190</v>
      </c>
      <c r="G2491" s="10" t="s">
        <v>5190</v>
      </c>
      <c r="H2491" s="10" t="s">
        <v>5190</v>
      </c>
      <c r="I2491" s="10" t="s">
        <v>5190</v>
      </c>
      <c r="J2491" s="10" t="s">
        <v>5190</v>
      </c>
      <c r="K2491" s="10" t="s">
        <v>5190</v>
      </c>
      <c r="L2491" s="10" t="s">
        <v>5190</v>
      </c>
      <c r="M2491" s="10" t="s">
        <v>5190</v>
      </c>
      <c r="N2491" s="10" t="s">
        <v>5190</v>
      </c>
      <c r="O2491" s="10" t="s">
        <v>5190</v>
      </c>
      <c r="P2491" s="10" t="s">
        <v>5190</v>
      </c>
      <c r="Q2491" s="10" t="s">
        <v>5190</v>
      </c>
      <c r="R2491" s="10" t="s">
        <v>5190</v>
      </c>
      <c r="S2491" s="10" t="s">
        <v>5190</v>
      </c>
      <c r="T2491" s="10" t="s">
        <v>5190</v>
      </c>
      <c r="U2491" s="10" t="s">
        <v>5190</v>
      </c>
      <c r="V2491" s="10" t="s">
        <v>5190</v>
      </c>
      <c r="W2491" s="10"/>
      <c r="X2491" s="10" t="s">
        <v>5190</v>
      </c>
      <c r="Y2491" s="10" t="s">
        <v>5190</v>
      </c>
      <c r="Z2491" s="10" t="s">
        <v>5190</v>
      </c>
      <c r="AA2491" s="10" t="s">
        <v>5190</v>
      </c>
      <c r="AB2491" s="50" t="s">
        <v>2516</v>
      </c>
      <c r="AC2491" s="50" t="s">
        <v>2904</v>
      </c>
      <c r="AD2491" s="71" t="s">
        <v>4817</v>
      </c>
    </row>
    <row r="2492" spans="1:30" s="89" customFormat="1" ht="15.75" customHeight="1">
      <c r="A2492" s="50" t="s">
        <v>1353</v>
      </c>
      <c r="B2492" s="12" t="s">
        <v>5828</v>
      </c>
      <c r="C2492" s="49" t="s">
        <v>5796</v>
      </c>
      <c r="D2492" s="49"/>
      <c r="E2492" s="60" t="s">
        <v>5598</v>
      </c>
      <c r="F2492" s="10" t="s">
        <v>5190</v>
      </c>
      <c r="G2492" s="10" t="s">
        <v>5190</v>
      </c>
      <c r="H2492" s="10" t="s">
        <v>5190</v>
      </c>
      <c r="I2492" s="10" t="s">
        <v>5190</v>
      </c>
      <c r="J2492" s="10" t="s">
        <v>5190</v>
      </c>
      <c r="K2492" s="10" t="s">
        <v>5190</v>
      </c>
      <c r="L2492" s="10" t="s">
        <v>5190</v>
      </c>
      <c r="M2492" s="10" t="s">
        <v>5190</v>
      </c>
      <c r="N2492" s="10" t="s">
        <v>5190</v>
      </c>
      <c r="O2492" s="10" t="s">
        <v>5190</v>
      </c>
      <c r="P2492" s="10" t="s">
        <v>5190</v>
      </c>
      <c r="Q2492" s="10" t="s">
        <v>5190</v>
      </c>
      <c r="R2492" s="10" t="s">
        <v>5190</v>
      </c>
      <c r="S2492" s="10" t="s">
        <v>5190</v>
      </c>
      <c r="T2492" s="10" t="s">
        <v>5190</v>
      </c>
      <c r="U2492" s="10" t="s">
        <v>5190</v>
      </c>
      <c r="V2492" s="10" t="s">
        <v>5190</v>
      </c>
      <c r="W2492" s="10" t="s">
        <v>5190</v>
      </c>
      <c r="X2492" s="10" t="s">
        <v>5190</v>
      </c>
      <c r="Y2492" s="10" t="s">
        <v>5190</v>
      </c>
      <c r="Z2492" s="10" t="s">
        <v>5190</v>
      </c>
      <c r="AA2492" s="10" t="s">
        <v>5190</v>
      </c>
      <c r="AB2492" s="50" t="s">
        <v>5795</v>
      </c>
      <c r="AC2492" s="50" t="s">
        <v>5401</v>
      </c>
      <c r="AD2492" s="71">
        <v>130</v>
      </c>
    </row>
    <row r="2493" spans="1:30" s="89" customFormat="1" ht="15.75" customHeight="1">
      <c r="A2493" s="50" t="s">
        <v>1353</v>
      </c>
      <c r="B2493" s="12" t="s">
        <v>5829</v>
      </c>
      <c r="C2493" s="49" t="s">
        <v>5797</v>
      </c>
      <c r="D2493" s="49"/>
      <c r="E2493" s="59" t="s">
        <v>4992</v>
      </c>
      <c r="F2493" s="10" t="s">
        <v>5190</v>
      </c>
      <c r="G2493" s="10" t="s">
        <v>5190</v>
      </c>
      <c r="H2493" s="10" t="s">
        <v>5190</v>
      </c>
      <c r="I2493" s="10" t="s">
        <v>5190</v>
      </c>
      <c r="J2493" s="10" t="s">
        <v>5190</v>
      </c>
      <c r="K2493" s="10" t="s">
        <v>5190</v>
      </c>
      <c r="L2493" s="10" t="s">
        <v>5190</v>
      </c>
      <c r="M2493" s="10" t="s">
        <v>5190</v>
      </c>
      <c r="N2493" s="10" t="s">
        <v>5190</v>
      </c>
      <c r="O2493" s="10" t="s">
        <v>5190</v>
      </c>
      <c r="P2493" s="10" t="s">
        <v>5190</v>
      </c>
      <c r="Q2493" s="10" t="s">
        <v>5190</v>
      </c>
      <c r="R2493" s="10" t="s">
        <v>5190</v>
      </c>
      <c r="S2493" s="10" t="s">
        <v>5190</v>
      </c>
      <c r="T2493" s="10" t="s">
        <v>5190</v>
      </c>
      <c r="U2493" s="10" t="s">
        <v>5190</v>
      </c>
      <c r="V2493" s="10" t="s">
        <v>5190</v>
      </c>
      <c r="W2493" s="10" t="s">
        <v>5190</v>
      </c>
      <c r="X2493" s="10" t="s">
        <v>5190</v>
      </c>
      <c r="Y2493" s="10" t="s">
        <v>5190</v>
      </c>
      <c r="Z2493" s="10" t="s">
        <v>5190</v>
      </c>
      <c r="AA2493" s="10" t="s">
        <v>5190</v>
      </c>
      <c r="AB2493" s="50" t="s">
        <v>5795</v>
      </c>
      <c r="AC2493" s="50" t="s">
        <v>2904</v>
      </c>
      <c r="AD2493" s="71">
        <v>130</v>
      </c>
    </row>
    <row r="2494" spans="1:30" s="89" customFormat="1" ht="15.75" customHeight="1">
      <c r="A2494" s="50" t="s">
        <v>1353</v>
      </c>
      <c r="B2494" s="12" t="s">
        <v>5830</v>
      </c>
      <c r="C2494" s="49" t="s">
        <v>5798</v>
      </c>
      <c r="D2494" s="49"/>
      <c r="E2494" s="59" t="s">
        <v>4994</v>
      </c>
      <c r="F2494" s="10" t="s">
        <v>5190</v>
      </c>
      <c r="G2494" s="10" t="s">
        <v>5190</v>
      </c>
      <c r="H2494" s="10" t="s">
        <v>5190</v>
      </c>
      <c r="I2494" s="10" t="s">
        <v>5190</v>
      </c>
      <c r="J2494" s="10" t="s">
        <v>5190</v>
      </c>
      <c r="K2494" s="10" t="s">
        <v>5190</v>
      </c>
      <c r="L2494" s="10" t="s">
        <v>5190</v>
      </c>
      <c r="M2494" s="10" t="s">
        <v>5190</v>
      </c>
      <c r="N2494" s="10" t="s">
        <v>5190</v>
      </c>
      <c r="O2494" s="10" t="s">
        <v>5190</v>
      </c>
      <c r="P2494" s="10" t="s">
        <v>5190</v>
      </c>
      <c r="Q2494" s="10" t="s">
        <v>5190</v>
      </c>
      <c r="R2494" s="10" t="s">
        <v>5190</v>
      </c>
      <c r="S2494" s="10" t="s">
        <v>5190</v>
      </c>
      <c r="T2494" s="10" t="s">
        <v>5190</v>
      </c>
      <c r="U2494" s="10" t="s">
        <v>5190</v>
      </c>
      <c r="V2494" s="10" t="s">
        <v>5190</v>
      </c>
      <c r="W2494" s="10" t="s">
        <v>5190</v>
      </c>
      <c r="X2494" s="10" t="s">
        <v>5190</v>
      </c>
      <c r="Y2494" s="10" t="s">
        <v>5190</v>
      </c>
      <c r="Z2494" s="10" t="s">
        <v>5190</v>
      </c>
      <c r="AA2494" s="10" t="s">
        <v>5190</v>
      </c>
      <c r="AB2494" s="50" t="s">
        <v>5795</v>
      </c>
      <c r="AC2494" s="50" t="s">
        <v>2904</v>
      </c>
      <c r="AD2494" s="71">
        <v>130</v>
      </c>
    </row>
    <row r="2495" spans="1:30" s="89" customFormat="1" ht="15.75" customHeight="1">
      <c r="A2495" s="50" t="s">
        <v>1353</v>
      </c>
      <c r="B2495" s="12" t="s">
        <v>5831</v>
      </c>
      <c r="C2495" s="49" t="s">
        <v>5799</v>
      </c>
      <c r="D2495" s="49"/>
      <c r="E2495" s="59" t="s">
        <v>4995</v>
      </c>
      <c r="F2495" s="10" t="s">
        <v>5190</v>
      </c>
      <c r="G2495" s="10" t="s">
        <v>5190</v>
      </c>
      <c r="H2495" s="10" t="s">
        <v>5190</v>
      </c>
      <c r="I2495" s="10" t="s">
        <v>5190</v>
      </c>
      <c r="J2495" s="10" t="s">
        <v>5190</v>
      </c>
      <c r="K2495" s="10" t="s">
        <v>5190</v>
      </c>
      <c r="L2495" s="10" t="s">
        <v>5190</v>
      </c>
      <c r="M2495" s="10" t="s">
        <v>5190</v>
      </c>
      <c r="N2495" s="10" t="s">
        <v>5190</v>
      </c>
      <c r="O2495" s="10" t="s">
        <v>5190</v>
      </c>
      <c r="P2495" s="10" t="s">
        <v>5190</v>
      </c>
      <c r="Q2495" s="10" t="s">
        <v>5190</v>
      </c>
      <c r="R2495" s="10" t="s">
        <v>5190</v>
      </c>
      <c r="S2495" s="10" t="s">
        <v>5190</v>
      </c>
      <c r="T2495" s="10" t="s">
        <v>5190</v>
      </c>
      <c r="U2495" s="10" t="s">
        <v>5190</v>
      </c>
      <c r="V2495" s="10" t="s">
        <v>5190</v>
      </c>
      <c r="W2495" s="10" t="s">
        <v>5190</v>
      </c>
      <c r="X2495" s="10" t="s">
        <v>5190</v>
      </c>
      <c r="Y2495" s="10" t="s">
        <v>5190</v>
      </c>
      <c r="Z2495" s="10" t="s">
        <v>5190</v>
      </c>
      <c r="AA2495" s="10" t="s">
        <v>5190</v>
      </c>
      <c r="AB2495" s="50" t="s">
        <v>5795</v>
      </c>
      <c r="AC2495" s="50" t="s">
        <v>2904</v>
      </c>
      <c r="AD2495" s="71">
        <v>130</v>
      </c>
    </row>
    <row r="2496" spans="1:30" s="89" customFormat="1" ht="15.75" customHeight="1">
      <c r="A2496" s="50" t="s">
        <v>1353</v>
      </c>
      <c r="B2496" s="12" t="s">
        <v>5832</v>
      </c>
      <c r="C2496" s="49" t="s">
        <v>5800</v>
      </c>
      <c r="D2496" s="49"/>
      <c r="E2496" s="60" t="s">
        <v>5837</v>
      </c>
      <c r="F2496" s="10" t="s">
        <v>5190</v>
      </c>
      <c r="G2496" s="10" t="s">
        <v>5190</v>
      </c>
      <c r="H2496" s="10" t="s">
        <v>5190</v>
      </c>
      <c r="I2496" s="10" t="s">
        <v>5190</v>
      </c>
      <c r="J2496" s="10" t="s">
        <v>5190</v>
      </c>
      <c r="K2496" s="10" t="s">
        <v>5190</v>
      </c>
      <c r="L2496" s="10" t="s">
        <v>5190</v>
      </c>
      <c r="M2496" s="10" t="s">
        <v>5190</v>
      </c>
      <c r="N2496" s="10" t="s">
        <v>5190</v>
      </c>
      <c r="O2496" s="10" t="s">
        <v>5190</v>
      </c>
      <c r="P2496" s="10" t="s">
        <v>5190</v>
      </c>
      <c r="Q2496" s="10" t="s">
        <v>5190</v>
      </c>
      <c r="R2496" s="10" t="s">
        <v>5190</v>
      </c>
      <c r="S2496" s="10" t="s">
        <v>5190</v>
      </c>
      <c r="T2496" s="10" t="s">
        <v>5190</v>
      </c>
      <c r="U2496" s="10" t="s">
        <v>5190</v>
      </c>
      <c r="V2496" s="10" t="s">
        <v>5190</v>
      </c>
      <c r="W2496" s="10" t="s">
        <v>5190</v>
      </c>
      <c r="X2496" s="10" t="s">
        <v>5190</v>
      </c>
      <c r="Y2496" s="10" t="s">
        <v>5190</v>
      </c>
      <c r="Z2496" s="10" t="s">
        <v>5190</v>
      </c>
      <c r="AA2496" s="10" t="s">
        <v>5190</v>
      </c>
      <c r="AB2496" s="50" t="s">
        <v>5795</v>
      </c>
      <c r="AC2496" s="50" t="s">
        <v>2904</v>
      </c>
      <c r="AD2496" s="71">
        <v>130</v>
      </c>
    </row>
    <row r="2497" spans="1:30" s="89" customFormat="1" ht="15.75" customHeight="1">
      <c r="A2497" s="50" t="s">
        <v>1353</v>
      </c>
      <c r="B2497" s="12" t="s">
        <v>5833</v>
      </c>
      <c r="C2497" s="49" t="s">
        <v>5801</v>
      </c>
      <c r="D2497" s="49"/>
      <c r="E2497" s="59" t="s">
        <v>4992</v>
      </c>
      <c r="F2497" s="10" t="s">
        <v>5190</v>
      </c>
      <c r="G2497" s="10" t="s">
        <v>5190</v>
      </c>
      <c r="H2497" s="10" t="s">
        <v>5190</v>
      </c>
      <c r="I2497" s="10" t="s">
        <v>5190</v>
      </c>
      <c r="J2497" s="10" t="s">
        <v>5190</v>
      </c>
      <c r="K2497" s="10" t="s">
        <v>5190</v>
      </c>
      <c r="L2497" s="10" t="s">
        <v>5190</v>
      </c>
      <c r="M2497" s="10" t="s">
        <v>5190</v>
      </c>
      <c r="N2497" s="10" t="s">
        <v>5190</v>
      </c>
      <c r="O2497" s="10" t="s">
        <v>5190</v>
      </c>
      <c r="P2497" s="10" t="s">
        <v>5190</v>
      </c>
      <c r="Q2497" s="10" t="s">
        <v>5190</v>
      </c>
      <c r="R2497" s="10" t="s">
        <v>5190</v>
      </c>
      <c r="S2497" s="10" t="s">
        <v>5190</v>
      </c>
      <c r="T2497" s="10" t="s">
        <v>5190</v>
      </c>
      <c r="U2497" s="10" t="s">
        <v>5190</v>
      </c>
      <c r="V2497" s="10" t="s">
        <v>5190</v>
      </c>
      <c r="W2497" s="10" t="s">
        <v>5190</v>
      </c>
      <c r="X2497" s="10" t="s">
        <v>5190</v>
      </c>
      <c r="Y2497" s="10" t="s">
        <v>5190</v>
      </c>
      <c r="Z2497" s="10" t="s">
        <v>5190</v>
      </c>
      <c r="AA2497" s="10" t="s">
        <v>5190</v>
      </c>
      <c r="AB2497" s="50" t="s">
        <v>5795</v>
      </c>
      <c r="AC2497" s="50" t="s">
        <v>2904</v>
      </c>
      <c r="AD2497" s="71">
        <v>69</v>
      </c>
    </row>
    <row r="2498" spans="1:30" s="89" customFormat="1" ht="15.75" customHeight="1">
      <c r="A2498" s="50" t="s">
        <v>1353</v>
      </c>
      <c r="B2498" s="12" t="s">
        <v>5834</v>
      </c>
      <c r="C2498" s="49" t="s">
        <v>5802</v>
      </c>
      <c r="D2498" s="49"/>
      <c r="E2498" s="59" t="s">
        <v>4994</v>
      </c>
      <c r="F2498" s="10" t="s">
        <v>5190</v>
      </c>
      <c r="G2498" s="10" t="s">
        <v>5190</v>
      </c>
      <c r="H2498" s="10" t="s">
        <v>5190</v>
      </c>
      <c r="I2498" s="10" t="s">
        <v>5190</v>
      </c>
      <c r="J2498" s="10" t="s">
        <v>5190</v>
      </c>
      <c r="K2498" s="10" t="s">
        <v>5190</v>
      </c>
      <c r="L2498" s="10" t="s">
        <v>5190</v>
      </c>
      <c r="M2498" s="10" t="s">
        <v>5190</v>
      </c>
      <c r="N2498" s="10" t="s">
        <v>5190</v>
      </c>
      <c r="O2498" s="10" t="s">
        <v>5190</v>
      </c>
      <c r="P2498" s="10" t="s">
        <v>5190</v>
      </c>
      <c r="Q2498" s="10" t="s">
        <v>5190</v>
      </c>
      <c r="R2498" s="10" t="s">
        <v>5190</v>
      </c>
      <c r="S2498" s="10" t="s">
        <v>5190</v>
      </c>
      <c r="T2498" s="10" t="s">
        <v>5190</v>
      </c>
      <c r="U2498" s="10" t="s">
        <v>5190</v>
      </c>
      <c r="V2498" s="10" t="s">
        <v>5190</v>
      </c>
      <c r="W2498" s="10" t="s">
        <v>5190</v>
      </c>
      <c r="X2498" s="10" t="s">
        <v>5190</v>
      </c>
      <c r="Y2498" s="10" t="s">
        <v>5190</v>
      </c>
      <c r="Z2498" s="10" t="s">
        <v>5190</v>
      </c>
      <c r="AA2498" s="10" t="s">
        <v>5190</v>
      </c>
      <c r="AB2498" s="50" t="s">
        <v>5795</v>
      </c>
      <c r="AC2498" s="50" t="s">
        <v>2904</v>
      </c>
      <c r="AD2498" s="71">
        <v>69</v>
      </c>
    </row>
    <row r="2499" spans="1:30" s="89" customFormat="1" ht="15.75" customHeight="1">
      <c r="A2499" s="50" t="s">
        <v>1353</v>
      </c>
      <c r="B2499" s="12" t="s">
        <v>5835</v>
      </c>
      <c r="C2499" s="49" t="s">
        <v>5803</v>
      </c>
      <c r="D2499" s="49"/>
      <c r="E2499" s="59" t="s">
        <v>4995</v>
      </c>
      <c r="F2499" s="10" t="s">
        <v>5190</v>
      </c>
      <c r="G2499" s="10" t="s">
        <v>5190</v>
      </c>
      <c r="H2499" s="10" t="s">
        <v>5190</v>
      </c>
      <c r="I2499" s="10" t="s">
        <v>5190</v>
      </c>
      <c r="J2499" s="10" t="s">
        <v>5190</v>
      </c>
      <c r="K2499" s="10" t="s">
        <v>5190</v>
      </c>
      <c r="L2499" s="10" t="s">
        <v>5190</v>
      </c>
      <c r="M2499" s="10" t="s">
        <v>5190</v>
      </c>
      <c r="N2499" s="10" t="s">
        <v>5190</v>
      </c>
      <c r="O2499" s="10" t="s">
        <v>5190</v>
      </c>
      <c r="P2499" s="10" t="s">
        <v>5190</v>
      </c>
      <c r="Q2499" s="10" t="s">
        <v>5190</v>
      </c>
      <c r="R2499" s="10" t="s">
        <v>5190</v>
      </c>
      <c r="S2499" s="10" t="s">
        <v>5190</v>
      </c>
      <c r="T2499" s="10" t="s">
        <v>5190</v>
      </c>
      <c r="U2499" s="10" t="s">
        <v>5190</v>
      </c>
      <c r="V2499" s="10" t="s">
        <v>5190</v>
      </c>
      <c r="W2499" s="10" t="s">
        <v>5190</v>
      </c>
      <c r="X2499" s="10" t="s">
        <v>5190</v>
      </c>
      <c r="Y2499" s="10" t="s">
        <v>5190</v>
      </c>
      <c r="Z2499" s="10" t="s">
        <v>5190</v>
      </c>
      <c r="AA2499" s="10" t="s">
        <v>5190</v>
      </c>
      <c r="AB2499" s="50" t="s">
        <v>5795</v>
      </c>
      <c r="AC2499" s="50" t="s">
        <v>2904</v>
      </c>
      <c r="AD2499" s="71">
        <v>69</v>
      </c>
    </row>
    <row r="2500" spans="1:30" s="89" customFormat="1" ht="15.75" customHeight="1">
      <c r="A2500" s="50" t="s">
        <v>1353</v>
      </c>
      <c r="B2500" s="12" t="s">
        <v>5836</v>
      </c>
      <c r="C2500" s="49" t="s">
        <v>5804</v>
      </c>
      <c r="D2500" s="49"/>
      <c r="E2500" s="60" t="s">
        <v>5837</v>
      </c>
      <c r="F2500" s="10" t="s">
        <v>5190</v>
      </c>
      <c r="G2500" s="10" t="s">
        <v>5190</v>
      </c>
      <c r="H2500" s="10" t="s">
        <v>5190</v>
      </c>
      <c r="I2500" s="10" t="s">
        <v>5190</v>
      </c>
      <c r="J2500" s="10" t="s">
        <v>5190</v>
      </c>
      <c r="K2500" s="10" t="s">
        <v>5190</v>
      </c>
      <c r="L2500" s="10" t="s">
        <v>5190</v>
      </c>
      <c r="M2500" s="10" t="s">
        <v>5190</v>
      </c>
      <c r="N2500" s="10" t="s">
        <v>5190</v>
      </c>
      <c r="O2500" s="10" t="s">
        <v>5190</v>
      </c>
      <c r="P2500" s="10" t="s">
        <v>5190</v>
      </c>
      <c r="Q2500" s="10" t="s">
        <v>5190</v>
      </c>
      <c r="R2500" s="10" t="s">
        <v>5190</v>
      </c>
      <c r="S2500" s="10" t="s">
        <v>5190</v>
      </c>
      <c r="T2500" s="10" t="s">
        <v>5190</v>
      </c>
      <c r="U2500" s="10" t="s">
        <v>5190</v>
      </c>
      <c r="V2500" s="10" t="s">
        <v>5190</v>
      </c>
      <c r="W2500" s="10" t="s">
        <v>5190</v>
      </c>
      <c r="X2500" s="10" t="s">
        <v>5190</v>
      </c>
      <c r="Y2500" s="10" t="s">
        <v>5190</v>
      </c>
      <c r="Z2500" s="10" t="s">
        <v>5190</v>
      </c>
      <c r="AA2500" s="10" t="s">
        <v>5190</v>
      </c>
      <c r="AB2500" s="50" t="s">
        <v>5795</v>
      </c>
      <c r="AC2500" s="50" t="s">
        <v>2904</v>
      </c>
      <c r="AD2500" s="71">
        <v>69</v>
      </c>
    </row>
    <row r="2501" spans="1:30" s="89" customFormat="1" ht="15.75" customHeight="1">
      <c r="A2501" s="8" t="s">
        <v>4837</v>
      </c>
      <c r="B2501" s="12" t="s">
        <v>5791</v>
      </c>
      <c r="C2501" s="49" t="s">
        <v>5792</v>
      </c>
      <c r="D2501" s="49"/>
      <c r="E2501" s="60"/>
      <c r="F2501" s="10" t="s">
        <v>5190</v>
      </c>
      <c r="G2501" s="10" t="s">
        <v>5190</v>
      </c>
      <c r="H2501" s="10" t="s">
        <v>5190</v>
      </c>
      <c r="I2501" s="10" t="s">
        <v>5190</v>
      </c>
      <c r="J2501" s="10" t="s">
        <v>5190</v>
      </c>
      <c r="K2501" s="10" t="s">
        <v>5190</v>
      </c>
      <c r="L2501" s="10" t="s">
        <v>5190</v>
      </c>
      <c r="M2501" s="10" t="s">
        <v>5190</v>
      </c>
      <c r="N2501" s="10" t="s">
        <v>5190</v>
      </c>
      <c r="O2501" s="10" t="s">
        <v>5190</v>
      </c>
      <c r="P2501" s="10" t="s">
        <v>5190</v>
      </c>
      <c r="Q2501" s="10" t="s">
        <v>5190</v>
      </c>
      <c r="R2501" s="10" t="s">
        <v>5190</v>
      </c>
      <c r="S2501" s="10" t="s">
        <v>5190</v>
      </c>
      <c r="T2501" s="10" t="s">
        <v>5190</v>
      </c>
      <c r="U2501" s="10" t="s">
        <v>5190</v>
      </c>
      <c r="V2501" s="10" t="s">
        <v>5190</v>
      </c>
      <c r="W2501" s="10" t="s">
        <v>5190</v>
      </c>
      <c r="X2501" s="10" t="s">
        <v>5190</v>
      </c>
      <c r="Y2501" s="10" t="s">
        <v>5190</v>
      </c>
      <c r="Z2501" s="10" t="s">
        <v>5190</v>
      </c>
      <c r="AA2501" s="10" t="s">
        <v>5190</v>
      </c>
      <c r="AB2501" s="50" t="s">
        <v>5793</v>
      </c>
      <c r="AC2501" s="50" t="s">
        <v>2904</v>
      </c>
      <c r="AD2501" s="71" t="s">
        <v>5794</v>
      </c>
    </row>
    <row r="2502" spans="1:30" s="89" customFormat="1" ht="15.75" customHeight="1">
      <c r="A2502" s="8" t="s">
        <v>4837</v>
      </c>
      <c r="B2502" s="12" t="s">
        <v>2332</v>
      </c>
      <c r="C2502" s="16" t="s">
        <v>4865</v>
      </c>
      <c r="D2502" s="16"/>
      <c r="E2502" s="61" t="s">
        <v>718</v>
      </c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 t="s">
        <v>5257</v>
      </c>
      <c r="Q2502" s="10"/>
      <c r="R2502" s="10"/>
      <c r="S2502" s="10"/>
      <c r="T2502" s="10"/>
      <c r="U2502" s="10"/>
      <c r="V2502" s="10" t="s">
        <v>5255</v>
      </c>
      <c r="W2502" s="10" t="s">
        <v>5256</v>
      </c>
      <c r="X2502" s="10" t="s">
        <v>5255</v>
      </c>
      <c r="Y2502" s="10" t="s">
        <v>5256</v>
      </c>
      <c r="Z2502" s="10"/>
      <c r="AA2502" s="10"/>
      <c r="AB2502" s="73" t="s">
        <v>2336</v>
      </c>
      <c r="AC2502" s="73" t="s">
        <v>2906</v>
      </c>
      <c r="AD2502" s="71" t="s">
        <v>4702</v>
      </c>
    </row>
    <row r="2503" spans="1:30" s="89" customFormat="1" ht="15.75" customHeight="1">
      <c r="A2503" s="8" t="s">
        <v>4837</v>
      </c>
      <c r="B2503" s="12" t="s">
        <v>2333</v>
      </c>
      <c r="C2503" s="16" t="s">
        <v>4866</v>
      </c>
      <c r="D2503" s="16"/>
      <c r="E2503" s="61" t="s">
        <v>4992</v>
      </c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 t="s">
        <v>5256</v>
      </c>
      <c r="Q2503" s="10"/>
      <c r="R2503" s="10"/>
      <c r="S2503" s="10"/>
      <c r="T2503" s="10"/>
      <c r="U2503" s="10"/>
      <c r="V2503" s="10" t="s">
        <v>5255</v>
      </c>
      <c r="W2503" s="10" t="s">
        <v>5257</v>
      </c>
      <c r="X2503" s="10" t="s">
        <v>5255</v>
      </c>
      <c r="Y2503" s="10" t="s">
        <v>5256</v>
      </c>
      <c r="Z2503" s="10"/>
      <c r="AA2503" s="10"/>
      <c r="AB2503" s="73" t="s">
        <v>2336</v>
      </c>
      <c r="AC2503" s="50" t="s">
        <v>2904</v>
      </c>
      <c r="AD2503" s="71" t="s">
        <v>4667</v>
      </c>
    </row>
    <row r="2504" spans="1:30" s="89" customFormat="1" ht="15.75" customHeight="1">
      <c r="A2504" s="8" t="s">
        <v>4837</v>
      </c>
      <c r="B2504" s="12" t="s">
        <v>2334</v>
      </c>
      <c r="C2504" s="16" t="s">
        <v>4867</v>
      </c>
      <c r="D2504" s="16"/>
      <c r="E2504" s="61" t="s">
        <v>4994</v>
      </c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 t="s">
        <v>5255</v>
      </c>
      <c r="Q2504" s="10"/>
      <c r="R2504" s="10"/>
      <c r="S2504" s="10"/>
      <c r="T2504" s="10"/>
      <c r="U2504" s="10"/>
      <c r="V2504" s="10" t="s">
        <v>5255</v>
      </c>
      <c r="W2504" s="10" t="s">
        <v>5256</v>
      </c>
      <c r="X2504" s="10" t="s">
        <v>5255</v>
      </c>
      <c r="Y2504" s="10" t="s">
        <v>5255</v>
      </c>
      <c r="Z2504" s="10"/>
      <c r="AA2504" s="10"/>
      <c r="AB2504" s="73" t="s">
        <v>2336</v>
      </c>
      <c r="AC2504" s="50" t="s">
        <v>2912</v>
      </c>
      <c r="AD2504" s="71" t="s">
        <v>4667</v>
      </c>
    </row>
    <row r="2505" spans="1:30" s="89" customFormat="1" ht="15.75" customHeight="1">
      <c r="A2505" s="8" t="s">
        <v>4837</v>
      </c>
      <c r="B2505" s="12" t="s">
        <v>2335</v>
      </c>
      <c r="C2505" s="16" t="s">
        <v>4868</v>
      </c>
      <c r="D2505" s="16"/>
      <c r="E2505" s="61" t="s">
        <v>4995</v>
      </c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 t="s">
        <v>5256</v>
      </c>
      <c r="Q2505" s="10"/>
      <c r="R2505" s="10"/>
      <c r="S2505" s="10"/>
      <c r="T2505" s="10"/>
      <c r="U2505" s="10"/>
      <c r="V2505" s="10" t="s">
        <v>5255</v>
      </c>
      <c r="W2505" s="10" t="s">
        <v>5255</v>
      </c>
      <c r="X2505" s="10" t="s">
        <v>5255</v>
      </c>
      <c r="Y2505" s="10" t="s">
        <v>5255</v>
      </c>
      <c r="Z2505" s="10"/>
      <c r="AA2505" s="10"/>
      <c r="AB2505" s="73" t="s">
        <v>2336</v>
      </c>
      <c r="AC2505" s="50" t="s">
        <v>2904</v>
      </c>
      <c r="AD2505" s="71" t="s">
        <v>4667</v>
      </c>
    </row>
    <row r="2506" spans="1:30" s="89" customFormat="1" ht="15.75" customHeight="1">
      <c r="A2506" s="8" t="s">
        <v>4837</v>
      </c>
      <c r="B2506" s="16" t="s">
        <v>2113</v>
      </c>
      <c r="C2506" s="16" t="s">
        <v>4878</v>
      </c>
      <c r="D2506" s="16"/>
      <c r="E2506" s="61" t="s">
        <v>718</v>
      </c>
      <c r="F2506" s="10" t="s">
        <v>5255</v>
      </c>
      <c r="G2506" s="10" t="s">
        <v>5255</v>
      </c>
      <c r="H2506" s="10" t="s">
        <v>5255</v>
      </c>
      <c r="I2506" s="10" t="s">
        <v>5255</v>
      </c>
      <c r="J2506" s="10" t="s">
        <v>5256</v>
      </c>
      <c r="K2506" s="10" t="s">
        <v>5255</v>
      </c>
      <c r="L2506" s="10"/>
      <c r="M2506" s="10" t="s">
        <v>5255</v>
      </c>
      <c r="N2506" s="10" t="s">
        <v>5256</v>
      </c>
      <c r="O2506" s="10" t="s">
        <v>5255</v>
      </c>
      <c r="P2506" s="10" t="s">
        <v>5255</v>
      </c>
      <c r="Q2506" s="10" t="s">
        <v>5256</v>
      </c>
      <c r="R2506" s="10" t="s">
        <v>5255</v>
      </c>
      <c r="S2506" s="10" t="s">
        <v>5255</v>
      </c>
      <c r="T2506" s="10" t="s">
        <v>5255</v>
      </c>
      <c r="U2506" s="10" t="s">
        <v>5255</v>
      </c>
      <c r="V2506" s="10" t="s">
        <v>5256</v>
      </c>
      <c r="W2506" s="10" t="s">
        <v>5255</v>
      </c>
      <c r="X2506" s="10" t="s">
        <v>5256</v>
      </c>
      <c r="Y2506" s="10" t="s">
        <v>5255</v>
      </c>
      <c r="Z2506" s="10" t="s">
        <v>5255</v>
      </c>
      <c r="AA2506" s="10"/>
      <c r="AB2506" s="73" t="s">
        <v>4822</v>
      </c>
      <c r="AC2506" s="73" t="s">
        <v>2906</v>
      </c>
      <c r="AD2506" s="71" t="s">
        <v>4702</v>
      </c>
    </row>
    <row r="2507" spans="1:30" s="89" customFormat="1" ht="15.75" customHeight="1">
      <c r="A2507" s="8" t="s">
        <v>4837</v>
      </c>
      <c r="B2507" s="16" t="s">
        <v>2107</v>
      </c>
      <c r="C2507" s="16" t="s">
        <v>4869</v>
      </c>
      <c r="D2507" s="16"/>
      <c r="E2507" s="61" t="s">
        <v>4992</v>
      </c>
      <c r="F2507" s="10" t="s">
        <v>5256</v>
      </c>
      <c r="G2507" s="10" t="s">
        <v>5256</v>
      </c>
      <c r="H2507" s="10" t="s">
        <v>5256</v>
      </c>
      <c r="I2507" s="10" t="s">
        <v>5256</v>
      </c>
      <c r="J2507" s="10" t="s">
        <v>5256</v>
      </c>
      <c r="K2507" s="10" t="s">
        <v>5256</v>
      </c>
      <c r="L2507" s="10"/>
      <c r="M2507" s="10" t="s">
        <v>5256</v>
      </c>
      <c r="N2507" s="10" t="s">
        <v>5256</v>
      </c>
      <c r="O2507" s="10" t="s">
        <v>5256</v>
      </c>
      <c r="P2507" s="10" t="s">
        <v>5256</v>
      </c>
      <c r="Q2507" s="10" t="s">
        <v>5256</v>
      </c>
      <c r="R2507" s="10" t="s">
        <v>5256</v>
      </c>
      <c r="S2507" s="10" t="s">
        <v>5256</v>
      </c>
      <c r="T2507" s="10" t="s">
        <v>5256</v>
      </c>
      <c r="U2507" s="10" t="s">
        <v>5255</v>
      </c>
      <c r="V2507" s="10" t="s">
        <v>5255</v>
      </c>
      <c r="W2507" s="10" t="s">
        <v>5255</v>
      </c>
      <c r="X2507" s="10" t="s">
        <v>5255</v>
      </c>
      <c r="Y2507" s="10" t="s">
        <v>5255</v>
      </c>
      <c r="Z2507" s="10" t="s">
        <v>5257</v>
      </c>
      <c r="AA2507" s="10"/>
      <c r="AB2507" s="73" t="s">
        <v>4822</v>
      </c>
      <c r="AC2507" s="50" t="s">
        <v>2904</v>
      </c>
      <c r="AD2507" s="71" t="s">
        <v>4667</v>
      </c>
    </row>
    <row r="2508" spans="1:30" s="89" customFormat="1" ht="15.75" customHeight="1">
      <c r="A2508" s="8" t="s">
        <v>4837</v>
      </c>
      <c r="B2508" s="16" t="s">
        <v>2108</v>
      </c>
      <c r="C2508" s="16" t="s">
        <v>4870</v>
      </c>
      <c r="D2508" s="16"/>
      <c r="E2508" s="61" t="s">
        <v>4994</v>
      </c>
      <c r="F2508" s="10" t="s">
        <v>5256</v>
      </c>
      <c r="G2508" s="10" t="s">
        <v>5256</v>
      </c>
      <c r="H2508" s="10" t="s">
        <v>5256</v>
      </c>
      <c r="I2508" s="10" t="s">
        <v>5255</v>
      </c>
      <c r="J2508" s="10" t="s">
        <v>5255</v>
      </c>
      <c r="K2508" s="10" t="s">
        <v>5256</v>
      </c>
      <c r="L2508" s="10"/>
      <c r="M2508" s="10" t="s">
        <v>5256</v>
      </c>
      <c r="N2508" s="10" t="s">
        <v>5256</v>
      </c>
      <c r="O2508" s="10" t="s">
        <v>5256</v>
      </c>
      <c r="P2508" s="10" t="s">
        <v>5255</v>
      </c>
      <c r="Q2508" s="10" t="s">
        <v>5256</v>
      </c>
      <c r="R2508" s="10" t="s">
        <v>5256</v>
      </c>
      <c r="S2508" s="10" t="s">
        <v>5256</v>
      </c>
      <c r="T2508" s="10" t="s">
        <v>5256</v>
      </c>
      <c r="U2508" s="10" t="s">
        <v>5255</v>
      </c>
      <c r="V2508" s="10" t="s">
        <v>5256</v>
      </c>
      <c r="W2508" s="10" t="s">
        <v>5256</v>
      </c>
      <c r="X2508" s="10" t="s">
        <v>5256</v>
      </c>
      <c r="Y2508" s="10" t="s">
        <v>5256</v>
      </c>
      <c r="Z2508" s="10" t="s">
        <v>5255</v>
      </c>
      <c r="AA2508" s="10"/>
      <c r="AB2508" s="73" t="s">
        <v>4822</v>
      </c>
      <c r="AC2508" s="50" t="s">
        <v>2904</v>
      </c>
      <c r="AD2508" s="71" t="s">
        <v>4667</v>
      </c>
    </row>
    <row r="2509" spans="1:30" s="89" customFormat="1" ht="15.75" customHeight="1">
      <c r="A2509" s="8" t="s">
        <v>4837</v>
      </c>
      <c r="B2509" s="16" t="s">
        <v>2109</v>
      </c>
      <c r="C2509" s="16" t="s">
        <v>4871</v>
      </c>
      <c r="D2509" s="16"/>
      <c r="E2509" s="61" t="s">
        <v>4995</v>
      </c>
      <c r="F2509" s="10" t="s">
        <v>5256</v>
      </c>
      <c r="G2509" s="10" t="s">
        <v>5256</v>
      </c>
      <c r="H2509" s="10" t="s">
        <v>5256</v>
      </c>
      <c r="I2509" s="10" t="s">
        <v>5255</v>
      </c>
      <c r="J2509" s="10" t="s">
        <v>5255</v>
      </c>
      <c r="K2509" s="10" t="s">
        <v>5255</v>
      </c>
      <c r="L2509" s="10"/>
      <c r="M2509" s="10" t="s">
        <v>5256</v>
      </c>
      <c r="N2509" s="10" t="s">
        <v>5255</v>
      </c>
      <c r="O2509" s="10" t="s">
        <v>5255</v>
      </c>
      <c r="P2509" s="10" t="s">
        <v>5255</v>
      </c>
      <c r="Q2509" s="10" t="s">
        <v>5255</v>
      </c>
      <c r="R2509" s="10" t="s">
        <v>5256</v>
      </c>
      <c r="S2509" s="10" t="s">
        <v>5256</v>
      </c>
      <c r="T2509" s="10" t="s">
        <v>5256</v>
      </c>
      <c r="U2509" s="10" t="s">
        <v>5256</v>
      </c>
      <c r="V2509" s="10" t="s">
        <v>5256</v>
      </c>
      <c r="W2509" s="10" t="s">
        <v>5256</v>
      </c>
      <c r="X2509" s="10" t="s">
        <v>5256</v>
      </c>
      <c r="Y2509" s="10" t="s">
        <v>5256</v>
      </c>
      <c r="Z2509" s="10" t="s">
        <v>5255</v>
      </c>
      <c r="AA2509" s="10"/>
      <c r="AB2509" s="73" t="s">
        <v>4822</v>
      </c>
      <c r="AC2509" s="50" t="s">
        <v>2904</v>
      </c>
      <c r="AD2509" s="71" t="s">
        <v>4667</v>
      </c>
    </row>
    <row r="2510" spans="1:30" s="89" customFormat="1" ht="15.75" customHeight="1">
      <c r="A2510" s="8" t="s">
        <v>2668</v>
      </c>
      <c r="B2510" s="28" t="s">
        <v>1659</v>
      </c>
      <c r="C2510" s="12" t="s">
        <v>4568</v>
      </c>
      <c r="D2510" s="12"/>
      <c r="E2510" s="59" t="s">
        <v>718</v>
      </c>
      <c r="F2510" s="10" t="s">
        <v>5190</v>
      </c>
      <c r="G2510" s="10" t="s">
        <v>5190</v>
      </c>
      <c r="H2510" s="10" t="s">
        <v>5190</v>
      </c>
      <c r="I2510" s="10" t="s">
        <v>5190</v>
      </c>
      <c r="J2510" s="10" t="s">
        <v>5190</v>
      </c>
      <c r="K2510" s="10" t="s">
        <v>5190</v>
      </c>
      <c r="L2510" s="10" t="s">
        <v>5190</v>
      </c>
      <c r="M2510" s="10" t="s">
        <v>5190</v>
      </c>
      <c r="N2510" s="10" t="s">
        <v>5190</v>
      </c>
      <c r="O2510" s="10"/>
      <c r="P2510" s="10" t="s">
        <v>5190</v>
      </c>
      <c r="Q2510" s="10"/>
      <c r="R2510" s="10"/>
      <c r="S2510" s="10" t="s">
        <v>5190</v>
      </c>
      <c r="T2510" s="10" t="s">
        <v>5190</v>
      </c>
      <c r="U2510" s="10"/>
      <c r="V2510" s="10"/>
      <c r="W2510" s="10"/>
      <c r="X2510" s="10"/>
      <c r="Y2510" s="10"/>
      <c r="Z2510" s="10"/>
      <c r="AA2510" s="10"/>
      <c r="AB2510" s="50" t="s">
        <v>1660</v>
      </c>
      <c r="AC2510" s="50" t="s">
        <v>2912</v>
      </c>
      <c r="AD2510" s="71" t="s">
        <v>4647</v>
      </c>
    </row>
    <row r="2511" spans="1:30" s="89" customFormat="1" ht="15.75" customHeight="1">
      <c r="A2511" s="8" t="s">
        <v>2668</v>
      </c>
      <c r="B2511" s="28" t="s">
        <v>1661</v>
      </c>
      <c r="C2511" s="12" t="s">
        <v>4569</v>
      </c>
      <c r="D2511" s="12"/>
      <c r="E2511" s="59" t="s">
        <v>1647</v>
      </c>
      <c r="F2511" s="10" t="s">
        <v>5190</v>
      </c>
      <c r="G2511" s="10" t="s">
        <v>5190</v>
      </c>
      <c r="H2511" s="10" t="s">
        <v>5190</v>
      </c>
      <c r="I2511" s="10" t="s">
        <v>5190</v>
      </c>
      <c r="J2511" s="10" t="s">
        <v>5190</v>
      </c>
      <c r="K2511" s="10" t="s">
        <v>5190</v>
      </c>
      <c r="L2511" s="10" t="s">
        <v>5190</v>
      </c>
      <c r="M2511" s="10" t="s">
        <v>5190</v>
      </c>
      <c r="N2511" s="10" t="s">
        <v>5190</v>
      </c>
      <c r="O2511" s="10"/>
      <c r="P2511" s="10" t="s">
        <v>5190</v>
      </c>
      <c r="Q2511" s="10"/>
      <c r="R2511" s="10"/>
      <c r="S2511" s="10" t="s">
        <v>5190</v>
      </c>
      <c r="T2511" s="10" t="s">
        <v>5190</v>
      </c>
      <c r="U2511" s="10"/>
      <c r="V2511" s="10"/>
      <c r="W2511" s="10"/>
      <c r="X2511" s="10"/>
      <c r="Y2511" s="10"/>
      <c r="Z2511" s="10"/>
      <c r="AA2511" s="10"/>
      <c r="AB2511" s="50" t="s">
        <v>1660</v>
      </c>
      <c r="AC2511" s="50" t="s">
        <v>2912</v>
      </c>
      <c r="AD2511" s="71" t="s">
        <v>4742</v>
      </c>
    </row>
    <row r="2512" spans="1:30" s="89" customFormat="1" ht="15.75" customHeight="1">
      <c r="A2512" s="8" t="s">
        <v>2668</v>
      </c>
      <c r="B2512" s="28" t="s">
        <v>1656</v>
      </c>
      <c r="C2512" s="12" t="s">
        <v>4570</v>
      </c>
      <c r="D2512" s="12"/>
      <c r="E2512" s="59" t="s">
        <v>718</v>
      </c>
      <c r="F2512" s="10" t="s">
        <v>5190</v>
      </c>
      <c r="G2512" s="10" t="s">
        <v>5190</v>
      </c>
      <c r="H2512" s="10" t="s">
        <v>5190</v>
      </c>
      <c r="I2512" s="10" t="s">
        <v>5190</v>
      </c>
      <c r="J2512" s="10" t="s">
        <v>5190</v>
      </c>
      <c r="K2512" s="10" t="s">
        <v>5190</v>
      </c>
      <c r="L2512" s="10" t="s">
        <v>5190</v>
      </c>
      <c r="M2512" s="10" t="s">
        <v>5190</v>
      </c>
      <c r="N2512" s="10" t="s">
        <v>5190</v>
      </c>
      <c r="O2512" s="10"/>
      <c r="P2512" s="10" t="s">
        <v>5190</v>
      </c>
      <c r="Q2512" s="10"/>
      <c r="R2512" s="10"/>
      <c r="S2512" s="10" t="s">
        <v>5190</v>
      </c>
      <c r="T2512" s="10" t="s">
        <v>5190</v>
      </c>
      <c r="U2512" s="10"/>
      <c r="V2512" s="10"/>
      <c r="W2512" s="10"/>
      <c r="X2512" s="10"/>
      <c r="Y2512" s="10"/>
      <c r="Z2512" s="10"/>
      <c r="AA2512" s="10"/>
      <c r="AB2512" s="50" t="s">
        <v>1657</v>
      </c>
      <c r="AC2512" s="50" t="s">
        <v>2912</v>
      </c>
      <c r="AD2512" s="71" t="s">
        <v>4647</v>
      </c>
    </row>
    <row r="2513" spans="1:30" s="89" customFormat="1" ht="15.75" customHeight="1">
      <c r="A2513" s="8" t="s">
        <v>2668</v>
      </c>
      <c r="B2513" s="28" t="s">
        <v>1658</v>
      </c>
      <c r="C2513" s="12" t="s">
        <v>4571</v>
      </c>
      <c r="D2513" s="12"/>
      <c r="E2513" s="59" t="s">
        <v>1647</v>
      </c>
      <c r="F2513" s="10" t="s">
        <v>5190</v>
      </c>
      <c r="G2513" s="10" t="s">
        <v>5190</v>
      </c>
      <c r="H2513" s="10" t="s">
        <v>5190</v>
      </c>
      <c r="I2513" s="10" t="s">
        <v>5190</v>
      </c>
      <c r="J2513" s="10" t="s">
        <v>5190</v>
      </c>
      <c r="K2513" s="10" t="s">
        <v>5190</v>
      </c>
      <c r="L2513" s="10" t="s">
        <v>5190</v>
      </c>
      <c r="M2513" s="10" t="s">
        <v>5190</v>
      </c>
      <c r="N2513" s="10" t="s">
        <v>5190</v>
      </c>
      <c r="O2513" s="10"/>
      <c r="P2513" s="10" t="s">
        <v>5190</v>
      </c>
      <c r="Q2513" s="10"/>
      <c r="R2513" s="10"/>
      <c r="S2513" s="10" t="s">
        <v>5190</v>
      </c>
      <c r="T2513" s="10" t="s">
        <v>5190</v>
      </c>
      <c r="U2513" s="10"/>
      <c r="V2513" s="10"/>
      <c r="W2513" s="10"/>
      <c r="X2513" s="10"/>
      <c r="Y2513" s="10"/>
      <c r="Z2513" s="10"/>
      <c r="AA2513" s="10"/>
      <c r="AB2513" s="50" t="s">
        <v>1657</v>
      </c>
      <c r="AC2513" s="50" t="s">
        <v>2912</v>
      </c>
      <c r="AD2513" s="71" t="s">
        <v>4707</v>
      </c>
    </row>
    <row r="2514" spans="1:30" s="89" customFormat="1" ht="15.75" customHeight="1">
      <c r="A2514" s="50" t="s">
        <v>1685</v>
      </c>
      <c r="B2514" s="28" t="s">
        <v>1686</v>
      </c>
      <c r="C2514" s="18" t="s">
        <v>4572</v>
      </c>
      <c r="D2514" s="18"/>
      <c r="E2514" s="59" t="s">
        <v>718</v>
      </c>
      <c r="F2514" s="10" t="s">
        <v>5190</v>
      </c>
      <c r="G2514" s="10" t="s">
        <v>5190</v>
      </c>
      <c r="H2514" s="10"/>
      <c r="I2514" s="10"/>
      <c r="J2514" s="10" t="s">
        <v>5190</v>
      </c>
      <c r="K2514" s="10" t="s">
        <v>5190</v>
      </c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63" t="s">
        <v>1687</v>
      </c>
      <c r="AC2514" s="50" t="s">
        <v>2912</v>
      </c>
      <c r="AD2514" s="71" t="s">
        <v>4647</v>
      </c>
    </row>
    <row r="2515" spans="1:30" s="89" customFormat="1" ht="15.75" customHeight="1">
      <c r="A2515" s="50" t="s">
        <v>1685</v>
      </c>
      <c r="B2515" s="28" t="s">
        <v>1688</v>
      </c>
      <c r="C2515" s="18" t="s">
        <v>4573</v>
      </c>
      <c r="D2515" s="18"/>
      <c r="E2515" s="59" t="s">
        <v>1647</v>
      </c>
      <c r="F2515" s="10" t="s">
        <v>5190</v>
      </c>
      <c r="G2515" s="10" t="s">
        <v>5190</v>
      </c>
      <c r="H2515" s="10"/>
      <c r="I2515" s="10"/>
      <c r="J2515" s="10" t="s">
        <v>5190</v>
      </c>
      <c r="K2515" s="10" t="s">
        <v>5190</v>
      </c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63" t="s">
        <v>1687</v>
      </c>
      <c r="AC2515" s="50" t="s">
        <v>2912</v>
      </c>
      <c r="AD2515" s="71" t="s">
        <v>4742</v>
      </c>
    </row>
    <row r="2516" spans="1:30" s="89" customFormat="1" ht="15.75" customHeight="1">
      <c r="A2516" s="50" t="s">
        <v>2669</v>
      </c>
      <c r="B2516" s="28" t="s">
        <v>1672</v>
      </c>
      <c r="C2516" s="18" t="s">
        <v>4574</v>
      </c>
      <c r="D2516" s="18"/>
      <c r="E2516" s="60" t="s">
        <v>718</v>
      </c>
      <c r="F2516" s="10" t="s">
        <v>5190</v>
      </c>
      <c r="G2516" s="10"/>
      <c r="H2516" s="10" t="s">
        <v>5190</v>
      </c>
      <c r="I2516" s="10" t="s">
        <v>5190</v>
      </c>
      <c r="J2516" s="10" t="s">
        <v>5190</v>
      </c>
      <c r="K2516" s="10" t="s">
        <v>5190</v>
      </c>
      <c r="L2516" s="10" t="s">
        <v>5190</v>
      </c>
      <c r="M2516" s="10" t="s">
        <v>5190</v>
      </c>
      <c r="N2516" s="10" t="s">
        <v>5190</v>
      </c>
      <c r="O2516" s="10" t="s">
        <v>5190</v>
      </c>
      <c r="P2516" s="10"/>
      <c r="Q2516" s="10" t="s">
        <v>5190</v>
      </c>
      <c r="R2516" s="10" t="s">
        <v>5190</v>
      </c>
      <c r="S2516" s="10" t="s">
        <v>5190</v>
      </c>
      <c r="T2516" s="10" t="s">
        <v>5190</v>
      </c>
      <c r="U2516" s="10"/>
      <c r="V2516" s="10" t="s">
        <v>5190</v>
      </c>
      <c r="W2516" s="10" t="s">
        <v>5190</v>
      </c>
      <c r="X2516" s="10" t="s">
        <v>5190</v>
      </c>
      <c r="Y2516" s="10" t="s">
        <v>5190</v>
      </c>
      <c r="Z2516" s="10"/>
      <c r="AA2516" s="10"/>
      <c r="AB2516" s="50" t="s">
        <v>1673</v>
      </c>
      <c r="AC2516" s="50" t="s">
        <v>2912</v>
      </c>
      <c r="AD2516" s="75" t="s">
        <v>4816</v>
      </c>
    </row>
    <row r="2517" spans="1:30" s="89" customFormat="1" ht="15.75" customHeight="1">
      <c r="A2517" s="50" t="s">
        <v>2669</v>
      </c>
      <c r="B2517" s="28" t="s">
        <v>1674</v>
      </c>
      <c r="C2517" s="18" t="s">
        <v>4575</v>
      </c>
      <c r="D2517" s="18"/>
      <c r="E2517" s="60" t="s">
        <v>4992</v>
      </c>
      <c r="F2517" s="10" t="s">
        <v>5190</v>
      </c>
      <c r="G2517" s="10"/>
      <c r="H2517" s="10" t="s">
        <v>5190</v>
      </c>
      <c r="I2517" s="10" t="s">
        <v>5190</v>
      </c>
      <c r="J2517" s="10" t="s">
        <v>5190</v>
      </c>
      <c r="K2517" s="10" t="s">
        <v>5190</v>
      </c>
      <c r="L2517" s="10" t="s">
        <v>5190</v>
      </c>
      <c r="M2517" s="10" t="s">
        <v>5190</v>
      </c>
      <c r="N2517" s="10" t="s">
        <v>5190</v>
      </c>
      <c r="O2517" s="10" t="s">
        <v>5190</v>
      </c>
      <c r="P2517" s="10"/>
      <c r="Q2517" s="10" t="s">
        <v>5190</v>
      </c>
      <c r="R2517" s="10" t="s">
        <v>5190</v>
      </c>
      <c r="S2517" s="10" t="s">
        <v>5190</v>
      </c>
      <c r="T2517" s="10" t="s">
        <v>5190</v>
      </c>
      <c r="U2517" s="10"/>
      <c r="V2517" s="10" t="s">
        <v>5190</v>
      </c>
      <c r="W2517" s="10" t="s">
        <v>5190</v>
      </c>
      <c r="X2517" s="10" t="s">
        <v>5190</v>
      </c>
      <c r="Y2517" s="10" t="s">
        <v>5190</v>
      </c>
      <c r="Z2517" s="10"/>
      <c r="AA2517" s="10"/>
      <c r="AB2517" s="50" t="s">
        <v>1673</v>
      </c>
      <c r="AC2517" s="50" t="s">
        <v>2912</v>
      </c>
      <c r="AD2517" s="75" t="s">
        <v>4990</v>
      </c>
    </row>
    <row r="2518" spans="1:30" s="89" customFormat="1" ht="15.75" customHeight="1">
      <c r="A2518" s="50" t="s">
        <v>2669</v>
      </c>
      <c r="B2518" s="28" t="s">
        <v>1675</v>
      </c>
      <c r="C2518" s="18" t="s">
        <v>4576</v>
      </c>
      <c r="D2518" s="18"/>
      <c r="E2518" s="60" t="s">
        <v>4994</v>
      </c>
      <c r="F2518" s="10" t="s">
        <v>5190</v>
      </c>
      <c r="G2518" s="10"/>
      <c r="H2518" s="10" t="s">
        <v>5190</v>
      </c>
      <c r="I2518" s="10" t="s">
        <v>5190</v>
      </c>
      <c r="J2518" s="10" t="s">
        <v>5190</v>
      </c>
      <c r="K2518" s="10" t="s">
        <v>5190</v>
      </c>
      <c r="L2518" s="10" t="s">
        <v>5190</v>
      </c>
      <c r="M2518" s="10" t="s">
        <v>5190</v>
      </c>
      <c r="N2518" s="10" t="s">
        <v>5190</v>
      </c>
      <c r="O2518" s="10" t="s">
        <v>5190</v>
      </c>
      <c r="P2518" s="10"/>
      <c r="Q2518" s="10" t="s">
        <v>5190</v>
      </c>
      <c r="R2518" s="10" t="s">
        <v>5190</v>
      </c>
      <c r="S2518" s="10" t="s">
        <v>5190</v>
      </c>
      <c r="T2518" s="10" t="s">
        <v>5190</v>
      </c>
      <c r="U2518" s="10"/>
      <c r="V2518" s="10" t="s">
        <v>5190</v>
      </c>
      <c r="W2518" s="10" t="s">
        <v>5190</v>
      </c>
      <c r="X2518" s="10" t="s">
        <v>5190</v>
      </c>
      <c r="Y2518" s="10" t="s">
        <v>5190</v>
      </c>
      <c r="Z2518" s="10"/>
      <c r="AA2518" s="10"/>
      <c r="AB2518" s="50" t="s">
        <v>1673</v>
      </c>
      <c r="AC2518" s="50" t="s">
        <v>2912</v>
      </c>
      <c r="AD2518" s="75" t="s">
        <v>4990</v>
      </c>
    </row>
    <row r="2519" spans="1:30" s="89" customFormat="1" ht="15.75" customHeight="1">
      <c r="A2519" s="50" t="s">
        <v>2669</v>
      </c>
      <c r="B2519" s="28" t="s">
        <v>1676</v>
      </c>
      <c r="C2519" s="18" t="s">
        <v>4577</v>
      </c>
      <c r="D2519" s="18"/>
      <c r="E2519" s="60" t="s">
        <v>4995</v>
      </c>
      <c r="F2519" s="10" t="s">
        <v>5190</v>
      </c>
      <c r="G2519" s="10"/>
      <c r="H2519" s="10" t="s">
        <v>5190</v>
      </c>
      <c r="I2519" s="10" t="s">
        <v>5190</v>
      </c>
      <c r="J2519" s="10" t="s">
        <v>5190</v>
      </c>
      <c r="K2519" s="10" t="s">
        <v>5190</v>
      </c>
      <c r="L2519" s="10" t="s">
        <v>5190</v>
      </c>
      <c r="M2519" s="10" t="s">
        <v>5190</v>
      </c>
      <c r="N2519" s="10" t="s">
        <v>5190</v>
      </c>
      <c r="O2519" s="10" t="s">
        <v>5190</v>
      </c>
      <c r="P2519" s="10"/>
      <c r="Q2519" s="10" t="s">
        <v>5190</v>
      </c>
      <c r="R2519" s="10" t="s">
        <v>5190</v>
      </c>
      <c r="S2519" s="10" t="s">
        <v>5190</v>
      </c>
      <c r="T2519" s="10" t="s">
        <v>5190</v>
      </c>
      <c r="U2519" s="10"/>
      <c r="V2519" s="10" t="s">
        <v>5190</v>
      </c>
      <c r="W2519" s="10" t="s">
        <v>5190</v>
      </c>
      <c r="X2519" s="10" t="s">
        <v>5190</v>
      </c>
      <c r="Y2519" s="10" t="s">
        <v>5190</v>
      </c>
      <c r="Z2519" s="10"/>
      <c r="AA2519" s="10"/>
      <c r="AB2519" s="50" t="s">
        <v>1673</v>
      </c>
      <c r="AC2519" s="50" t="s">
        <v>2912</v>
      </c>
      <c r="AD2519" s="75" t="s">
        <v>4990</v>
      </c>
    </row>
    <row r="2520" spans="1:30" s="89" customFormat="1" ht="15.75" customHeight="1">
      <c r="A2520" s="50" t="s">
        <v>2669</v>
      </c>
      <c r="B2520" s="28" t="s">
        <v>1677</v>
      </c>
      <c r="C2520" s="18" t="s">
        <v>4578</v>
      </c>
      <c r="D2520" s="18"/>
      <c r="E2520" s="60" t="s">
        <v>718</v>
      </c>
      <c r="F2520" s="10" t="s">
        <v>5190</v>
      </c>
      <c r="G2520" s="10" t="s">
        <v>5190</v>
      </c>
      <c r="H2520" s="10" t="s">
        <v>5190</v>
      </c>
      <c r="I2520" s="10" t="s">
        <v>5190</v>
      </c>
      <c r="J2520" s="10" t="s">
        <v>5190</v>
      </c>
      <c r="K2520" s="10" t="s">
        <v>5190</v>
      </c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  <c r="AB2520" s="50" t="s">
        <v>1673</v>
      </c>
      <c r="AC2520" s="50" t="s">
        <v>2912</v>
      </c>
      <c r="AD2520" s="75" t="s">
        <v>4816</v>
      </c>
    </row>
    <row r="2521" spans="1:30" s="89" customFormat="1" ht="15.75" customHeight="1">
      <c r="A2521" s="50" t="s">
        <v>2669</v>
      </c>
      <c r="B2521" s="28" t="s">
        <v>1678</v>
      </c>
      <c r="C2521" s="18" t="s">
        <v>4579</v>
      </c>
      <c r="D2521" s="18"/>
      <c r="E2521" s="60" t="s">
        <v>4992</v>
      </c>
      <c r="F2521" s="10" t="s">
        <v>5190</v>
      </c>
      <c r="G2521" s="10" t="s">
        <v>5190</v>
      </c>
      <c r="H2521" s="10" t="s">
        <v>5190</v>
      </c>
      <c r="I2521" s="10" t="s">
        <v>5190</v>
      </c>
      <c r="J2521" s="10" t="s">
        <v>5190</v>
      </c>
      <c r="K2521" s="10" t="s">
        <v>5190</v>
      </c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50" t="s">
        <v>1673</v>
      </c>
      <c r="AC2521" s="50" t="s">
        <v>2912</v>
      </c>
      <c r="AD2521" s="75" t="s">
        <v>4990</v>
      </c>
    </row>
    <row r="2522" spans="1:30" s="89" customFormat="1" ht="15.75" customHeight="1">
      <c r="A2522" s="50" t="s">
        <v>2669</v>
      </c>
      <c r="B2522" s="28" t="s">
        <v>1679</v>
      </c>
      <c r="C2522" s="18" t="s">
        <v>4580</v>
      </c>
      <c r="D2522" s="18"/>
      <c r="E2522" s="60" t="s">
        <v>4994</v>
      </c>
      <c r="F2522" s="10" t="s">
        <v>5190</v>
      </c>
      <c r="G2522" s="10" t="s">
        <v>5190</v>
      </c>
      <c r="H2522" s="10" t="s">
        <v>5190</v>
      </c>
      <c r="I2522" s="10" t="s">
        <v>5190</v>
      </c>
      <c r="J2522" s="10" t="s">
        <v>5190</v>
      </c>
      <c r="K2522" s="10" t="s">
        <v>5190</v>
      </c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50" t="s">
        <v>1673</v>
      </c>
      <c r="AC2522" s="50" t="s">
        <v>2912</v>
      </c>
      <c r="AD2522" s="75" t="s">
        <v>4990</v>
      </c>
    </row>
    <row r="2523" spans="1:30" s="89" customFormat="1" ht="15.75" customHeight="1">
      <c r="A2523" s="50" t="s">
        <v>2669</v>
      </c>
      <c r="B2523" s="28" t="s">
        <v>1680</v>
      </c>
      <c r="C2523" s="18" t="s">
        <v>4581</v>
      </c>
      <c r="D2523" s="18"/>
      <c r="E2523" s="60" t="s">
        <v>4995</v>
      </c>
      <c r="F2523" s="10" t="s">
        <v>5190</v>
      </c>
      <c r="G2523" s="10" t="s">
        <v>5190</v>
      </c>
      <c r="H2523" s="10" t="s">
        <v>5190</v>
      </c>
      <c r="I2523" s="10" t="s">
        <v>5190</v>
      </c>
      <c r="J2523" s="10" t="s">
        <v>5190</v>
      </c>
      <c r="K2523" s="10" t="s">
        <v>5190</v>
      </c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50" t="s">
        <v>1673</v>
      </c>
      <c r="AC2523" s="50" t="s">
        <v>2912</v>
      </c>
      <c r="AD2523" s="75" t="s">
        <v>4990</v>
      </c>
    </row>
    <row r="2524" spans="1:30" s="89" customFormat="1" ht="15.75" customHeight="1">
      <c r="A2524" s="50" t="s">
        <v>2669</v>
      </c>
      <c r="B2524" s="28" t="s">
        <v>1681</v>
      </c>
      <c r="C2524" s="17" t="s">
        <v>4582</v>
      </c>
      <c r="D2524" s="17"/>
      <c r="E2524" s="60" t="s">
        <v>718</v>
      </c>
      <c r="F2524" s="10"/>
      <c r="G2524" s="10"/>
      <c r="H2524" s="10"/>
      <c r="I2524" s="10"/>
      <c r="J2524" s="10"/>
      <c r="K2524" s="10"/>
      <c r="L2524" s="10"/>
      <c r="M2524" s="10" t="s">
        <v>5190</v>
      </c>
      <c r="N2524" s="10"/>
      <c r="O2524" s="10" t="s">
        <v>5190</v>
      </c>
      <c r="P2524" s="10" t="s">
        <v>5190</v>
      </c>
      <c r="Q2524" s="10" t="s">
        <v>5190</v>
      </c>
      <c r="R2524" s="10" t="s">
        <v>5190</v>
      </c>
      <c r="S2524" s="10" t="s">
        <v>5190</v>
      </c>
      <c r="T2524" s="10" t="s">
        <v>5190</v>
      </c>
      <c r="U2524" s="10" t="s">
        <v>5190</v>
      </c>
      <c r="V2524" s="10" t="s">
        <v>5190</v>
      </c>
      <c r="W2524" s="10" t="s">
        <v>5190</v>
      </c>
      <c r="X2524" s="10" t="s">
        <v>5190</v>
      </c>
      <c r="Y2524" s="10" t="s">
        <v>5190</v>
      </c>
      <c r="Z2524" s="10"/>
      <c r="AA2524" s="10"/>
      <c r="AB2524" s="50" t="s">
        <v>1673</v>
      </c>
      <c r="AC2524" s="50" t="s">
        <v>2912</v>
      </c>
      <c r="AD2524" s="75" t="s">
        <v>4816</v>
      </c>
    </row>
    <row r="2525" spans="1:30" s="89" customFormat="1" ht="15.75" customHeight="1">
      <c r="A2525" s="50" t="s">
        <v>2669</v>
      </c>
      <c r="B2525" s="28" t="s">
        <v>1682</v>
      </c>
      <c r="C2525" s="17" t="s">
        <v>4583</v>
      </c>
      <c r="D2525" s="17"/>
      <c r="E2525" s="60" t="s">
        <v>4992</v>
      </c>
      <c r="F2525" s="10"/>
      <c r="G2525" s="10"/>
      <c r="H2525" s="10"/>
      <c r="I2525" s="10"/>
      <c r="J2525" s="10"/>
      <c r="K2525" s="10"/>
      <c r="L2525" s="10"/>
      <c r="M2525" s="10" t="s">
        <v>5190</v>
      </c>
      <c r="N2525" s="10"/>
      <c r="O2525" s="10" t="s">
        <v>5190</v>
      </c>
      <c r="P2525" s="10" t="s">
        <v>5190</v>
      </c>
      <c r="Q2525" s="10" t="s">
        <v>5190</v>
      </c>
      <c r="R2525" s="10" t="s">
        <v>5190</v>
      </c>
      <c r="S2525" s="10" t="s">
        <v>5190</v>
      </c>
      <c r="T2525" s="10" t="s">
        <v>5190</v>
      </c>
      <c r="U2525" s="10" t="s">
        <v>5190</v>
      </c>
      <c r="V2525" s="10" t="s">
        <v>5190</v>
      </c>
      <c r="W2525" s="10" t="s">
        <v>5190</v>
      </c>
      <c r="X2525" s="10" t="s">
        <v>5190</v>
      </c>
      <c r="Y2525" s="10" t="s">
        <v>5190</v>
      </c>
      <c r="Z2525" s="10"/>
      <c r="AA2525" s="10"/>
      <c r="AB2525" s="50" t="s">
        <v>1673</v>
      </c>
      <c r="AC2525" s="50" t="s">
        <v>2912</v>
      </c>
      <c r="AD2525" s="75" t="s">
        <v>4990</v>
      </c>
    </row>
    <row r="2526" spans="1:30" s="89" customFormat="1" ht="15.75" customHeight="1">
      <c r="A2526" s="50" t="s">
        <v>2669</v>
      </c>
      <c r="B2526" s="28" t="s">
        <v>1683</v>
      </c>
      <c r="C2526" s="17" t="s">
        <v>4584</v>
      </c>
      <c r="D2526" s="17"/>
      <c r="E2526" s="60" t="s">
        <v>4994</v>
      </c>
      <c r="F2526" s="10"/>
      <c r="G2526" s="10"/>
      <c r="H2526" s="10"/>
      <c r="I2526" s="10"/>
      <c r="J2526" s="10"/>
      <c r="K2526" s="10"/>
      <c r="L2526" s="10"/>
      <c r="M2526" s="10" t="s">
        <v>5190</v>
      </c>
      <c r="N2526" s="10"/>
      <c r="O2526" s="10" t="s">
        <v>5190</v>
      </c>
      <c r="P2526" s="10" t="s">
        <v>5190</v>
      </c>
      <c r="Q2526" s="10" t="s">
        <v>5190</v>
      </c>
      <c r="R2526" s="10" t="s">
        <v>5190</v>
      </c>
      <c r="S2526" s="10" t="s">
        <v>5190</v>
      </c>
      <c r="T2526" s="10" t="s">
        <v>5190</v>
      </c>
      <c r="U2526" s="10" t="s">
        <v>5190</v>
      </c>
      <c r="V2526" s="10" t="s">
        <v>5190</v>
      </c>
      <c r="W2526" s="10" t="s">
        <v>5190</v>
      </c>
      <c r="X2526" s="10" t="s">
        <v>5190</v>
      </c>
      <c r="Y2526" s="10" t="s">
        <v>5190</v>
      </c>
      <c r="Z2526" s="10"/>
      <c r="AA2526" s="10"/>
      <c r="AB2526" s="50" t="s">
        <v>1673</v>
      </c>
      <c r="AC2526" s="50" t="s">
        <v>2912</v>
      </c>
      <c r="AD2526" s="75" t="s">
        <v>4990</v>
      </c>
    </row>
    <row r="2527" spans="1:30" s="89" customFormat="1" ht="15.75" customHeight="1">
      <c r="A2527" s="50" t="s">
        <v>2669</v>
      </c>
      <c r="B2527" s="28" t="s">
        <v>1684</v>
      </c>
      <c r="C2527" s="17" t="s">
        <v>4585</v>
      </c>
      <c r="D2527" s="17"/>
      <c r="E2527" s="60" t="s">
        <v>4995</v>
      </c>
      <c r="F2527" s="10"/>
      <c r="G2527" s="10"/>
      <c r="H2527" s="10"/>
      <c r="I2527" s="10"/>
      <c r="J2527" s="10"/>
      <c r="K2527" s="10"/>
      <c r="L2527" s="10"/>
      <c r="M2527" s="10" t="s">
        <v>5190</v>
      </c>
      <c r="N2527" s="10"/>
      <c r="O2527" s="10" t="s">
        <v>5190</v>
      </c>
      <c r="P2527" s="10" t="s">
        <v>5190</v>
      </c>
      <c r="Q2527" s="10" t="s">
        <v>5190</v>
      </c>
      <c r="R2527" s="10" t="s">
        <v>5190</v>
      </c>
      <c r="S2527" s="10" t="s">
        <v>5190</v>
      </c>
      <c r="T2527" s="10" t="s">
        <v>5190</v>
      </c>
      <c r="U2527" s="10" t="s">
        <v>5190</v>
      </c>
      <c r="V2527" s="10" t="s">
        <v>5190</v>
      </c>
      <c r="W2527" s="10" t="s">
        <v>5190</v>
      </c>
      <c r="X2527" s="10" t="s">
        <v>5190</v>
      </c>
      <c r="Y2527" s="10" t="s">
        <v>5190</v>
      </c>
      <c r="Z2527" s="10"/>
      <c r="AA2527" s="10"/>
      <c r="AB2527" s="50" t="s">
        <v>1673</v>
      </c>
      <c r="AC2527" s="50" t="s">
        <v>2912</v>
      </c>
      <c r="AD2527" s="75" t="s">
        <v>4990</v>
      </c>
    </row>
    <row r="2528" spans="1:30" s="89" customFormat="1" ht="15.75" customHeight="1">
      <c r="A2528" s="50" t="s">
        <v>2669</v>
      </c>
      <c r="B2528" s="28" t="s">
        <v>2070</v>
      </c>
      <c r="C2528" s="28" t="s">
        <v>4586</v>
      </c>
      <c r="D2528" s="28"/>
      <c r="E2528" s="60" t="s">
        <v>718</v>
      </c>
      <c r="F2528" s="10" t="s">
        <v>5190</v>
      </c>
      <c r="G2528" s="10" t="s">
        <v>5190</v>
      </c>
      <c r="H2528" s="10"/>
      <c r="I2528" s="10"/>
      <c r="J2528" s="10" t="s">
        <v>5190</v>
      </c>
      <c r="K2528" s="10" t="s">
        <v>5190</v>
      </c>
      <c r="L2528" s="10" t="s">
        <v>5190</v>
      </c>
      <c r="M2528" s="10"/>
      <c r="N2528" s="10"/>
      <c r="O2528" s="10"/>
      <c r="P2528" s="10" t="s">
        <v>5190</v>
      </c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50" t="s">
        <v>2071</v>
      </c>
      <c r="AC2528" s="50" t="s">
        <v>2912</v>
      </c>
      <c r="AD2528" s="75" t="s">
        <v>4805</v>
      </c>
    </row>
    <row r="2529" spans="1:30" s="89" customFormat="1" ht="15.75" customHeight="1">
      <c r="A2529" s="50" t="s">
        <v>2669</v>
      </c>
      <c r="B2529" s="28" t="s">
        <v>1667</v>
      </c>
      <c r="C2529" s="28" t="s">
        <v>4587</v>
      </c>
      <c r="D2529" s="28"/>
      <c r="E2529" s="60" t="s">
        <v>718</v>
      </c>
      <c r="F2529" s="10" t="s">
        <v>5190</v>
      </c>
      <c r="G2529" s="10" t="s">
        <v>5190</v>
      </c>
      <c r="H2529" s="10" t="s">
        <v>5190</v>
      </c>
      <c r="I2529" s="10" t="s">
        <v>5190</v>
      </c>
      <c r="J2529" s="10" t="s">
        <v>5190</v>
      </c>
      <c r="K2529" s="10" t="s">
        <v>5190</v>
      </c>
      <c r="L2529" s="10" t="s">
        <v>5190</v>
      </c>
      <c r="M2529" s="10" t="s">
        <v>5190</v>
      </c>
      <c r="N2529" s="10"/>
      <c r="O2529" s="10"/>
      <c r="P2529" s="10" t="s">
        <v>5190</v>
      </c>
      <c r="Q2529" s="10" t="s">
        <v>5190</v>
      </c>
      <c r="R2529" s="10" t="s">
        <v>5190</v>
      </c>
      <c r="S2529" s="10"/>
      <c r="T2529" s="10"/>
      <c r="U2529" s="10"/>
      <c r="V2529" s="10"/>
      <c r="W2529" s="10"/>
      <c r="X2529" s="10"/>
      <c r="Y2529" s="10"/>
      <c r="Z2529" s="10"/>
      <c r="AA2529" s="10"/>
      <c r="AB2529" s="50" t="s">
        <v>1668</v>
      </c>
      <c r="AC2529" s="50" t="s">
        <v>2912</v>
      </c>
      <c r="AD2529" s="75" t="s">
        <v>4650</v>
      </c>
    </row>
    <row r="2530" spans="1:30" s="89" customFormat="1" ht="15.75" customHeight="1">
      <c r="A2530" s="50" t="s">
        <v>2669</v>
      </c>
      <c r="B2530" s="28" t="s">
        <v>1669</v>
      </c>
      <c r="C2530" s="18" t="s">
        <v>4588</v>
      </c>
      <c r="D2530" s="18"/>
      <c r="E2530" s="60" t="s">
        <v>4992</v>
      </c>
      <c r="F2530" s="10" t="s">
        <v>5190</v>
      </c>
      <c r="G2530" s="10" t="s">
        <v>5190</v>
      </c>
      <c r="H2530" s="10" t="s">
        <v>5190</v>
      </c>
      <c r="I2530" s="10" t="s">
        <v>5190</v>
      </c>
      <c r="J2530" s="10" t="s">
        <v>5190</v>
      </c>
      <c r="K2530" s="10" t="s">
        <v>5190</v>
      </c>
      <c r="L2530" s="10" t="s">
        <v>5190</v>
      </c>
      <c r="M2530" s="10" t="s">
        <v>5190</v>
      </c>
      <c r="N2530" s="10"/>
      <c r="O2530" s="10"/>
      <c r="P2530" s="10" t="s">
        <v>5190</v>
      </c>
      <c r="Q2530" s="10" t="s">
        <v>5190</v>
      </c>
      <c r="R2530" s="10" t="s">
        <v>5190</v>
      </c>
      <c r="S2530" s="10"/>
      <c r="T2530" s="10"/>
      <c r="U2530" s="10"/>
      <c r="V2530" s="10"/>
      <c r="W2530" s="10"/>
      <c r="X2530" s="10"/>
      <c r="Y2530" s="10"/>
      <c r="Z2530" s="10"/>
      <c r="AA2530" s="10"/>
      <c r="AB2530" s="50" t="s">
        <v>1668</v>
      </c>
      <c r="AC2530" s="50" t="s">
        <v>2912</v>
      </c>
      <c r="AD2530" s="75" t="s">
        <v>4647</v>
      </c>
    </row>
    <row r="2531" spans="1:30" s="89" customFormat="1" ht="15.75" customHeight="1">
      <c r="A2531" s="50" t="s">
        <v>2669</v>
      </c>
      <c r="B2531" s="28" t="s">
        <v>1670</v>
      </c>
      <c r="C2531" s="18" t="s">
        <v>4589</v>
      </c>
      <c r="D2531" s="18"/>
      <c r="E2531" s="60" t="s">
        <v>4994</v>
      </c>
      <c r="F2531" s="10" t="s">
        <v>5190</v>
      </c>
      <c r="G2531" s="10" t="s">
        <v>5190</v>
      </c>
      <c r="H2531" s="10" t="s">
        <v>5190</v>
      </c>
      <c r="I2531" s="10" t="s">
        <v>5190</v>
      </c>
      <c r="J2531" s="10" t="s">
        <v>5190</v>
      </c>
      <c r="K2531" s="10" t="s">
        <v>5190</v>
      </c>
      <c r="L2531" s="10" t="s">
        <v>5190</v>
      </c>
      <c r="M2531" s="10" t="s">
        <v>5190</v>
      </c>
      <c r="N2531" s="10"/>
      <c r="O2531" s="10"/>
      <c r="P2531" s="10" t="s">
        <v>5190</v>
      </c>
      <c r="Q2531" s="10" t="s">
        <v>5190</v>
      </c>
      <c r="R2531" s="10" t="s">
        <v>5190</v>
      </c>
      <c r="S2531" s="10"/>
      <c r="T2531" s="10"/>
      <c r="U2531" s="10"/>
      <c r="V2531" s="10"/>
      <c r="W2531" s="10"/>
      <c r="X2531" s="10"/>
      <c r="Y2531" s="10"/>
      <c r="Z2531" s="10"/>
      <c r="AA2531" s="10"/>
      <c r="AB2531" s="50" t="s">
        <v>1668</v>
      </c>
      <c r="AC2531" s="50" t="s">
        <v>2912</v>
      </c>
      <c r="AD2531" s="75" t="s">
        <v>4647</v>
      </c>
    </row>
    <row r="2532" spans="1:30" s="89" customFormat="1" ht="15.75" customHeight="1">
      <c r="A2532" s="50" t="s">
        <v>2669</v>
      </c>
      <c r="B2532" s="28" t="s">
        <v>1671</v>
      </c>
      <c r="C2532" s="18" t="s">
        <v>4590</v>
      </c>
      <c r="D2532" s="18"/>
      <c r="E2532" s="60" t="s">
        <v>4995</v>
      </c>
      <c r="F2532" s="10" t="s">
        <v>5190</v>
      </c>
      <c r="G2532" s="10" t="s">
        <v>5190</v>
      </c>
      <c r="H2532" s="10" t="s">
        <v>5190</v>
      </c>
      <c r="I2532" s="10" t="s">
        <v>5190</v>
      </c>
      <c r="J2532" s="10" t="s">
        <v>5190</v>
      </c>
      <c r="K2532" s="10" t="s">
        <v>5190</v>
      </c>
      <c r="L2532" s="10" t="s">
        <v>5190</v>
      </c>
      <c r="M2532" s="10" t="s">
        <v>5190</v>
      </c>
      <c r="N2532" s="10"/>
      <c r="O2532" s="10"/>
      <c r="P2532" s="10" t="s">
        <v>5190</v>
      </c>
      <c r="Q2532" s="10" t="s">
        <v>5190</v>
      </c>
      <c r="R2532" s="10" t="s">
        <v>5190</v>
      </c>
      <c r="S2532" s="10"/>
      <c r="T2532" s="10"/>
      <c r="U2532" s="10"/>
      <c r="V2532" s="10"/>
      <c r="W2532" s="10"/>
      <c r="X2532" s="10"/>
      <c r="Y2532" s="10"/>
      <c r="Z2532" s="10"/>
      <c r="AA2532" s="10"/>
      <c r="AB2532" s="50" t="s">
        <v>1668</v>
      </c>
      <c r="AC2532" s="50" t="s">
        <v>2912</v>
      </c>
      <c r="AD2532" s="75" t="s">
        <v>4647</v>
      </c>
    </row>
    <row r="2533" spans="1:30" s="89" customFormat="1" ht="15.75" customHeight="1">
      <c r="A2533" s="50" t="s">
        <v>2669</v>
      </c>
      <c r="B2533" s="28" t="s">
        <v>1662</v>
      </c>
      <c r="C2533" s="28" t="s">
        <v>4591</v>
      </c>
      <c r="D2533" s="28"/>
      <c r="E2533" s="68" t="s">
        <v>718</v>
      </c>
      <c r="F2533" s="51" t="s">
        <v>5294</v>
      </c>
      <c r="G2533" s="51" t="s">
        <v>5294</v>
      </c>
      <c r="H2533" s="51" t="s">
        <v>5294</v>
      </c>
      <c r="I2533" s="51" t="s">
        <v>5294</v>
      </c>
      <c r="J2533" s="51" t="s">
        <v>5294</v>
      </c>
      <c r="K2533" s="51" t="s">
        <v>5294</v>
      </c>
      <c r="L2533" s="51" t="s">
        <v>5294</v>
      </c>
      <c r="M2533" s="51" t="s">
        <v>5294</v>
      </c>
      <c r="N2533" s="51" t="s">
        <v>5294</v>
      </c>
      <c r="O2533" s="51" t="s">
        <v>5294</v>
      </c>
      <c r="P2533" s="51" t="s">
        <v>5294</v>
      </c>
      <c r="Q2533" s="51" t="s">
        <v>5294</v>
      </c>
      <c r="R2533" s="51" t="s">
        <v>5294</v>
      </c>
      <c r="S2533" s="51" t="s">
        <v>5294</v>
      </c>
      <c r="T2533" s="51" t="s">
        <v>5294</v>
      </c>
      <c r="U2533" s="51" t="s">
        <v>5294</v>
      </c>
      <c r="V2533" s="51" t="s">
        <v>5294</v>
      </c>
      <c r="W2533" s="51" t="s">
        <v>5294</v>
      </c>
      <c r="X2533" s="51" t="s">
        <v>5294</v>
      </c>
      <c r="Y2533" s="51" t="s">
        <v>5294</v>
      </c>
      <c r="Z2533" s="51" t="s">
        <v>5294</v>
      </c>
      <c r="AA2533" s="51" t="s">
        <v>5294</v>
      </c>
      <c r="AB2533" s="50" t="s">
        <v>1875</v>
      </c>
      <c r="AC2533" s="50" t="s">
        <v>2912</v>
      </c>
      <c r="AD2533" s="75" t="s">
        <v>4779</v>
      </c>
    </row>
    <row r="2534" spans="1:30" s="89" customFormat="1" ht="15.75" customHeight="1">
      <c r="A2534" s="50" t="s">
        <v>2669</v>
      </c>
      <c r="B2534" s="28" t="s">
        <v>1664</v>
      </c>
      <c r="C2534" s="28" t="s">
        <v>4592</v>
      </c>
      <c r="D2534" s="28"/>
      <c r="E2534" s="60" t="s">
        <v>4992</v>
      </c>
      <c r="F2534" s="10" t="s">
        <v>5190</v>
      </c>
      <c r="G2534" s="10" t="s">
        <v>5190</v>
      </c>
      <c r="H2534" s="10" t="s">
        <v>5190</v>
      </c>
      <c r="I2534" s="10" t="s">
        <v>5190</v>
      </c>
      <c r="J2534" s="10" t="s">
        <v>5190</v>
      </c>
      <c r="K2534" s="10" t="s">
        <v>5190</v>
      </c>
      <c r="L2534" s="10" t="s">
        <v>5190</v>
      </c>
      <c r="M2534" s="10" t="s">
        <v>5190</v>
      </c>
      <c r="N2534" s="10" t="s">
        <v>5190</v>
      </c>
      <c r="O2534" s="10" t="s">
        <v>5190</v>
      </c>
      <c r="P2534" s="10" t="s">
        <v>5190</v>
      </c>
      <c r="Q2534" s="10" t="s">
        <v>5190</v>
      </c>
      <c r="R2534" s="10" t="s">
        <v>5190</v>
      </c>
      <c r="S2534" s="10" t="s">
        <v>5190</v>
      </c>
      <c r="T2534" s="10" t="s">
        <v>5190</v>
      </c>
      <c r="U2534" s="10" t="s">
        <v>5190</v>
      </c>
      <c r="V2534" s="10" t="s">
        <v>5190</v>
      </c>
      <c r="W2534" s="10" t="s">
        <v>5190</v>
      </c>
      <c r="X2534" s="10" t="s">
        <v>5190</v>
      </c>
      <c r="Y2534" s="10" t="s">
        <v>5190</v>
      </c>
      <c r="Z2534" s="10" t="s">
        <v>5190</v>
      </c>
      <c r="AA2534" s="10" t="s">
        <v>5190</v>
      </c>
      <c r="AB2534" s="50" t="s">
        <v>1663</v>
      </c>
      <c r="AC2534" s="50" t="s">
        <v>2912</v>
      </c>
      <c r="AD2534" s="75" t="s">
        <v>4636</v>
      </c>
    </row>
    <row r="2535" spans="1:30" s="89" customFormat="1" ht="15.75" customHeight="1">
      <c r="A2535" s="50" t="s">
        <v>2669</v>
      </c>
      <c r="B2535" s="28" t="s">
        <v>1665</v>
      </c>
      <c r="C2535" s="28" t="s">
        <v>4593</v>
      </c>
      <c r="D2535" s="28"/>
      <c r="E2535" s="60" t="s">
        <v>4994</v>
      </c>
      <c r="F2535" s="10" t="s">
        <v>5190</v>
      </c>
      <c r="G2535" s="10" t="s">
        <v>5190</v>
      </c>
      <c r="H2535" s="10" t="s">
        <v>5190</v>
      </c>
      <c r="I2535" s="10" t="s">
        <v>5190</v>
      </c>
      <c r="J2535" s="10" t="s">
        <v>5190</v>
      </c>
      <c r="K2535" s="10" t="s">
        <v>5190</v>
      </c>
      <c r="L2535" s="10" t="s">
        <v>5190</v>
      </c>
      <c r="M2535" s="10" t="s">
        <v>5190</v>
      </c>
      <c r="N2535" s="10" t="s">
        <v>5190</v>
      </c>
      <c r="O2535" s="10" t="s">
        <v>5190</v>
      </c>
      <c r="P2535" s="10" t="s">
        <v>5190</v>
      </c>
      <c r="Q2535" s="10" t="s">
        <v>5190</v>
      </c>
      <c r="R2535" s="10" t="s">
        <v>5190</v>
      </c>
      <c r="S2535" s="10" t="s">
        <v>5190</v>
      </c>
      <c r="T2535" s="10" t="s">
        <v>5190</v>
      </c>
      <c r="U2535" s="10" t="s">
        <v>5190</v>
      </c>
      <c r="V2535" s="10" t="s">
        <v>5190</v>
      </c>
      <c r="W2535" s="10" t="s">
        <v>5190</v>
      </c>
      <c r="X2535" s="10" t="s">
        <v>5190</v>
      </c>
      <c r="Y2535" s="10" t="s">
        <v>5190</v>
      </c>
      <c r="Z2535" s="10" t="s">
        <v>5190</v>
      </c>
      <c r="AA2535" s="10" t="s">
        <v>5190</v>
      </c>
      <c r="AB2535" s="50" t="s">
        <v>1663</v>
      </c>
      <c r="AC2535" s="50" t="s">
        <v>2912</v>
      </c>
      <c r="AD2535" s="75" t="s">
        <v>4636</v>
      </c>
    </row>
    <row r="2536" spans="1:30" s="89" customFormat="1" ht="15.75" customHeight="1">
      <c r="A2536" s="50" t="s">
        <v>2669</v>
      </c>
      <c r="B2536" s="28" t="s">
        <v>1666</v>
      </c>
      <c r="C2536" s="28" t="s">
        <v>4594</v>
      </c>
      <c r="D2536" s="28"/>
      <c r="E2536" s="60" t="s">
        <v>4995</v>
      </c>
      <c r="F2536" s="10" t="s">
        <v>5190</v>
      </c>
      <c r="G2536" s="10" t="s">
        <v>5190</v>
      </c>
      <c r="H2536" s="10" t="s">
        <v>5190</v>
      </c>
      <c r="I2536" s="10" t="s">
        <v>5190</v>
      </c>
      <c r="J2536" s="10" t="s">
        <v>5190</v>
      </c>
      <c r="K2536" s="10" t="s">
        <v>5190</v>
      </c>
      <c r="L2536" s="10" t="s">
        <v>5190</v>
      </c>
      <c r="M2536" s="10" t="s">
        <v>5190</v>
      </c>
      <c r="N2536" s="10" t="s">
        <v>5190</v>
      </c>
      <c r="O2536" s="10" t="s">
        <v>5190</v>
      </c>
      <c r="P2536" s="10" t="s">
        <v>5190</v>
      </c>
      <c r="Q2536" s="10" t="s">
        <v>5190</v>
      </c>
      <c r="R2536" s="10" t="s">
        <v>5190</v>
      </c>
      <c r="S2536" s="10" t="s">
        <v>5190</v>
      </c>
      <c r="T2536" s="10" t="s">
        <v>5190</v>
      </c>
      <c r="U2536" s="10" t="s">
        <v>5190</v>
      </c>
      <c r="V2536" s="10" t="s">
        <v>5190</v>
      </c>
      <c r="W2536" s="10" t="s">
        <v>5190</v>
      </c>
      <c r="X2536" s="10" t="s">
        <v>5190</v>
      </c>
      <c r="Y2536" s="10" t="s">
        <v>5190</v>
      </c>
      <c r="Z2536" s="10" t="s">
        <v>5190</v>
      </c>
      <c r="AA2536" s="10" t="s">
        <v>5190</v>
      </c>
      <c r="AB2536" s="50" t="s">
        <v>1663</v>
      </c>
      <c r="AC2536" s="50" t="s">
        <v>2912</v>
      </c>
      <c r="AD2536" s="75" t="s">
        <v>4636</v>
      </c>
    </row>
    <row r="2537" spans="1:30" s="89" customFormat="1" ht="15.75" customHeight="1">
      <c r="A2537" s="8" t="s">
        <v>2666</v>
      </c>
      <c r="B2537" s="28" t="s">
        <v>1651</v>
      </c>
      <c r="C2537" s="18" t="s">
        <v>4595</v>
      </c>
      <c r="D2537" s="18"/>
      <c r="E2537" s="59" t="s">
        <v>718</v>
      </c>
      <c r="F2537" s="10" t="s">
        <v>5190</v>
      </c>
      <c r="G2537" s="10" t="s">
        <v>5190</v>
      </c>
      <c r="H2537" s="10"/>
      <c r="I2537" s="10"/>
      <c r="J2537" s="10" t="s">
        <v>5190</v>
      </c>
      <c r="K2537" s="10" t="s">
        <v>5190</v>
      </c>
      <c r="L2537" s="10" t="s">
        <v>5190</v>
      </c>
      <c r="M2537" s="10"/>
      <c r="N2537" s="10"/>
      <c r="O2537" s="10"/>
      <c r="P2537" s="10"/>
      <c r="Q2537" s="10"/>
      <c r="R2537" s="10" t="s">
        <v>5190</v>
      </c>
      <c r="S2537" s="10"/>
      <c r="T2537" s="10"/>
      <c r="U2537" s="10" t="s">
        <v>5190</v>
      </c>
      <c r="V2537" s="10"/>
      <c r="W2537" s="10"/>
      <c r="X2537" s="10"/>
      <c r="Y2537" s="10"/>
      <c r="Z2537" s="10"/>
      <c r="AA2537" s="10" t="s">
        <v>5190</v>
      </c>
      <c r="AB2537" s="73" t="s">
        <v>1652</v>
      </c>
      <c r="AC2537" s="50" t="s">
        <v>2912</v>
      </c>
      <c r="AD2537" s="71" t="s">
        <v>4650</v>
      </c>
    </row>
    <row r="2538" spans="1:30" s="89" customFormat="1" ht="15.75" customHeight="1">
      <c r="A2538" s="8" t="s">
        <v>2666</v>
      </c>
      <c r="B2538" s="28" t="s">
        <v>1653</v>
      </c>
      <c r="C2538" s="18" t="s">
        <v>4596</v>
      </c>
      <c r="D2538" s="18"/>
      <c r="E2538" s="59" t="s">
        <v>1647</v>
      </c>
      <c r="F2538" s="10" t="s">
        <v>5190</v>
      </c>
      <c r="G2538" s="10" t="s">
        <v>5190</v>
      </c>
      <c r="H2538" s="10"/>
      <c r="I2538" s="10"/>
      <c r="J2538" s="10" t="s">
        <v>5190</v>
      </c>
      <c r="K2538" s="10" t="s">
        <v>5190</v>
      </c>
      <c r="L2538" s="10" t="s">
        <v>5190</v>
      </c>
      <c r="M2538" s="10"/>
      <c r="N2538" s="10"/>
      <c r="O2538" s="10"/>
      <c r="P2538" s="10"/>
      <c r="Q2538" s="10"/>
      <c r="R2538" s="10" t="s">
        <v>5190</v>
      </c>
      <c r="S2538" s="10"/>
      <c r="T2538" s="10"/>
      <c r="U2538" s="10" t="s">
        <v>5190</v>
      </c>
      <c r="V2538" s="10"/>
      <c r="W2538" s="10"/>
      <c r="X2538" s="10"/>
      <c r="Y2538" s="10"/>
      <c r="Z2538" s="10"/>
      <c r="AA2538" s="10" t="s">
        <v>5190</v>
      </c>
      <c r="AB2538" s="73" t="s">
        <v>1652</v>
      </c>
      <c r="AC2538" s="50" t="s">
        <v>2912</v>
      </c>
      <c r="AD2538" s="71" t="s">
        <v>4647</v>
      </c>
    </row>
    <row r="2539" spans="1:30" s="89" customFormat="1" ht="15.75" customHeight="1">
      <c r="A2539" s="8" t="s">
        <v>2666</v>
      </c>
      <c r="B2539" s="28" t="s">
        <v>1654</v>
      </c>
      <c r="C2539" s="18" t="s">
        <v>4597</v>
      </c>
      <c r="D2539" s="18"/>
      <c r="E2539" s="59" t="s">
        <v>1647</v>
      </c>
      <c r="F2539" s="10" t="s">
        <v>5190</v>
      </c>
      <c r="G2539" s="10" t="s">
        <v>5190</v>
      </c>
      <c r="H2539" s="10"/>
      <c r="I2539" s="10"/>
      <c r="J2539" s="10" t="s">
        <v>5190</v>
      </c>
      <c r="K2539" s="10" t="s">
        <v>5190</v>
      </c>
      <c r="L2539" s="10" t="s">
        <v>5190</v>
      </c>
      <c r="M2539" s="10"/>
      <c r="N2539" s="10"/>
      <c r="O2539" s="10"/>
      <c r="P2539" s="10"/>
      <c r="Q2539" s="10"/>
      <c r="R2539" s="10" t="s">
        <v>5190</v>
      </c>
      <c r="S2539" s="10"/>
      <c r="T2539" s="10"/>
      <c r="U2539" s="10" t="s">
        <v>5190</v>
      </c>
      <c r="V2539" s="10"/>
      <c r="W2539" s="10"/>
      <c r="X2539" s="10"/>
      <c r="Y2539" s="10"/>
      <c r="Z2539" s="10"/>
      <c r="AA2539" s="10" t="s">
        <v>5190</v>
      </c>
      <c r="AB2539" s="73" t="s">
        <v>1652</v>
      </c>
      <c r="AC2539" s="50" t="s">
        <v>2912</v>
      </c>
      <c r="AD2539" s="71" t="s">
        <v>4647</v>
      </c>
    </row>
    <row r="2540" spans="1:30" s="89" customFormat="1" ht="15.75" customHeight="1">
      <c r="A2540" s="8" t="s">
        <v>2666</v>
      </c>
      <c r="B2540" s="28" t="s">
        <v>1655</v>
      </c>
      <c r="C2540" s="18" t="s">
        <v>4598</v>
      </c>
      <c r="D2540" s="18"/>
      <c r="E2540" s="59" t="s">
        <v>1647</v>
      </c>
      <c r="F2540" s="10" t="s">
        <v>5190</v>
      </c>
      <c r="G2540" s="10" t="s">
        <v>5190</v>
      </c>
      <c r="H2540" s="10"/>
      <c r="I2540" s="10"/>
      <c r="J2540" s="10" t="s">
        <v>5190</v>
      </c>
      <c r="K2540" s="10" t="s">
        <v>5190</v>
      </c>
      <c r="L2540" s="10" t="s">
        <v>5190</v>
      </c>
      <c r="M2540" s="10"/>
      <c r="N2540" s="10"/>
      <c r="O2540" s="10"/>
      <c r="P2540" s="10"/>
      <c r="Q2540" s="10"/>
      <c r="R2540" s="10" t="s">
        <v>5190</v>
      </c>
      <c r="S2540" s="10"/>
      <c r="T2540" s="10"/>
      <c r="U2540" s="10" t="s">
        <v>5190</v>
      </c>
      <c r="V2540" s="10"/>
      <c r="W2540" s="10"/>
      <c r="X2540" s="10"/>
      <c r="Y2540" s="10"/>
      <c r="Z2540" s="10"/>
      <c r="AA2540" s="10" t="s">
        <v>5190</v>
      </c>
      <c r="AB2540" s="73" t="s">
        <v>1652</v>
      </c>
      <c r="AC2540" s="50" t="s">
        <v>2912</v>
      </c>
      <c r="AD2540" s="71" t="s">
        <v>4647</v>
      </c>
    </row>
    <row r="2541" spans="1:30" s="89" customFormat="1" ht="15.75" customHeight="1">
      <c r="A2541" s="8" t="s">
        <v>2666</v>
      </c>
      <c r="B2541" s="28" t="s">
        <v>1644</v>
      </c>
      <c r="C2541" s="18" t="s">
        <v>4599</v>
      </c>
      <c r="D2541" s="18"/>
      <c r="E2541" s="59" t="s">
        <v>718</v>
      </c>
      <c r="F2541" s="10" t="s">
        <v>5190</v>
      </c>
      <c r="G2541" s="10" t="s">
        <v>5190</v>
      </c>
      <c r="H2541" s="10"/>
      <c r="I2541" s="10"/>
      <c r="J2541" s="10" t="s">
        <v>5190</v>
      </c>
      <c r="K2541" s="10" t="s">
        <v>5190</v>
      </c>
      <c r="L2541" s="10" t="s">
        <v>5190</v>
      </c>
      <c r="M2541" s="10"/>
      <c r="N2541" s="10"/>
      <c r="O2541" s="10"/>
      <c r="P2541" s="10" t="s">
        <v>5190</v>
      </c>
      <c r="Q2541" s="10"/>
      <c r="R2541" s="10"/>
      <c r="S2541" s="10"/>
      <c r="T2541" s="10"/>
      <c r="U2541" s="10" t="s">
        <v>5190</v>
      </c>
      <c r="V2541" s="10"/>
      <c r="W2541" s="10"/>
      <c r="X2541" s="10"/>
      <c r="Y2541" s="10"/>
      <c r="Z2541" s="10"/>
      <c r="AA2541" s="10" t="s">
        <v>5190</v>
      </c>
      <c r="AB2541" s="73" t="s">
        <v>2027</v>
      </c>
      <c r="AC2541" s="50" t="s">
        <v>2912</v>
      </c>
      <c r="AD2541" s="71" t="s">
        <v>4779</v>
      </c>
    </row>
    <row r="2542" spans="1:30" s="89" customFormat="1" ht="15.75" customHeight="1">
      <c r="A2542" s="8" t="s">
        <v>2666</v>
      </c>
      <c r="B2542" s="28" t="s">
        <v>1646</v>
      </c>
      <c r="C2542" s="18" t="s">
        <v>4600</v>
      </c>
      <c r="D2542" s="18"/>
      <c r="E2542" s="59" t="s">
        <v>1647</v>
      </c>
      <c r="F2542" s="10" t="s">
        <v>5190</v>
      </c>
      <c r="G2542" s="10" t="s">
        <v>5190</v>
      </c>
      <c r="H2542" s="10"/>
      <c r="I2542" s="10"/>
      <c r="J2542" s="10" t="s">
        <v>5190</v>
      </c>
      <c r="K2542" s="10" t="s">
        <v>5190</v>
      </c>
      <c r="L2542" s="10" t="s">
        <v>5190</v>
      </c>
      <c r="M2542" s="10"/>
      <c r="N2542" s="10"/>
      <c r="O2542" s="10"/>
      <c r="P2542" s="10" t="s">
        <v>5190</v>
      </c>
      <c r="Q2542" s="10"/>
      <c r="R2542" s="10"/>
      <c r="S2542" s="10"/>
      <c r="T2542" s="10"/>
      <c r="U2542" s="10" t="s">
        <v>5190</v>
      </c>
      <c r="V2542" s="10"/>
      <c r="W2542" s="10"/>
      <c r="X2542" s="10"/>
      <c r="Y2542" s="10"/>
      <c r="Z2542" s="10"/>
      <c r="AA2542" s="10" t="s">
        <v>5190</v>
      </c>
      <c r="AB2542" s="73" t="s">
        <v>1645</v>
      </c>
      <c r="AC2542" s="50" t="s">
        <v>2912</v>
      </c>
      <c r="AD2542" s="71" t="s">
        <v>4698</v>
      </c>
    </row>
    <row r="2543" spans="1:30" s="89" customFormat="1" ht="15.75" customHeight="1">
      <c r="A2543" s="8" t="s">
        <v>2666</v>
      </c>
      <c r="B2543" s="28" t="s">
        <v>1648</v>
      </c>
      <c r="C2543" s="28" t="s">
        <v>4601</v>
      </c>
      <c r="D2543" s="28"/>
      <c r="E2543" s="59" t="s">
        <v>718</v>
      </c>
      <c r="F2543" s="10" t="s">
        <v>5190</v>
      </c>
      <c r="G2543" s="10"/>
      <c r="H2543" s="10"/>
      <c r="I2543" s="10"/>
      <c r="J2543" s="10"/>
      <c r="K2543" s="10"/>
      <c r="L2543" s="10" t="s">
        <v>5190</v>
      </c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  <c r="AB2543" s="73" t="s">
        <v>1649</v>
      </c>
      <c r="AC2543" s="50" t="s">
        <v>2912</v>
      </c>
      <c r="AD2543" s="71" t="s">
        <v>4647</v>
      </c>
    </row>
    <row r="2544" spans="1:30" s="89" customFormat="1" ht="15.75" customHeight="1">
      <c r="A2544" s="8" t="s">
        <v>2666</v>
      </c>
      <c r="B2544" s="28" t="s">
        <v>1650</v>
      </c>
      <c r="C2544" s="28" t="s">
        <v>4602</v>
      </c>
      <c r="D2544" s="28"/>
      <c r="E2544" s="59" t="s">
        <v>1647</v>
      </c>
      <c r="F2544" s="10" t="s">
        <v>5190</v>
      </c>
      <c r="G2544" s="10"/>
      <c r="H2544" s="10"/>
      <c r="I2544" s="10"/>
      <c r="J2544" s="10"/>
      <c r="K2544" s="10"/>
      <c r="L2544" s="10" t="s">
        <v>5190</v>
      </c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  <c r="AB2544" s="73" t="s">
        <v>1649</v>
      </c>
      <c r="AC2544" s="50" t="s">
        <v>2912</v>
      </c>
      <c r="AD2544" s="71" t="s">
        <v>4707</v>
      </c>
    </row>
    <row r="2545" spans="1:30" s="89" customFormat="1" ht="15.75" customHeight="1">
      <c r="A2545" s="50" t="s">
        <v>2667</v>
      </c>
      <c r="B2545" s="28" t="s">
        <v>1712</v>
      </c>
      <c r="C2545" s="28" t="s">
        <v>4603</v>
      </c>
      <c r="D2545" s="28"/>
      <c r="E2545" s="59" t="s">
        <v>718</v>
      </c>
      <c r="F2545" s="10" t="s">
        <v>5190</v>
      </c>
      <c r="G2545" s="10" t="s">
        <v>5190</v>
      </c>
      <c r="H2545" s="10" t="s">
        <v>5190</v>
      </c>
      <c r="I2545" s="10" t="s">
        <v>5190</v>
      </c>
      <c r="J2545" s="10" t="s">
        <v>5190</v>
      </c>
      <c r="K2545" s="10" t="s">
        <v>5190</v>
      </c>
      <c r="L2545" s="10" t="s">
        <v>5190</v>
      </c>
      <c r="M2545" s="10"/>
      <c r="N2545" s="10"/>
      <c r="O2545" s="10" t="s">
        <v>5190</v>
      </c>
      <c r="P2545" s="10" t="s">
        <v>5190</v>
      </c>
      <c r="Q2545" s="10"/>
      <c r="R2545" s="10" t="s">
        <v>5190</v>
      </c>
      <c r="S2545" s="10"/>
      <c r="T2545" s="10"/>
      <c r="U2545" s="10"/>
      <c r="V2545" s="10"/>
      <c r="W2545" s="10"/>
      <c r="X2545" s="10"/>
      <c r="Y2545" s="10"/>
      <c r="Z2545" s="10"/>
      <c r="AA2545" s="10"/>
      <c r="AB2545" s="73" t="s">
        <v>1714</v>
      </c>
      <c r="AC2545" s="74" t="s">
        <v>2913</v>
      </c>
      <c r="AD2545" s="71" t="s">
        <v>4708</v>
      </c>
    </row>
    <row r="2546" spans="1:30" s="89" customFormat="1" ht="15.75" customHeight="1">
      <c r="A2546" s="50" t="s">
        <v>2667</v>
      </c>
      <c r="B2546" s="28" t="s">
        <v>1715</v>
      </c>
      <c r="C2546" s="28" t="s">
        <v>4604</v>
      </c>
      <c r="D2546" s="28"/>
      <c r="E2546" s="59" t="s">
        <v>4992</v>
      </c>
      <c r="F2546" s="10" t="s">
        <v>5190</v>
      </c>
      <c r="G2546" s="10" t="s">
        <v>5190</v>
      </c>
      <c r="H2546" s="10" t="s">
        <v>5190</v>
      </c>
      <c r="I2546" s="10" t="s">
        <v>5190</v>
      </c>
      <c r="J2546" s="10" t="s">
        <v>5190</v>
      </c>
      <c r="K2546" s="10" t="s">
        <v>5190</v>
      </c>
      <c r="L2546" s="10" t="s">
        <v>5190</v>
      </c>
      <c r="M2546" s="10"/>
      <c r="N2546" s="10"/>
      <c r="O2546" s="10" t="s">
        <v>5190</v>
      </c>
      <c r="P2546" s="10" t="s">
        <v>5190</v>
      </c>
      <c r="Q2546" s="10"/>
      <c r="R2546" s="10" t="s">
        <v>5190</v>
      </c>
      <c r="S2546" s="10"/>
      <c r="T2546" s="10"/>
      <c r="U2546" s="10"/>
      <c r="V2546" s="10"/>
      <c r="W2546" s="10"/>
      <c r="X2546" s="10"/>
      <c r="Y2546" s="10"/>
      <c r="Z2546" s="10"/>
      <c r="AA2546" s="10"/>
      <c r="AB2546" s="73" t="s">
        <v>1714</v>
      </c>
      <c r="AC2546" s="74" t="s">
        <v>2913</v>
      </c>
      <c r="AD2546" s="71" t="s">
        <v>4751</v>
      </c>
    </row>
    <row r="2547" spans="1:30" s="89" customFormat="1" ht="15.75" customHeight="1">
      <c r="A2547" s="50" t="s">
        <v>2667</v>
      </c>
      <c r="B2547" s="28" t="s">
        <v>1716</v>
      </c>
      <c r="C2547" s="28" t="s">
        <v>4605</v>
      </c>
      <c r="D2547" s="28"/>
      <c r="E2547" s="59" t="s">
        <v>4994</v>
      </c>
      <c r="F2547" s="10" t="s">
        <v>5190</v>
      </c>
      <c r="G2547" s="10" t="s">
        <v>5190</v>
      </c>
      <c r="H2547" s="10" t="s">
        <v>5190</v>
      </c>
      <c r="I2547" s="10" t="s">
        <v>5190</v>
      </c>
      <c r="J2547" s="10" t="s">
        <v>5190</v>
      </c>
      <c r="K2547" s="10" t="s">
        <v>5190</v>
      </c>
      <c r="L2547" s="10" t="s">
        <v>5190</v>
      </c>
      <c r="M2547" s="10"/>
      <c r="N2547" s="10"/>
      <c r="O2547" s="10" t="s">
        <v>5190</v>
      </c>
      <c r="P2547" s="10" t="s">
        <v>5190</v>
      </c>
      <c r="Q2547" s="10"/>
      <c r="R2547" s="10" t="s">
        <v>5190</v>
      </c>
      <c r="S2547" s="10"/>
      <c r="T2547" s="10"/>
      <c r="U2547" s="10"/>
      <c r="V2547" s="10"/>
      <c r="W2547" s="10"/>
      <c r="X2547" s="10"/>
      <c r="Y2547" s="10"/>
      <c r="Z2547" s="10"/>
      <c r="AA2547" s="10"/>
      <c r="AB2547" s="73" t="s">
        <v>1714</v>
      </c>
      <c r="AC2547" s="74" t="s">
        <v>2913</v>
      </c>
      <c r="AD2547" s="71" t="s">
        <v>4751</v>
      </c>
    </row>
    <row r="2548" spans="1:30" s="89" customFormat="1" ht="15.75" customHeight="1">
      <c r="A2548" s="50" t="s">
        <v>2667</v>
      </c>
      <c r="B2548" s="28" t="s">
        <v>1717</v>
      </c>
      <c r="C2548" s="28" t="s">
        <v>4606</v>
      </c>
      <c r="D2548" s="28"/>
      <c r="E2548" s="59" t="s">
        <v>4995</v>
      </c>
      <c r="F2548" s="10" t="s">
        <v>5190</v>
      </c>
      <c r="G2548" s="10" t="s">
        <v>5190</v>
      </c>
      <c r="H2548" s="10" t="s">
        <v>5190</v>
      </c>
      <c r="I2548" s="10" t="s">
        <v>5190</v>
      </c>
      <c r="J2548" s="10" t="s">
        <v>5190</v>
      </c>
      <c r="K2548" s="10" t="s">
        <v>5190</v>
      </c>
      <c r="L2548" s="10" t="s">
        <v>5190</v>
      </c>
      <c r="M2548" s="10"/>
      <c r="N2548" s="10"/>
      <c r="O2548" s="10" t="s">
        <v>5190</v>
      </c>
      <c r="P2548" s="10" t="s">
        <v>5190</v>
      </c>
      <c r="Q2548" s="10"/>
      <c r="R2548" s="10" t="s">
        <v>5190</v>
      </c>
      <c r="S2548" s="10"/>
      <c r="T2548" s="10"/>
      <c r="U2548" s="10"/>
      <c r="V2548" s="10"/>
      <c r="W2548" s="10"/>
      <c r="X2548" s="10"/>
      <c r="Y2548" s="10"/>
      <c r="Z2548" s="10"/>
      <c r="AA2548" s="10"/>
      <c r="AB2548" s="73" t="s">
        <v>1714</v>
      </c>
      <c r="AC2548" s="74" t="s">
        <v>2913</v>
      </c>
      <c r="AD2548" s="71" t="s">
        <v>4751</v>
      </c>
    </row>
    <row r="2549" spans="1:30" s="89" customFormat="1" ht="15.75" customHeight="1">
      <c r="A2549" s="50" t="s">
        <v>2667</v>
      </c>
      <c r="B2549" s="28" t="s">
        <v>1712</v>
      </c>
      <c r="C2549" s="28" t="s">
        <v>4603</v>
      </c>
      <c r="D2549" s="28"/>
      <c r="E2549" s="59" t="s">
        <v>718</v>
      </c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 t="s">
        <v>5190</v>
      </c>
      <c r="AB2549" s="73" t="s">
        <v>4827</v>
      </c>
      <c r="AC2549" s="74" t="s">
        <v>2913</v>
      </c>
      <c r="AD2549" s="71" t="s">
        <v>4708</v>
      </c>
    </row>
    <row r="2550" spans="1:30" s="89" customFormat="1" ht="15.75" customHeight="1">
      <c r="A2550" s="50" t="s">
        <v>2667</v>
      </c>
      <c r="B2550" s="28" t="s">
        <v>1715</v>
      </c>
      <c r="C2550" s="28" t="s">
        <v>4604</v>
      </c>
      <c r="D2550" s="28"/>
      <c r="E2550" s="59" t="s">
        <v>4992</v>
      </c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 t="s">
        <v>5190</v>
      </c>
      <c r="AB2550" s="73" t="s">
        <v>4827</v>
      </c>
      <c r="AC2550" s="74" t="s">
        <v>2913</v>
      </c>
      <c r="AD2550" s="71" t="s">
        <v>4751</v>
      </c>
    </row>
    <row r="2551" spans="1:30" s="89" customFormat="1" ht="15.75" customHeight="1">
      <c r="A2551" s="50" t="s">
        <v>2667</v>
      </c>
      <c r="B2551" s="28" t="s">
        <v>1716</v>
      </c>
      <c r="C2551" s="28" t="s">
        <v>4605</v>
      </c>
      <c r="D2551" s="28"/>
      <c r="E2551" s="59" t="s">
        <v>4994</v>
      </c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 t="s">
        <v>5190</v>
      </c>
      <c r="AB2551" s="73" t="s">
        <v>4827</v>
      </c>
      <c r="AC2551" s="74" t="s">
        <v>2913</v>
      </c>
      <c r="AD2551" s="71" t="s">
        <v>4751</v>
      </c>
    </row>
    <row r="2552" spans="1:30" s="89" customFormat="1" ht="15.75" customHeight="1">
      <c r="A2552" s="50" t="s">
        <v>2667</v>
      </c>
      <c r="B2552" s="28" t="s">
        <v>1717</v>
      </c>
      <c r="C2552" s="28" t="s">
        <v>4606</v>
      </c>
      <c r="D2552" s="28"/>
      <c r="E2552" s="59" t="s">
        <v>4995</v>
      </c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0" t="s">
        <v>5190</v>
      </c>
      <c r="AB2552" s="73" t="s">
        <v>4827</v>
      </c>
      <c r="AC2552" s="74" t="s">
        <v>2913</v>
      </c>
      <c r="AD2552" s="71" t="s">
        <v>4751</v>
      </c>
    </row>
    <row r="2553" spans="1:30" s="89" customFormat="1" ht="15.75" customHeight="1">
      <c r="A2553" s="50" t="s">
        <v>2667</v>
      </c>
      <c r="B2553" s="28" t="s">
        <v>1718</v>
      </c>
      <c r="C2553" s="28" t="s">
        <v>4607</v>
      </c>
      <c r="D2553" s="28"/>
      <c r="E2553" s="59" t="s">
        <v>718</v>
      </c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 t="s">
        <v>5190</v>
      </c>
      <c r="AB2553" s="73" t="s">
        <v>1713</v>
      </c>
      <c r="AC2553" s="74" t="s">
        <v>2913</v>
      </c>
      <c r="AD2553" s="71" t="s">
        <v>4819</v>
      </c>
    </row>
    <row r="2554" spans="1:30" s="89" customFormat="1" ht="15.75" customHeight="1">
      <c r="A2554" s="50" t="s">
        <v>2667</v>
      </c>
      <c r="B2554" s="28" t="s">
        <v>1719</v>
      </c>
      <c r="C2554" s="28" t="s">
        <v>4608</v>
      </c>
      <c r="D2554" s="28"/>
      <c r="E2554" s="59" t="s">
        <v>4992</v>
      </c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 t="s">
        <v>5190</v>
      </c>
      <c r="AB2554" s="73" t="s">
        <v>1713</v>
      </c>
      <c r="AC2554" s="74" t="s">
        <v>2913</v>
      </c>
      <c r="AD2554" s="71" t="s">
        <v>4753</v>
      </c>
    </row>
    <row r="2555" spans="1:30" s="89" customFormat="1" ht="15.75" customHeight="1">
      <c r="A2555" s="50" t="s">
        <v>2667</v>
      </c>
      <c r="B2555" s="28" t="s">
        <v>1720</v>
      </c>
      <c r="C2555" s="28" t="s">
        <v>4609</v>
      </c>
      <c r="D2555" s="28"/>
      <c r="E2555" s="59" t="s">
        <v>4994</v>
      </c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 t="s">
        <v>5190</v>
      </c>
      <c r="AB2555" s="73" t="s">
        <v>1713</v>
      </c>
      <c r="AC2555" s="74" t="s">
        <v>2913</v>
      </c>
      <c r="AD2555" s="71" t="s">
        <v>4753</v>
      </c>
    </row>
    <row r="2556" spans="1:30" s="89" customFormat="1" ht="15.75" customHeight="1">
      <c r="A2556" s="50" t="s">
        <v>2667</v>
      </c>
      <c r="B2556" s="28" t="s">
        <v>1721</v>
      </c>
      <c r="C2556" s="28" t="s">
        <v>4610</v>
      </c>
      <c r="D2556" s="28"/>
      <c r="E2556" s="59" t="s">
        <v>4995</v>
      </c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 t="s">
        <v>5190</v>
      </c>
      <c r="AB2556" s="73" t="s">
        <v>1713</v>
      </c>
      <c r="AC2556" s="74" t="s">
        <v>2913</v>
      </c>
      <c r="AD2556" s="71" t="s">
        <v>4753</v>
      </c>
    </row>
    <row r="2557" spans="1:30" s="89" customFormat="1" ht="15.75" customHeight="1">
      <c r="A2557" s="50" t="s">
        <v>2667</v>
      </c>
      <c r="B2557" s="12" t="s">
        <v>1692</v>
      </c>
      <c r="C2557" s="12" t="s">
        <v>4611</v>
      </c>
      <c r="D2557" s="12"/>
      <c r="E2557" s="60" t="s">
        <v>718</v>
      </c>
      <c r="F2557" s="10" t="s">
        <v>5190</v>
      </c>
      <c r="G2557" s="10" t="s">
        <v>5190</v>
      </c>
      <c r="H2557" s="10" t="s">
        <v>5190</v>
      </c>
      <c r="I2557" s="10" t="s">
        <v>5190</v>
      </c>
      <c r="J2557" s="10" t="s">
        <v>5190</v>
      </c>
      <c r="K2557" s="10" t="s">
        <v>5190</v>
      </c>
      <c r="L2557" s="10" t="s">
        <v>5190</v>
      </c>
      <c r="M2557" s="10" t="s">
        <v>5190</v>
      </c>
      <c r="N2557" s="10"/>
      <c r="O2557" s="10" t="s">
        <v>5190</v>
      </c>
      <c r="P2557" s="10" t="s">
        <v>5190</v>
      </c>
      <c r="Q2557" s="10"/>
      <c r="R2557" s="10"/>
      <c r="S2557" s="10"/>
      <c r="T2557" s="10"/>
      <c r="U2557" s="10"/>
      <c r="V2557" s="10" t="s">
        <v>5190</v>
      </c>
      <c r="W2557" s="10"/>
      <c r="X2557" s="10"/>
      <c r="Y2557" s="10"/>
      <c r="Z2557" s="10"/>
      <c r="AA2557" s="10"/>
      <c r="AB2557" s="50" t="s">
        <v>1693</v>
      </c>
      <c r="AC2557" s="74" t="s">
        <v>2913</v>
      </c>
      <c r="AD2557" s="75" t="s">
        <v>4820</v>
      </c>
    </row>
    <row r="2558" spans="1:30" s="89" customFormat="1" ht="15.75" customHeight="1">
      <c r="A2558" s="50" t="s">
        <v>2667</v>
      </c>
      <c r="B2558" s="28" t="s">
        <v>1698</v>
      </c>
      <c r="C2558" s="28" t="s">
        <v>4612</v>
      </c>
      <c r="D2558" s="28"/>
      <c r="E2558" s="59" t="s">
        <v>4992</v>
      </c>
      <c r="F2558" s="10" t="s">
        <v>5190</v>
      </c>
      <c r="G2558" s="10" t="s">
        <v>5190</v>
      </c>
      <c r="H2558" s="10" t="s">
        <v>5190</v>
      </c>
      <c r="I2558" s="10" t="s">
        <v>5190</v>
      </c>
      <c r="J2558" s="10" t="s">
        <v>5190</v>
      </c>
      <c r="K2558" s="10" t="s">
        <v>5190</v>
      </c>
      <c r="L2558" s="10" t="s">
        <v>5190</v>
      </c>
      <c r="M2558" s="10" t="s">
        <v>5190</v>
      </c>
      <c r="N2558" s="10"/>
      <c r="O2558" s="10" t="s">
        <v>5190</v>
      </c>
      <c r="P2558" s="10" t="s">
        <v>5190</v>
      </c>
      <c r="Q2558" s="10"/>
      <c r="R2558" s="10"/>
      <c r="S2558" s="10"/>
      <c r="T2558" s="10"/>
      <c r="U2558" s="10"/>
      <c r="V2558" s="10" t="s">
        <v>5190</v>
      </c>
      <c r="W2558" s="10"/>
      <c r="X2558" s="10"/>
      <c r="Y2558" s="10"/>
      <c r="Z2558" s="10"/>
      <c r="AA2558" s="10"/>
      <c r="AB2558" s="73" t="s">
        <v>1693</v>
      </c>
      <c r="AC2558" s="74" t="s">
        <v>2913</v>
      </c>
      <c r="AD2558" s="71" t="s">
        <v>4635</v>
      </c>
    </row>
    <row r="2559" spans="1:30" s="89" customFormat="1" ht="15.75" customHeight="1">
      <c r="A2559" s="50" t="s">
        <v>2667</v>
      </c>
      <c r="B2559" s="28" t="s">
        <v>1699</v>
      </c>
      <c r="C2559" s="28" t="s">
        <v>4613</v>
      </c>
      <c r="D2559" s="28"/>
      <c r="E2559" s="59" t="s">
        <v>4994</v>
      </c>
      <c r="F2559" s="10" t="s">
        <v>5190</v>
      </c>
      <c r="G2559" s="10" t="s">
        <v>5190</v>
      </c>
      <c r="H2559" s="10" t="s">
        <v>5190</v>
      </c>
      <c r="I2559" s="10" t="s">
        <v>5190</v>
      </c>
      <c r="J2559" s="10" t="s">
        <v>5190</v>
      </c>
      <c r="K2559" s="10" t="s">
        <v>5190</v>
      </c>
      <c r="L2559" s="10" t="s">
        <v>5190</v>
      </c>
      <c r="M2559" s="10" t="s">
        <v>5190</v>
      </c>
      <c r="N2559" s="10"/>
      <c r="O2559" s="10" t="s">
        <v>5190</v>
      </c>
      <c r="P2559" s="10" t="s">
        <v>5190</v>
      </c>
      <c r="Q2559" s="10"/>
      <c r="R2559" s="10"/>
      <c r="S2559" s="10"/>
      <c r="T2559" s="10"/>
      <c r="U2559" s="10"/>
      <c r="V2559" s="10" t="s">
        <v>5190</v>
      </c>
      <c r="W2559" s="10"/>
      <c r="X2559" s="10"/>
      <c r="Y2559" s="10"/>
      <c r="Z2559" s="10"/>
      <c r="AA2559" s="10"/>
      <c r="AB2559" s="73" t="s">
        <v>1693</v>
      </c>
      <c r="AC2559" s="74" t="s">
        <v>2913</v>
      </c>
      <c r="AD2559" s="71" t="s">
        <v>4635</v>
      </c>
    </row>
    <row r="2560" spans="1:30" s="89" customFormat="1" ht="15.75" customHeight="1">
      <c r="A2560" s="50" t="s">
        <v>2667</v>
      </c>
      <c r="B2560" s="28" t="s">
        <v>1700</v>
      </c>
      <c r="C2560" s="28" t="s">
        <v>4614</v>
      </c>
      <c r="D2560" s="28"/>
      <c r="E2560" s="59" t="s">
        <v>4995</v>
      </c>
      <c r="F2560" s="10" t="s">
        <v>5190</v>
      </c>
      <c r="G2560" s="10" t="s">
        <v>5190</v>
      </c>
      <c r="H2560" s="10" t="s">
        <v>5190</v>
      </c>
      <c r="I2560" s="10" t="s">
        <v>5190</v>
      </c>
      <c r="J2560" s="10" t="s">
        <v>5190</v>
      </c>
      <c r="K2560" s="10" t="s">
        <v>5190</v>
      </c>
      <c r="L2560" s="10" t="s">
        <v>5190</v>
      </c>
      <c r="M2560" s="10" t="s">
        <v>5190</v>
      </c>
      <c r="N2560" s="10"/>
      <c r="O2560" s="10" t="s">
        <v>5190</v>
      </c>
      <c r="P2560" s="10" t="s">
        <v>5190</v>
      </c>
      <c r="Q2560" s="10"/>
      <c r="R2560" s="10"/>
      <c r="S2560" s="10"/>
      <c r="T2560" s="10"/>
      <c r="U2560" s="10"/>
      <c r="V2560" s="10" t="s">
        <v>5190</v>
      </c>
      <c r="W2560" s="10"/>
      <c r="X2560" s="10"/>
      <c r="Y2560" s="10"/>
      <c r="Z2560" s="10"/>
      <c r="AA2560" s="10"/>
      <c r="AB2560" s="73" t="s">
        <v>1693</v>
      </c>
      <c r="AC2560" s="74" t="s">
        <v>2913</v>
      </c>
      <c r="AD2560" s="71" t="s">
        <v>4635</v>
      </c>
    </row>
    <row r="2561" spans="1:30" s="89" customFormat="1" ht="15.75" customHeight="1">
      <c r="A2561" s="50" t="s">
        <v>2667</v>
      </c>
      <c r="B2561" s="28" t="s">
        <v>1692</v>
      </c>
      <c r="C2561" s="28" t="s">
        <v>4611</v>
      </c>
      <c r="D2561" s="28"/>
      <c r="E2561" s="59" t="s">
        <v>718</v>
      </c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 t="s">
        <v>5190</v>
      </c>
      <c r="AB2561" s="73" t="s">
        <v>4828</v>
      </c>
      <c r="AC2561" s="74" t="s">
        <v>2913</v>
      </c>
      <c r="AD2561" s="71" t="s">
        <v>4820</v>
      </c>
    </row>
    <row r="2562" spans="1:30" s="89" customFormat="1" ht="15.75" customHeight="1">
      <c r="A2562" s="50" t="s">
        <v>2667</v>
      </c>
      <c r="B2562" s="28" t="s">
        <v>1698</v>
      </c>
      <c r="C2562" s="28" t="s">
        <v>4612</v>
      </c>
      <c r="D2562" s="28"/>
      <c r="E2562" s="59" t="s">
        <v>4992</v>
      </c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 t="s">
        <v>5190</v>
      </c>
      <c r="AB2562" s="73" t="s">
        <v>4828</v>
      </c>
      <c r="AC2562" s="74" t="s">
        <v>2913</v>
      </c>
      <c r="AD2562" s="71" t="s">
        <v>4635</v>
      </c>
    </row>
    <row r="2563" spans="1:30" s="89" customFormat="1" ht="15.75" customHeight="1">
      <c r="A2563" s="50" t="s">
        <v>2667</v>
      </c>
      <c r="B2563" s="28" t="s">
        <v>1699</v>
      </c>
      <c r="C2563" s="28" t="s">
        <v>4613</v>
      </c>
      <c r="D2563" s="28"/>
      <c r="E2563" s="59" t="s">
        <v>4994</v>
      </c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 t="s">
        <v>5190</v>
      </c>
      <c r="AB2563" s="73" t="s">
        <v>4828</v>
      </c>
      <c r="AC2563" s="74" t="s">
        <v>2913</v>
      </c>
      <c r="AD2563" s="71" t="s">
        <v>4635</v>
      </c>
    </row>
    <row r="2564" spans="1:30" s="89" customFormat="1" ht="15.75" customHeight="1">
      <c r="A2564" s="50" t="s">
        <v>2667</v>
      </c>
      <c r="B2564" s="28" t="s">
        <v>1700</v>
      </c>
      <c r="C2564" s="28" t="s">
        <v>4614</v>
      </c>
      <c r="D2564" s="28"/>
      <c r="E2564" s="59" t="s">
        <v>4995</v>
      </c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 t="s">
        <v>5190</v>
      </c>
      <c r="AB2564" s="73" t="s">
        <v>4828</v>
      </c>
      <c r="AC2564" s="74" t="s">
        <v>2913</v>
      </c>
      <c r="AD2564" s="71" t="s">
        <v>4635</v>
      </c>
    </row>
    <row r="2565" spans="1:30" s="89" customFormat="1" ht="15.75" customHeight="1">
      <c r="A2565" s="50" t="s">
        <v>2667</v>
      </c>
      <c r="B2565" s="28" t="s">
        <v>1694</v>
      </c>
      <c r="C2565" s="28" t="s">
        <v>4615</v>
      </c>
      <c r="D2565" s="28"/>
      <c r="E2565" s="59" t="s">
        <v>718</v>
      </c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 t="s">
        <v>5190</v>
      </c>
      <c r="AB2565" s="73" t="s">
        <v>4829</v>
      </c>
      <c r="AC2565" s="74" t="s">
        <v>2913</v>
      </c>
      <c r="AD2565" s="71" t="s">
        <v>4821</v>
      </c>
    </row>
    <row r="2566" spans="1:30" s="89" customFormat="1" ht="15.75" customHeight="1">
      <c r="A2566" s="50" t="s">
        <v>2667</v>
      </c>
      <c r="B2566" s="28" t="s">
        <v>1695</v>
      </c>
      <c r="C2566" s="28" t="s">
        <v>4616</v>
      </c>
      <c r="D2566" s="28"/>
      <c r="E2566" s="59" t="s">
        <v>4992</v>
      </c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 t="s">
        <v>5190</v>
      </c>
      <c r="AB2566" s="73" t="s">
        <v>4829</v>
      </c>
      <c r="AC2566" s="74" t="s">
        <v>2913</v>
      </c>
      <c r="AD2566" s="71" t="s">
        <v>4667</v>
      </c>
    </row>
    <row r="2567" spans="1:30" s="89" customFormat="1" ht="15.75" customHeight="1">
      <c r="A2567" s="50" t="s">
        <v>2667</v>
      </c>
      <c r="B2567" s="28" t="s">
        <v>1696</v>
      </c>
      <c r="C2567" s="28" t="s">
        <v>4617</v>
      </c>
      <c r="D2567" s="28"/>
      <c r="E2567" s="59" t="s">
        <v>4994</v>
      </c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 t="s">
        <v>5190</v>
      </c>
      <c r="AB2567" s="73" t="s">
        <v>4829</v>
      </c>
      <c r="AC2567" s="74" t="s">
        <v>2913</v>
      </c>
      <c r="AD2567" s="71" t="s">
        <v>4667</v>
      </c>
    </row>
    <row r="2568" spans="1:30" s="89" customFormat="1" ht="15.75" customHeight="1">
      <c r="A2568" s="50" t="s">
        <v>2667</v>
      </c>
      <c r="B2568" s="28" t="s">
        <v>1697</v>
      </c>
      <c r="C2568" s="28" t="s">
        <v>4618</v>
      </c>
      <c r="D2568" s="28"/>
      <c r="E2568" s="59" t="s">
        <v>4995</v>
      </c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 t="s">
        <v>5190</v>
      </c>
      <c r="AB2568" s="73" t="s">
        <v>4829</v>
      </c>
      <c r="AC2568" s="74" t="s">
        <v>2913</v>
      </c>
      <c r="AD2568" s="71" t="s">
        <v>4667</v>
      </c>
    </row>
    <row r="2569" spans="1:30" s="89" customFormat="1" ht="15.75" customHeight="1">
      <c r="A2569" s="50" t="s">
        <v>2667</v>
      </c>
      <c r="B2569" s="28" t="s">
        <v>1706</v>
      </c>
      <c r="C2569" s="28" t="s">
        <v>4619</v>
      </c>
      <c r="D2569" s="28"/>
      <c r="E2569" s="59" t="s">
        <v>718</v>
      </c>
      <c r="F2569" s="10" t="s">
        <v>5190</v>
      </c>
      <c r="G2569" s="10" t="s">
        <v>5190</v>
      </c>
      <c r="H2569" s="10" t="s">
        <v>5190</v>
      </c>
      <c r="I2569" s="10" t="s">
        <v>5190</v>
      </c>
      <c r="J2569" s="10" t="s">
        <v>5190</v>
      </c>
      <c r="K2569" s="10" t="s">
        <v>5190</v>
      </c>
      <c r="L2569" s="10" t="s">
        <v>5190</v>
      </c>
      <c r="M2569" s="10" t="s">
        <v>5190</v>
      </c>
      <c r="N2569" s="10"/>
      <c r="O2569" s="10" t="s">
        <v>5190</v>
      </c>
      <c r="P2569" s="10" t="s">
        <v>5190</v>
      </c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73" t="s">
        <v>1708</v>
      </c>
      <c r="AC2569" s="74" t="s">
        <v>2913</v>
      </c>
      <c r="AD2569" s="71" t="s">
        <v>4820</v>
      </c>
    </row>
    <row r="2570" spans="1:30" s="89" customFormat="1" ht="15.75" customHeight="1">
      <c r="A2570" s="50" t="s">
        <v>2667</v>
      </c>
      <c r="B2570" s="28" t="s">
        <v>1709</v>
      </c>
      <c r="C2570" s="28" t="s">
        <v>4620</v>
      </c>
      <c r="D2570" s="28"/>
      <c r="E2570" s="59" t="s">
        <v>4992</v>
      </c>
      <c r="F2570" s="10" t="s">
        <v>5190</v>
      </c>
      <c r="G2570" s="10" t="s">
        <v>5190</v>
      </c>
      <c r="H2570" s="10" t="s">
        <v>5190</v>
      </c>
      <c r="I2570" s="10" t="s">
        <v>5190</v>
      </c>
      <c r="J2570" s="10" t="s">
        <v>5190</v>
      </c>
      <c r="K2570" s="10" t="s">
        <v>5190</v>
      </c>
      <c r="L2570" s="10" t="s">
        <v>5190</v>
      </c>
      <c r="M2570" s="10" t="s">
        <v>5190</v>
      </c>
      <c r="N2570" s="10"/>
      <c r="O2570" s="10" t="s">
        <v>5190</v>
      </c>
      <c r="P2570" s="10" t="s">
        <v>5190</v>
      </c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  <c r="AB2570" s="73" t="s">
        <v>1708</v>
      </c>
      <c r="AC2570" s="74" t="s">
        <v>2913</v>
      </c>
      <c r="AD2570" s="71" t="s">
        <v>4635</v>
      </c>
    </row>
    <row r="2571" spans="1:30" s="89" customFormat="1" ht="15.75" customHeight="1">
      <c r="A2571" s="50" t="s">
        <v>2667</v>
      </c>
      <c r="B2571" s="28" t="s">
        <v>1710</v>
      </c>
      <c r="C2571" s="28" t="s">
        <v>4621</v>
      </c>
      <c r="D2571" s="28"/>
      <c r="E2571" s="59" t="s">
        <v>4994</v>
      </c>
      <c r="F2571" s="10" t="s">
        <v>5190</v>
      </c>
      <c r="G2571" s="10" t="s">
        <v>5190</v>
      </c>
      <c r="H2571" s="10" t="s">
        <v>5190</v>
      </c>
      <c r="I2571" s="10" t="s">
        <v>5190</v>
      </c>
      <c r="J2571" s="10" t="s">
        <v>5190</v>
      </c>
      <c r="K2571" s="10" t="s">
        <v>5190</v>
      </c>
      <c r="L2571" s="10" t="s">
        <v>5190</v>
      </c>
      <c r="M2571" s="10" t="s">
        <v>5190</v>
      </c>
      <c r="N2571" s="10"/>
      <c r="O2571" s="10" t="s">
        <v>5190</v>
      </c>
      <c r="P2571" s="10" t="s">
        <v>5190</v>
      </c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73" t="s">
        <v>1708</v>
      </c>
      <c r="AC2571" s="74" t="s">
        <v>2913</v>
      </c>
      <c r="AD2571" s="71" t="s">
        <v>4635</v>
      </c>
    </row>
    <row r="2572" spans="1:30" s="89" customFormat="1" ht="15.75" customHeight="1">
      <c r="A2572" s="50" t="s">
        <v>2667</v>
      </c>
      <c r="B2572" s="28" t="s">
        <v>1711</v>
      </c>
      <c r="C2572" s="28" t="s">
        <v>4622</v>
      </c>
      <c r="D2572" s="28"/>
      <c r="E2572" s="59" t="s">
        <v>4995</v>
      </c>
      <c r="F2572" s="10" t="s">
        <v>5190</v>
      </c>
      <c r="G2572" s="10" t="s">
        <v>5190</v>
      </c>
      <c r="H2572" s="10" t="s">
        <v>5190</v>
      </c>
      <c r="I2572" s="10" t="s">
        <v>5190</v>
      </c>
      <c r="J2572" s="10" t="s">
        <v>5190</v>
      </c>
      <c r="K2572" s="10" t="s">
        <v>5190</v>
      </c>
      <c r="L2572" s="10" t="s">
        <v>5190</v>
      </c>
      <c r="M2572" s="10" t="s">
        <v>5190</v>
      </c>
      <c r="N2572" s="10"/>
      <c r="O2572" s="10" t="s">
        <v>5190</v>
      </c>
      <c r="P2572" s="10" t="s">
        <v>5190</v>
      </c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  <c r="AB2572" s="73" t="s">
        <v>1708</v>
      </c>
      <c r="AC2572" s="74" t="s">
        <v>2913</v>
      </c>
      <c r="AD2572" s="71" t="s">
        <v>4635</v>
      </c>
    </row>
    <row r="2573" spans="1:30" s="89" customFormat="1" ht="15.75" customHeight="1">
      <c r="A2573" s="50" t="s">
        <v>2667</v>
      </c>
      <c r="B2573" s="28" t="s">
        <v>1706</v>
      </c>
      <c r="C2573" s="28" t="s">
        <v>4619</v>
      </c>
      <c r="D2573" s="28"/>
      <c r="E2573" s="59" t="s">
        <v>718</v>
      </c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 t="s">
        <v>5190</v>
      </c>
      <c r="AB2573" s="73" t="s">
        <v>1707</v>
      </c>
      <c r="AC2573" s="74" t="s">
        <v>2913</v>
      </c>
      <c r="AD2573" s="71" t="s">
        <v>4820</v>
      </c>
    </row>
    <row r="2574" spans="1:30" s="89" customFormat="1" ht="15.75" customHeight="1">
      <c r="A2574" s="50" t="s">
        <v>2667</v>
      </c>
      <c r="B2574" s="28" t="s">
        <v>1709</v>
      </c>
      <c r="C2574" s="28" t="s">
        <v>4620</v>
      </c>
      <c r="D2574" s="28"/>
      <c r="E2574" s="59" t="s">
        <v>4992</v>
      </c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 t="s">
        <v>5190</v>
      </c>
      <c r="AB2574" s="73" t="s">
        <v>1707</v>
      </c>
      <c r="AC2574" s="74" t="s">
        <v>2913</v>
      </c>
      <c r="AD2574" s="71" t="s">
        <v>4635</v>
      </c>
    </row>
    <row r="2575" spans="1:30" s="89" customFormat="1" ht="15.75" customHeight="1">
      <c r="A2575" s="50" t="s">
        <v>2667</v>
      </c>
      <c r="B2575" s="28" t="s">
        <v>1710</v>
      </c>
      <c r="C2575" s="28" t="s">
        <v>4621</v>
      </c>
      <c r="D2575" s="28"/>
      <c r="E2575" s="59" t="s">
        <v>4994</v>
      </c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 t="s">
        <v>5190</v>
      </c>
      <c r="AB2575" s="73" t="s">
        <v>1707</v>
      </c>
      <c r="AC2575" s="74" t="s">
        <v>2913</v>
      </c>
      <c r="AD2575" s="71" t="s">
        <v>4635</v>
      </c>
    </row>
    <row r="2576" spans="1:30" s="89" customFormat="1" ht="15.75" customHeight="1">
      <c r="A2576" s="50" t="s">
        <v>2667</v>
      </c>
      <c r="B2576" s="28" t="s">
        <v>1711</v>
      </c>
      <c r="C2576" s="28" t="s">
        <v>4622</v>
      </c>
      <c r="D2576" s="28"/>
      <c r="E2576" s="59" t="s">
        <v>4995</v>
      </c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0" t="s">
        <v>5190</v>
      </c>
      <c r="AB2576" s="73" t="s">
        <v>1707</v>
      </c>
      <c r="AC2576" s="74" t="s">
        <v>2913</v>
      </c>
      <c r="AD2576" s="71" t="s">
        <v>4635</v>
      </c>
    </row>
    <row r="2577" spans="1:30" s="89" customFormat="1" ht="15.75" customHeight="1">
      <c r="A2577" s="50" t="s">
        <v>2667</v>
      </c>
      <c r="B2577" s="28" t="s">
        <v>1701</v>
      </c>
      <c r="C2577" s="28" t="s">
        <v>4623</v>
      </c>
      <c r="D2577" s="28"/>
      <c r="E2577" s="59" t="s">
        <v>718</v>
      </c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 t="s">
        <v>5190</v>
      </c>
      <c r="AB2577" s="73" t="s">
        <v>2072</v>
      </c>
      <c r="AC2577" s="74" t="s">
        <v>2913</v>
      </c>
      <c r="AD2577" s="71" t="s">
        <v>4821</v>
      </c>
    </row>
    <row r="2578" spans="1:30" s="89" customFormat="1" ht="15.75" customHeight="1">
      <c r="A2578" s="50" t="s">
        <v>2667</v>
      </c>
      <c r="B2578" s="28" t="s">
        <v>1703</v>
      </c>
      <c r="C2578" s="28" t="s">
        <v>4624</v>
      </c>
      <c r="D2578" s="28"/>
      <c r="E2578" s="59" t="s">
        <v>4992</v>
      </c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 t="s">
        <v>5190</v>
      </c>
      <c r="AB2578" s="73" t="s">
        <v>1702</v>
      </c>
      <c r="AC2578" s="74" t="s">
        <v>2913</v>
      </c>
      <c r="AD2578" s="71" t="s">
        <v>4667</v>
      </c>
    </row>
    <row r="2579" spans="1:30" s="89" customFormat="1" ht="15.75" customHeight="1">
      <c r="A2579" s="50" t="s">
        <v>2667</v>
      </c>
      <c r="B2579" s="28" t="s">
        <v>1704</v>
      </c>
      <c r="C2579" s="28" t="s">
        <v>4625</v>
      </c>
      <c r="D2579" s="28"/>
      <c r="E2579" s="59" t="s">
        <v>4994</v>
      </c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 t="s">
        <v>5190</v>
      </c>
      <c r="AB2579" s="73" t="s">
        <v>2073</v>
      </c>
      <c r="AC2579" s="74" t="s">
        <v>2913</v>
      </c>
      <c r="AD2579" s="71" t="s">
        <v>4667</v>
      </c>
    </row>
    <row r="2580" spans="1:30" s="89" customFormat="1" ht="15.75" customHeight="1">
      <c r="A2580" s="50" t="s">
        <v>2667</v>
      </c>
      <c r="B2580" s="28" t="s">
        <v>1705</v>
      </c>
      <c r="C2580" s="28" t="s">
        <v>4626</v>
      </c>
      <c r="D2580" s="28"/>
      <c r="E2580" s="59" t="s">
        <v>4995</v>
      </c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 t="s">
        <v>5190</v>
      </c>
      <c r="AB2580" s="73" t="s">
        <v>1702</v>
      </c>
      <c r="AC2580" s="74" t="s">
        <v>2913</v>
      </c>
      <c r="AD2580" s="71" t="s">
        <v>4667</v>
      </c>
    </row>
    <row r="2581" spans="1:30" s="89" customFormat="1" ht="15.75" customHeight="1">
      <c r="A2581" s="8" t="s">
        <v>2670</v>
      </c>
      <c r="B2581" s="28" t="s">
        <v>2533</v>
      </c>
      <c r="C2581" s="28" t="s">
        <v>5381</v>
      </c>
      <c r="D2581" s="28"/>
      <c r="E2581" s="60" t="s">
        <v>718</v>
      </c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 t="s">
        <v>5190</v>
      </c>
      <c r="AA2581" s="10"/>
      <c r="AB2581" s="50" t="s">
        <v>2537</v>
      </c>
      <c r="AC2581" s="73" t="s">
        <v>2908</v>
      </c>
      <c r="AD2581" s="71" t="s">
        <v>4697</v>
      </c>
    </row>
    <row r="2582" spans="1:30" s="89" customFormat="1" ht="15.75" customHeight="1">
      <c r="A2582" s="8" t="s">
        <v>2670</v>
      </c>
      <c r="B2582" s="28" t="s">
        <v>2534</v>
      </c>
      <c r="C2582" s="28" t="s">
        <v>5382</v>
      </c>
      <c r="D2582" s="28"/>
      <c r="E2582" s="60" t="s">
        <v>4992</v>
      </c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 t="s">
        <v>5190</v>
      </c>
      <c r="AA2582" s="10"/>
      <c r="AB2582" s="50" t="s">
        <v>2537</v>
      </c>
      <c r="AC2582" s="8" t="s">
        <v>2904</v>
      </c>
      <c r="AD2582" s="71" t="s">
        <v>4805</v>
      </c>
    </row>
    <row r="2583" spans="1:30" s="89" customFormat="1" ht="15.75" customHeight="1">
      <c r="A2583" s="8" t="s">
        <v>2670</v>
      </c>
      <c r="B2583" s="28" t="s">
        <v>2535</v>
      </c>
      <c r="C2583" s="28" t="s">
        <v>5383</v>
      </c>
      <c r="D2583" s="28"/>
      <c r="E2583" s="60" t="s">
        <v>4994</v>
      </c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 t="s">
        <v>5190</v>
      </c>
      <c r="AA2583" s="10"/>
      <c r="AB2583" s="50" t="s">
        <v>2537</v>
      </c>
      <c r="AC2583" s="8" t="s">
        <v>2904</v>
      </c>
      <c r="AD2583" s="71" t="s">
        <v>4805</v>
      </c>
    </row>
    <row r="2584" spans="1:30" s="89" customFormat="1" ht="15.75" customHeight="1">
      <c r="A2584" s="8" t="s">
        <v>2670</v>
      </c>
      <c r="B2584" s="28" t="s">
        <v>2536</v>
      </c>
      <c r="C2584" s="28" t="s">
        <v>5384</v>
      </c>
      <c r="D2584" s="28"/>
      <c r="E2584" s="60" t="s">
        <v>4995</v>
      </c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 t="s">
        <v>5190</v>
      </c>
      <c r="AA2584" s="10"/>
      <c r="AB2584" s="50" t="s">
        <v>2537</v>
      </c>
      <c r="AC2584" s="8" t="s">
        <v>2904</v>
      </c>
      <c r="AD2584" s="71" t="s">
        <v>4805</v>
      </c>
    </row>
    <row r="2585" spans="1:30" s="89" customFormat="1" ht="15.75" customHeight="1">
      <c r="A2585" s="8" t="s">
        <v>2670</v>
      </c>
      <c r="B2585" s="28" t="s">
        <v>2197</v>
      </c>
      <c r="C2585" s="28" t="s">
        <v>3741</v>
      </c>
      <c r="D2585" s="28"/>
      <c r="E2585" s="59" t="s">
        <v>718</v>
      </c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 t="s">
        <v>5190</v>
      </c>
      <c r="AA2585" s="10"/>
      <c r="AB2585" s="50" t="s">
        <v>2219</v>
      </c>
      <c r="AC2585" s="8" t="s">
        <v>2904</v>
      </c>
      <c r="AD2585" s="71" t="s">
        <v>4642</v>
      </c>
    </row>
    <row r="2586" spans="1:30" s="89" customFormat="1" ht="15.75" customHeight="1">
      <c r="A2586" s="8" t="s">
        <v>2670</v>
      </c>
      <c r="B2586" s="28" t="s">
        <v>2198</v>
      </c>
      <c r="C2586" s="28" t="s">
        <v>3742</v>
      </c>
      <c r="D2586" s="28"/>
      <c r="E2586" s="59" t="s">
        <v>4992</v>
      </c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 t="s">
        <v>5190</v>
      </c>
      <c r="AA2586" s="10"/>
      <c r="AB2586" s="50" t="s">
        <v>2219</v>
      </c>
      <c r="AC2586" s="8" t="s">
        <v>2904</v>
      </c>
      <c r="AD2586" s="71" t="s">
        <v>4640</v>
      </c>
    </row>
    <row r="2587" spans="1:30" s="89" customFormat="1" ht="15.75" customHeight="1">
      <c r="A2587" s="8" t="s">
        <v>2670</v>
      </c>
      <c r="B2587" s="28" t="s">
        <v>2199</v>
      </c>
      <c r="C2587" s="28" t="s">
        <v>3743</v>
      </c>
      <c r="D2587" s="28"/>
      <c r="E2587" s="59" t="s">
        <v>4994</v>
      </c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 t="s">
        <v>5190</v>
      </c>
      <c r="AA2587" s="10"/>
      <c r="AB2587" s="50" t="s">
        <v>2219</v>
      </c>
      <c r="AC2587" s="8" t="s">
        <v>2904</v>
      </c>
      <c r="AD2587" s="71" t="s">
        <v>4640</v>
      </c>
    </row>
    <row r="2588" spans="1:30" s="89" customFormat="1" ht="15.75" customHeight="1">
      <c r="A2588" s="8" t="s">
        <v>2670</v>
      </c>
      <c r="B2588" s="28" t="s">
        <v>2200</v>
      </c>
      <c r="C2588" s="28" t="s">
        <v>3744</v>
      </c>
      <c r="D2588" s="28"/>
      <c r="E2588" s="59" t="s">
        <v>4995</v>
      </c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 t="s">
        <v>5190</v>
      </c>
      <c r="AA2588" s="10"/>
      <c r="AB2588" s="50" t="s">
        <v>2219</v>
      </c>
      <c r="AC2588" s="8" t="s">
        <v>2904</v>
      </c>
      <c r="AD2588" s="71" t="s">
        <v>4640</v>
      </c>
    </row>
    <row r="2589" spans="1:30" s="89" customFormat="1" ht="15.75" customHeight="1">
      <c r="A2589" s="8" t="s">
        <v>2670</v>
      </c>
      <c r="B2589" s="28" t="s">
        <v>1689</v>
      </c>
      <c r="C2589" s="28" t="s">
        <v>4627</v>
      </c>
      <c r="D2589" s="28"/>
      <c r="E2589" s="59" t="s">
        <v>718</v>
      </c>
      <c r="F2589" s="10" t="s">
        <v>5190</v>
      </c>
      <c r="G2589" s="10" t="s">
        <v>5190</v>
      </c>
      <c r="H2589" s="10"/>
      <c r="I2589" s="10" t="s">
        <v>5190</v>
      </c>
      <c r="J2589" s="10" t="s">
        <v>5190</v>
      </c>
      <c r="K2589" s="10" t="s">
        <v>5190</v>
      </c>
      <c r="L2589" s="10" t="s">
        <v>5190</v>
      </c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50" t="s">
        <v>1690</v>
      </c>
      <c r="AC2589" s="8" t="s">
        <v>2904</v>
      </c>
      <c r="AD2589" s="71" t="s">
        <v>4777</v>
      </c>
    </row>
    <row r="2590" spans="1:30" s="89" customFormat="1" ht="15.75" customHeight="1">
      <c r="A2590" s="8" t="s">
        <v>2670</v>
      </c>
      <c r="B2590" s="28" t="s">
        <v>1691</v>
      </c>
      <c r="C2590" s="28" t="s">
        <v>4628</v>
      </c>
      <c r="D2590" s="28"/>
      <c r="E2590" s="59" t="s">
        <v>1647</v>
      </c>
      <c r="F2590" s="10" t="s">
        <v>5190</v>
      </c>
      <c r="G2590" s="10" t="s">
        <v>5190</v>
      </c>
      <c r="H2590" s="10"/>
      <c r="I2590" s="10" t="s">
        <v>5190</v>
      </c>
      <c r="J2590" s="10" t="s">
        <v>5190</v>
      </c>
      <c r="K2590" s="10" t="s">
        <v>5190</v>
      </c>
      <c r="L2590" s="10" t="s">
        <v>5190</v>
      </c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  <c r="AB2590" s="50" t="s">
        <v>1690</v>
      </c>
      <c r="AC2590" s="8" t="s">
        <v>2904</v>
      </c>
      <c r="AD2590" s="71" t="s">
        <v>4742</v>
      </c>
    </row>
    <row r="2591" spans="1:30" s="89" customFormat="1" ht="15.75" customHeight="1">
      <c r="A2591" s="8" t="s">
        <v>2671</v>
      </c>
      <c r="B2591" s="28" t="s">
        <v>1722</v>
      </c>
      <c r="C2591" s="28" t="s">
        <v>4629</v>
      </c>
      <c r="D2591" s="28"/>
      <c r="E2591" s="61" t="s">
        <v>967</v>
      </c>
      <c r="F2591" s="10" t="s">
        <v>5190</v>
      </c>
      <c r="G2591" s="10" t="s">
        <v>5190</v>
      </c>
      <c r="H2591" s="10" t="s">
        <v>5190</v>
      </c>
      <c r="I2591" s="10" t="s">
        <v>5190</v>
      </c>
      <c r="J2591" s="10" t="s">
        <v>5190</v>
      </c>
      <c r="K2591" s="10" t="s">
        <v>5190</v>
      </c>
      <c r="L2591" s="10" t="s">
        <v>5190</v>
      </c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50" t="s">
        <v>1723</v>
      </c>
      <c r="AC2591" s="8" t="s">
        <v>2904</v>
      </c>
      <c r="AD2591" s="71" t="s">
        <v>4990</v>
      </c>
    </row>
    <row r="2592" spans="1:30" s="89" customFormat="1" ht="15.75" customHeight="1">
      <c r="A2592" s="8" t="s">
        <v>2671</v>
      </c>
      <c r="B2592" s="28" t="s">
        <v>1722</v>
      </c>
      <c r="C2592" s="28" t="s">
        <v>4630</v>
      </c>
      <c r="D2592" s="28"/>
      <c r="E2592" s="61" t="s">
        <v>1724</v>
      </c>
      <c r="F2592" s="10" t="s">
        <v>5190</v>
      </c>
      <c r="G2592" s="10" t="s">
        <v>5190</v>
      </c>
      <c r="H2592" s="10" t="s">
        <v>5190</v>
      </c>
      <c r="I2592" s="10" t="s">
        <v>5190</v>
      </c>
      <c r="J2592" s="10" t="s">
        <v>5190</v>
      </c>
      <c r="K2592" s="10" t="s">
        <v>5190</v>
      </c>
      <c r="L2592" s="10" t="s">
        <v>5190</v>
      </c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  <c r="AB2592" s="50" t="s">
        <v>1723</v>
      </c>
      <c r="AC2592" s="8" t="s">
        <v>2904</v>
      </c>
      <c r="AD2592" s="71" t="s">
        <v>4990</v>
      </c>
    </row>
    <row r="2593" spans="1:30" s="89" customFormat="1" ht="15.75" customHeight="1">
      <c r="A2593" s="8" t="s">
        <v>2671</v>
      </c>
      <c r="B2593" s="28" t="s">
        <v>1725</v>
      </c>
      <c r="C2593" s="12" t="s">
        <v>4631</v>
      </c>
      <c r="D2593" s="12"/>
      <c r="E2593" s="61" t="s">
        <v>967</v>
      </c>
      <c r="F2593" s="10" t="s">
        <v>5190</v>
      </c>
      <c r="G2593" s="10" t="s">
        <v>5190</v>
      </c>
      <c r="H2593" s="10" t="s">
        <v>5190</v>
      </c>
      <c r="I2593" s="10" t="s">
        <v>5190</v>
      </c>
      <c r="J2593" s="10" t="s">
        <v>5190</v>
      </c>
      <c r="K2593" s="10" t="s">
        <v>5190</v>
      </c>
      <c r="L2593" s="10" t="s">
        <v>5190</v>
      </c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50" t="s">
        <v>1726</v>
      </c>
      <c r="AC2593" s="8" t="s">
        <v>2904</v>
      </c>
      <c r="AD2593" s="71" t="s">
        <v>4989</v>
      </c>
    </row>
    <row r="2594" spans="1:30" s="89" customFormat="1" ht="15.75" customHeight="1">
      <c r="A2594" s="8" t="s">
        <v>2671</v>
      </c>
      <c r="B2594" s="28" t="s">
        <v>1725</v>
      </c>
      <c r="C2594" s="12" t="s">
        <v>4632</v>
      </c>
      <c r="D2594" s="12"/>
      <c r="E2594" s="61" t="s">
        <v>1724</v>
      </c>
      <c r="F2594" s="10" t="s">
        <v>5190</v>
      </c>
      <c r="G2594" s="10" t="s">
        <v>5190</v>
      </c>
      <c r="H2594" s="10" t="s">
        <v>5190</v>
      </c>
      <c r="I2594" s="10" t="s">
        <v>5190</v>
      </c>
      <c r="J2594" s="10" t="s">
        <v>5190</v>
      </c>
      <c r="K2594" s="10" t="s">
        <v>5190</v>
      </c>
      <c r="L2594" s="10" t="s">
        <v>5190</v>
      </c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  <c r="AB2594" s="50" t="s">
        <v>1726</v>
      </c>
      <c r="AC2594" s="8" t="s">
        <v>2904</v>
      </c>
      <c r="AD2594" s="71" t="s">
        <v>4989</v>
      </c>
    </row>
    <row r="2595" spans="1:30" s="89" customFormat="1" ht="15.75" customHeight="1">
      <c r="A2595" s="8" t="s">
        <v>2671</v>
      </c>
      <c r="B2595" s="28" t="s">
        <v>1727</v>
      </c>
      <c r="C2595" s="52" t="s">
        <v>4633</v>
      </c>
      <c r="D2595" s="52"/>
      <c r="E2595" s="61" t="s">
        <v>967</v>
      </c>
      <c r="F2595" s="10" t="s">
        <v>5190</v>
      </c>
      <c r="G2595" s="10" t="s">
        <v>5190</v>
      </c>
      <c r="H2595" s="10" t="s">
        <v>5190</v>
      </c>
      <c r="I2595" s="10" t="s">
        <v>5190</v>
      </c>
      <c r="J2595" s="10" t="s">
        <v>5190</v>
      </c>
      <c r="K2595" s="10" t="s">
        <v>5190</v>
      </c>
      <c r="L2595" s="10" t="s">
        <v>5190</v>
      </c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50" t="s">
        <v>1728</v>
      </c>
      <c r="AC2595" s="8" t="s">
        <v>2904</v>
      </c>
      <c r="AD2595" s="71" t="s">
        <v>4639</v>
      </c>
    </row>
    <row r="2596" spans="1:30" s="89" customFormat="1" ht="15.75" customHeight="1">
      <c r="A2596" s="8" t="s">
        <v>2671</v>
      </c>
      <c r="B2596" s="28" t="s">
        <v>1727</v>
      </c>
      <c r="C2596" s="12" t="s">
        <v>4634</v>
      </c>
      <c r="D2596" s="12"/>
      <c r="E2596" s="61" t="s">
        <v>1724</v>
      </c>
      <c r="F2596" s="10" t="s">
        <v>5190</v>
      </c>
      <c r="G2596" s="10" t="s">
        <v>5190</v>
      </c>
      <c r="H2596" s="10" t="s">
        <v>5190</v>
      </c>
      <c r="I2596" s="10" t="s">
        <v>5190</v>
      </c>
      <c r="J2596" s="10" t="s">
        <v>5190</v>
      </c>
      <c r="K2596" s="10" t="s">
        <v>5190</v>
      </c>
      <c r="L2596" s="10" t="s">
        <v>5190</v>
      </c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0"/>
      <c r="AB2596" s="50" t="s">
        <v>1728</v>
      </c>
      <c r="AC2596" s="8" t="s">
        <v>2904</v>
      </c>
      <c r="AD2596" s="71" t="s">
        <v>4639</v>
      </c>
    </row>
    <row r="2597" spans="1:30" s="89" customFormat="1" ht="15.75" customHeight="1">
      <c r="A2597" s="8" t="s">
        <v>2671</v>
      </c>
      <c r="B2597" s="12" t="s">
        <v>1729</v>
      </c>
      <c r="C2597" s="12" t="s">
        <v>5295</v>
      </c>
      <c r="D2597" s="12"/>
      <c r="E2597" s="61" t="s">
        <v>967</v>
      </c>
      <c r="F2597" s="10" t="s">
        <v>5190</v>
      </c>
      <c r="G2597" s="10" t="s">
        <v>5190</v>
      </c>
      <c r="H2597" s="10" t="s">
        <v>5190</v>
      </c>
      <c r="I2597" s="10" t="s">
        <v>5190</v>
      </c>
      <c r="J2597" s="10" t="s">
        <v>5190</v>
      </c>
      <c r="K2597" s="10" t="s">
        <v>5257</v>
      </c>
      <c r="L2597" s="10" t="s">
        <v>5190</v>
      </c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50" t="s">
        <v>1730</v>
      </c>
      <c r="AC2597" s="8" t="s">
        <v>2904</v>
      </c>
      <c r="AD2597" s="71" t="s">
        <v>4818</v>
      </c>
    </row>
    <row r="2598" spans="1:30" s="89" customFormat="1" ht="15.75" customHeight="1">
      <c r="A2598" s="8" t="s">
        <v>2671</v>
      </c>
      <c r="B2598" s="12" t="s">
        <v>1729</v>
      </c>
      <c r="C2598" s="12" t="s">
        <v>5296</v>
      </c>
      <c r="D2598" s="12"/>
      <c r="E2598" s="61" t="s">
        <v>1724</v>
      </c>
      <c r="F2598" s="10" t="s">
        <v>5190</v>
      </c>
      <c r="G2598" s="10" t="s">
        <v>5190</v>
      </c>
      <c r="H2598" s="10" t="s">
        <v>5190</v>
      </c>
      <c r="I2598" s="10" t="s">
        <v>5190</v>
      </c>
      <c r="J2598" s="10" t="s">
        <v>5190</v>
      </c>
      <c r="K2598" s="10" t="s">
        <v>5190</v>
      </c>
      <c r="L2598" s="10" t="s">
        <v>5190</v>
      </c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0"/>
      <c r="AB2598" s="50" t="s">
        <v>1730</v>
      </c>
      <c r="AC2598" s="8" t="s">
        <v>2904</v>
      </c>
      <c r="AD2598" s="71" t="s">
        <v>4818</v>
      </c>
    </row>
    <row r="2599" spans="1:30" s="89" customFormat="1" ht="15.75" customHeight="1">
      <c r="A2599" s="8" t="s">
        <v>2671</v>
      </c>
      <c r="B2599" s="12" t="s">
        <v>1731</v>
      </c>
      <c r="C2599" s="12" t="s">
        <v>5297</v>
      </c>
      <c r="D2599" s="12"/>
      <c r="E2599" s="61" t="s">
        <v>967</v>
      </c>
      <c r="F2599" s="10" t="s">
        <v>5190</v>
      </c>
      <c r="G2599" s="10" t="s">
        <v>5190</v>
      </c>
      <c r="H2599" s="10" t="s">
        <v>5190</v>
      </c>
      <c r="I2599" s="10" t="s">
        <v>5190</v>
      </c>
      <c r="J2599" s="10" t="s">
        <v>5190</v>
      </c>
      <c r="K2599" s="10" t="s">
        <v>5190</v>
      </c>
      <c r="L2599" s="10" t="s">
        <v>5190</v>
      </c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50" t="s">
        <v>1732</v>
      </c>
      <c r="AC2599" s="8" t="s">
        <v>2904</v>
      </c>
      <c r="AD2599" s="71" t="s">
        <v>4698</v>
      </c>
    </row>
    <row r="2600" spans="1:30" s="89" customFormat="1" ht="15.75" customHeight="1">
      <c r="A2600" s="8" t="s">
        <v>2671</v>
      </c>
      <c r="B2600" s="12" t="s">
        <v>1733</v>
      </c>
      <c r="C2600" s="12" t="s">
        <v>5298</v>
      </c>
      <c r="D2600" s="12"/>
      <c r="E2600" s="61" t="s">
        <v>1724</v>
      </c>
      <c r="F2600" s="10" t="s">
        <v>5190</v>
      </c>
      <c r="G2600" s="10" t="s">
        <v>5190</v>
      </c>
      <c r="H2600" s="10" t="s">
        <v>5190</v>
      </c>
      <c r="I2600" s="10" t="s">
        <v>5190</v>
      </c>
      <c r="J2600" s="10" t="s">
        <v>5190</v>
      </c>
      <c r="K2600" s="10" t="s">
        <v>5190</v>
      </c>
      <c r="L2600" s="10" t="s">
        <v>5190</v>
      </c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50" t="s">
        <v>1732</v>
      </c>
      <c r="AC2600" s="8" t="s">
        <v>2904</v>
      </c>
      <c r="AD2600" s="71" t="s">
        <v>4698</v>
      </c>
    </row>
    <row r="2610" spans="28:28" ht="15" customHeight="1">
      <c r="AB2610" s="56" t="s">
        <v>2554</v>
      </c>
    </row>
  </sheetData>
  <autoFilter ref="A3:AD2600"/>
  <mergeCells count="2">
    <mergeCell ref="A2:AD2"/>
    <mergeCell ref="A1:AD1"/>
  </mergeCells>
  <phoneticPr fontId="7" type="noConversion"/>
  <conditionalFormatting sqref="C2601:D1048576">
    <cfRule type="duplicateValues" dxfId="2" priority="1"/>
  </conditionalFormatting>
  <printOptions horizontalCentered="1"/>
  <pageMargins left="7.874015748031496E-2" right="7.874015748031496E-2" top="7.874015748031496E-2" bottom="7.874015748031496E-2" header="0.31496062992125984" footer="0.31496062992125984"/>
  <pageSetup paperSize="9" scale="76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A06A0"/>
  </sheetPr>
  <dimension ref="A1:I825"/>
  <sheetViews>
    <sheetView zoomScaleNormal="100" workbookViewId="0">
      <pane xSplit="3" ySplit="3" topLeftCell="D257" activePane="bottomRight" state="frozen"/>
      <selection pane="topRight" activeCell="H1" sqref="H1"/>
      <selection pane="bottomLeft" activeCell="A3" sqref="A3"/>
      <selection pane="bottomRight" activeCell="F266" sqref="F266"/>
    </sheetView>
  </sheetViews>
  <sheetFormatPr defaultColWidth="9" defaultRowHeight="15" customHeight="1"/>
  <cols>
    <col min="1" max="1" width="6.875" style="53" customWidth="1"/>
    <col min="2" max="2" width="15.875" style="29" customWidth="1"/>
    <col min="3" max="3" width="16.375" style="29" customWidth="1"/>
    <col min="4" max="4" width="6.875" style="110" customWidth="1"/>
    <col min="5" max="5" width="10" style="54" customWidth="1"/>
    <col min="6" max="6" width="59.875" style="56" customWidth="1"/>
    <col min="7" max="7" width="10.875" style="57" customWidth="1"/>
    <col min="8" max="8" width="9.75" style="58" customWidth="1"/>
    <col min="9" max="9" width="14.25" style="58" customWidth="1"/>
    <col min="10" max="16384" width="9" style="1"/>
  </cols>
  <sheetData>
    <row r="1" spans="1:9" ht="39" customHeight="1">
      <c r="A1" s="114"/>
      <c r="B1" s="114"/>
      <c r="C1" s="114"/>
      <c r="D1" s="114"/>
      <c r="E1" s="114"/>
      <c r="F1" s="114"/>
      <c r="G1" s="114"/>
      <c r="H1" s="114"/>
      <c r="I1" s="98"/>
    </row>
    <row r="2" spans="1:9" s="2" customFormat="1" ht="37.5" customHeight="1">
      <c r="A2" s="113" t="s">
        <v>5848</v>
      </c>
      <c r="B2" s="113"/>
      <c r="C2" s="113"/>
      <c r="D2" s="113"/>
      <c r="E2" s="113"/>
      <c r="F2" s="113"/>
      <c r="G2" s="113"/>
      <c r="H2" s="115"/>
      <c r="I2" s="101"/>
    </row>
    <row r="3" spans="1:9" s="7" customFormat="1" ht="39" customHeight="1">
      <c r="A3" s="3" t="s">
        <v>4833</v>
      </c>
      <c r="B3" s="4" t="s">
        <v>4832</v>
      </c>
      <c r="C3" s="4" t="s">
        <v>4831</v>
      </c>
      <c r="D3" s="3" t="s">
        <v>5849</v>
      </c>
      <c r="E3" s="3" t="s">
        <v>5153</v>
      </c>
      <c r="F3" s="99" t="s">
        <v>4830</v>
      </c>
      <c r="G3" s="3" t="s">
        <v>2903</v>
      </c>
      <c r="H3" s="6" t="s">
        <v>4991</v>
      </c>
      <c r="I3" s="6" t="s">
        <v>5838</v>
      </c>
    </row>
    <row r="4" spans="1:9" s="27" customFormat="1" ht="15.75" customHeight="1">
      <c r="A4" s="8" t="s">
        <v>2665</v>
      </c>
      <c r="B4" s="82" t="s">
        <v>2436</v>
      </c>
      <c r="C4" s="9" t="s">
        <v>5189</v>
      </c>
      <c r="D4" s="83" t="s">
        <v>5183</v>
      </c>
      <c r="E4" s="59" t="s">
        <v>718</v>
      </c>
      <c r="F4" s="73" t="s">
        <v>2828</v>
      </c>
      <c r="G4" s="73" t="s">
        <v>2905</v>
      </c>
      <c r="H4" s="71" t="s">
        <v>4635</v>
      </c>
      <c r="I4" s="71" t="s">
        <v>5843</v>
      </c>
    </row>
    <row r="5" spans="1:9" s="27" customFormat="1" ht="15.75" customHeight="1">
      <c r="A5" s="8" t="s">
        <v>2665</v>
      </c>
      <c r="B5" s="82" t="s">
        <v>2407</v>
      </c>
      <c r="C5" s="9" t="s">
        <v>5191</v>
      </c>
      <c r="D5" s="83" t="s">
        <v>5183</v>
      </c>
      <c r="E5" s="59" t="s">
        <v>718</v>
      </c>
      <c r="F5" s="73" t="s">
        <v>2828</v>
      </c>
      <c r="G5" s="73" t="s">
        <v>2904</v>
      </c>
      <c r="H5" s="71" t="s">
        <v>4636</v>
      </c>
      <c r="I5" s="71" t="s">
        <v>5843</v>
      </c>
    </row>
    <row r="6" spans="1:9" s="27" customFormat="1" ht="15.75" customHeight="1">
      <c r="A6" s="8" t="s">
        <v>2665</v>
      </c>
      <c r="B6" s="82" t="s">
        <v>2408</v>
      </c>
      <c r="C6" s="9" t="s">
        <v>5192</v>
      </c>
      <c r="D6" s="83" t="s">
        <v>5183</v>
      </c>
      <c r="E6" s="59" t="s">
        <v>4992</v>
      </c>
      <c r="F6" s="73" t="s">
        <v>2828</v>
      </c>
      <c r="G6" s="73" t="s">
        <v>2904</v>
      </c>
      <c r="H6" s="71" t="s">
        <v>4636</v>
      </c>
      <c r="I6" s="71" t="s">
        <v>5843</v>
      </c>
    </row>
    <row r="7" spans="1:9" s="27" customFormat="1" ht="15.75" customHeight="1">
      <c r="A7" s="8" t="s">
        <v>2665</v>
      </c>
      <c r="B7" s="82" t="s">
        <v>2409</v>
      </c>
      <c r="C7" s="9" t="s">
        <v>5193</v>
      </c>
      <c r="D7" s="83" t="s">
        <v>5183</v>
      </c>
      <c r="E7" s="59" t="s">
        <v>4994</v>
      </c>
      <c r="F7" s="73" t="s">
        <v>2828</v>
      </c>
      <c r="G7" s="73" t="s">
        <v>2904</v>
      </c>
      <c r="H7" s="71" t="s">
        <v>4636</v>
      </c>
      <c r="I7" s="71" t="s">
        <v>5851</v>
      </c>
    </row>
    <row r="8" spans="1:9" s="27" customFormat="1" ht="15.75" customHeight="1">
      <c r="A8" s="8" t="s">
        <v>2665</v>
      </c>
      <c r="B8" s="82" t="s">
        <v>2410</v>
      </c>
      <c r="C8" s="9" t="s">
        <v>5194</v>
      </c>
      <c r="D8" s="83" t="s">
        <v>5183</v>
      </c>
      <c r="E8" s="59" t="s">
        <v>4995</v>
      </c>
      <c r="F8" s="73" t="s">
        <v>2828</v>
      </c>
      <c r="G8" s="73" t="s">
        <v>2904</v>
      </c>
      <c r="H8" s="71" t="s">
        <v>4636</v>
      </c>
      <c r="I8" s="71" t="s">
        <v>5843</v>
      </c>
    </row>
    <row r="9" spans="1:9" s="27" customFormat="1" ht="15.75" customHeight="1">
      <c r="A9" s="8" t="s">
        <v>2665</v>
      </c>
      <c r="B9" s="82" t="s">
        <v>2411</v>
      </c>
      <c r="C9" s="9" t="s">
        <v>5195</v>
      </c>
      <c r="D9" s="83" t="s">
        <v>5183</v>
      </c>
      <c r="E9" s="59" t="s">
        <v>5006</v>
      </c>
      <c r="F9" s="73" t="s">
        <v>2829</v>
      </c>
      <c r="G9" s="73" t="s">
        <v>2904</v>
      </c>
      <c r="H9" s="71" t="s">
        <v>4636</v>
      </c>
      <c r="I9" s="71" t="s">
        <v>5843</v>
      </c>
    </row>
    <row r="10" spans="1:9" s="27" customFormat="1" ht="15.75" customHeight="1">
      <c r="A10" s="8" t="s">
        <v>2665</v>
      </c>
      <c r="B10" s="12" t="s">
        <v>1930</v>
      </c>
      <c r="C10" s="12" t="s">
        <v>3745</v>
      </c>
      <c r="D10" s="13" t="s">
        <v>5183</v>
      </c>
      <c r="E10" s="59" t="s">
        <v>718</v>
      </c>
      <c r="F10" s="73" t="s">
        <v>1821</v>
      </c>
      <c r="G10" s="73" t="s">
        <v>2905</v>
      </c>
      <c r="H10" s="71" t="s">
        <v>4638</v>
      </c>
      <c r="I10" s="71" t="s">
        <v>5843</v>
      </c>
    </row>
    <row r="11" spans="1:9" s="27" customFormat="1" ht="15.75" customHeight="1">
      <c r="A11" s="8" t="s">
        <v>2665</v>
      </c>
      <c r="B11" s="12" t="s">
        <v>1221</v>
      </c>
      <c r="C11" s="14" t="s">
        <v>3133</v>
      </c>
      <c r="D11" s="15" t="s">
        <v>5183</v>
      </c>
      <c r="E11" s="59" t="s">
        <v>718</v>
      </c>
      <c r="F11" s="73" t="s">
        <v>1821</v>
      </c>
      <c r="G11" s="73" t="s">
        <v>2904</v>
      </c>
      <c r="H11" s="71" t="s">
        <v>4644</v>
      </c>
      <c r="I11" s="71" t="s">
        <v>5843</v>
      </c>
    </row>
    <row r="12" spans="1:9" s="27" customFormat="1" ht="15.75" customHeight="1">
      <c r="A12" s="8" t="s">
        <v>2665</v>
      </c>
      <c r="B12" s="12" t="s">
        <v>1222</v>
      </c>
      <c r="C12" s="14" t="s">
        <v>3134</v>
      </c>
      <c r="D12" s="15" t="s">
        <v>5183</v>
      </c>
      <c r="E12" s="59" t="s">
        <v>4992</v>
      </c>
      <c r="F12" s="73" t="s">
        <v>1821</v>
      </c>
      <c r="G12" s="73" t="s">
        <v>2904</v>
      </c>
      <c r="H12" s="71" t="s">
        <v>4644</v>
      </c>
      <c r="I12" s="71" t="s">
        <v>5843</v>
      </c>
    </row>
    <row r="13" spans="1:9" s="27" customFormat="1" ht="15.75" customHeight="1">
      <c r="A13" s="8" t="s">
        <v>2665</v>
      </c>
      <c r="B13" s="12" t="s">
        <v>1223</v>
      </c>
      <c r="C13" s="14" t="s">
        <v>3135</v>
      </c>
      <c r="D13" s="15" t="s">
        <v>5183</v>
      </c>
      <c r="E13" s="59" t="s">
        <v>4994</v>
      </c>
      <c r="F13" s="73" t="s">
        <v>1821</v>
      </c>
      <c r="G13" s="73" t="s">
        <v>2904</v>
      </c>
      <c r="H13" s="71" t="s">
        <v>4644</v>
      </c>
      <c r="I13" s="71" t="s">
        <v>5843</v>
      </c>
    </row>
    <row r="14" spans="1:9" s="27" customFormat="1" ht="15.75" customHeight="1">
      <c r="A14" s="8" t="s">
        <v>2665</v>
      </c>
      <c r="B14" s="12" t="s">
        <v>1224</v>
      </c>
      <c r="C14" s="14" t="s">
        <v>3136</v>
      </c>
      <c r="D14" s="15" t="s">
        <v>5183</v>
      </c>
      <c r="E14" s="59" t="s">
        <v>4995</v>
      </c>
      <c r="F14" s="73" t="s">
        <v>1821</v>
      </c>
      <c r="G14" s="73" t="s">
        <v>2904</v>
      </c>
      <c r="H14" s="71" t="s">
        <v>4644</v>
      </c>
      <c r="I14" s="71" t="s">
        <v>5843</v>
      </c>
    </row>
    <row r="15" spans="1:9" s="27" customFormat="1" ht="15.75" customHeight="1">
      <c r="A15" s="8" t="s">
        <v>2665</v>
      </c>
      <c r="B15" s="12" t="s">
        <v>1225</v>
      </c>
      <c r="C15" s="14" t="s">
        <v>3137</v>
      </c>
      <c r="D15" s="15" t="s">
        <v>5183</v>
      </c>
      <c r="E15" s="59" t="s">
        <v>4999</v>
      </c>
      <c r="F15" s="73" t="s">
        <v>1822</v>
      </c>
      <c r="G15" s="73" t="s">
        <v>2904</v>
      </c>
      <c r="H15" s="71" t="s">
        <v>4644</v>
      </c>
      <c r="I15" s="71" t="s">
        <v>5843</v>
      </c>
    </row>
    <row r="16" spans="1:9" s="27" customFormat="1" ht="15.75" customHeight="1">
      <c r="A16" s="8" t="s">
        <v>2665</v>
      </c>
      <c r="B16" s="14" t="s">
        <v>2769</v>
      </c>
      <c r="C16" s="14" t="s">
        <v>2915</v>
      </c>
      <c r="D16" s="15" t="s">
        <v>5182</v>
      </c>
      <c r="E16" s="59" t="s">
        <v>2781</v>
      </c>
      <c r="F16" s="73" t="s">
        <v>5302</v>
      </c>
      <c r="G16" s="73" t="s">
        <v>2908</v>
      </c>
      <c r="H16" s="71" t="s">
        <v>4816</v>
      </c>
      <c r="I16" s="71" t="s">
        <v>5843</v>
      </c>
    </row>
    <row r="17" spans="1:9" s="27" customFormat="1" ht="15.75" customHeight="1">
      <c r="A17" s="8" t="s">
        <v>2665</v>
      </c>
      <c r="B17" s="14" t="s">
        <v>2770</v>
      </c>
      <c r="C17" s="14" t="s">
        <v>2916</v>
      </c>
      <c r="D17" s="15" t="s">
        <v>5182</v>
      </c>
      <c r="E17" s="59" t="s">
        <v>5007</v>
      </c>
      <c r="F17" s="73" t="s">
        <v>5302</v>
      </c>
      <c r="G17" s="73" t="s">
        <v>2908</v>
      </c>
      <c r="H17" s="71" t="s">
        <v>4816</v>
      </c>
      <c r="I17" s="71" t="s">
        <v>5843</v>
      </c>
    </row>
    <row r="18" spans="1:9" s="27" customFormat="1" ht="15.75" customHeight="1">
      <c r="A18" s="8" t="s">
        <v>2665</v>
      </c>
      <c r="B18" s="14" t="s">
        <v>2771</v>
      </c>
      <c r="C18" s="14" t="s">
        <v>2917</v>
      </c>
      <c r="D18" s="15" t="s">
        <v>5182</v>
      </c>
      <c r="E18" s="59" t="s">
        <v>4992</v>
      </c>
      <c r="F18" s="73" t="s">
        <v>5302</v>
      </c>
      <c r="G18" s="73" t="s">
        <v>2908</v>
      </c>
      <c r="H18" s="71" t="s">
        <v>4816</v>
      </c>
      <c r="I18" s="71" t="s">
        <v>5843</v>
      </c>
    </row>
    <row r="19" spans="1:9" s="27" customFormat="1" ht="15.75" customHeight="1">
      <c r="A19" s="8" t="s">
        <v>2665</v>
      </c>
      <c r="B19" s="14" t="s">
        <v>2772</v>
      </c>
      <c r="C19" s="14" t="s">
        <v>2918</v>
      </c>
      <c r="D19" s="15" t="s">
        <v>5182</v>
      </c>
      <c r="E19" s="59" t="s">
        <v>4994</v>
      </c>
      <c r="F19" s="73" t="s">
        <v>5302</v>
      </c>
      <c r="G19" s="73" t="s">
        <v>2908</v>
      </c>
      <c r="H19" s="71" t="s">
        <v>4816</v>
      </c>
      <c r="I19" s="71" t="s">
        <v>5843</v>
      </c>
    </row>
    <row r="20" spans="1:9" s="27" customFormat="1" ht="15.75" customHeight="1">
      <c r="A20" s="8" t="s">
        <v>2665</v>
      </c>
      <c r="B20" s="14" t="s">
        <v>2773</v>
      </c>
      <c r="C20" s="14" t="s">
        <v>2919</v>
      </c>
      <c r="D20" s="15" t="s">
        <v>5182</v>
      </c>
      <c r="E20" s="59" t="s">
        <v>4995</v>
      </c>
      <c r="F20" s="73" t="s">
        <v>5302</v>
      </c>
      <c r="G20" s="73" t="s">
        <v>2908</v>
      </c>
      <c r="H20" s="71" t="s">
        <v>4816</v>
      </c>
      <c r="I20" s="71" t="s">
        <v>5843</v>
      </c>
    </row>
    <row r="21" spans="1:9" s="27" customFormat="1" ht="15.75" customHeight="1">
      <c r="A21" s="8" t="s">
        <v>2665</v>
      </c>
      <c r="B21" s="14" t="s">
        <v>2774</v>
      </c>
      <c r="C21" s="14" t="s">
        <v>2920</v>
      </c>
      <c r="D21" s="15" t="s">
        <v>5182</v>
      </c>
      <c r="E21" s="59" t="s">
        <v>4993</v>
      </c>
      <c r="F21" s="73" t="s">
        <v>5302</v>
      </c>
      <c r="G21" s="73" t="s">
        <v>2908</v>
      </c>
      <c r="H21" s="71" t="s">
        <v>4816</v>
      </c>
      <c r="I21" s="71" t="s">
        <v>5843</v>
      </c>
    </row>
    <row r="22" spans="1:9" s="27" customFormat="1" ht="15.75" customHeight="1">
      <c r="A22" s="8" t="s">
        <v>2665</v>
      </c>
      <c r="B22" s="14" t="s">
        <v>2775</v>
      </c>
      <c r="C22" s="14" t="s">
        <v>2921</v>
      </c>
      <c r="D22" s="15" t="s">
        <v>5182</v>
      </c>
      <c r="E22" s="60" t="s">
        <v>5009</v>
      </c>
      <c r="F22" s="73" t="s">
        <v>5302</v>
      </c>
      <c r="G22" s="73" t="s">
        <v>2908</v>
      </c>
      <c r="H22" s="71" t="s">
        <v>4816</v>
      </c>
      <c r="I22" s="71" t="s">
        <v>5843</v>
      </c>
    </row>
    <row r="23" spans="1:9" s="27" customFormat="1" ht="15.75" customHeight="1">
      <c r="A23" s="8" t="s">
        <v>2665</v>
      </c>
      <c r="B23" s="14" t="s">
        <v>2776</v>
      </c>
      <c r="C23" s="14" t="s">
        <v>2922</v>
      </c>
      <c r="D23" s="15" t="s">
        <v>5182</v>
      </c>
      <c r="E23" s="59" t="s">
        <v>2782</v>
      </c>
      <c r="F23" s="73" t="s">
        <v>5302</v>
      </c>
      <c r="G23" s="73" t="s">
        <v>2908</v>
      </c>
      <c r="H23" s="71" t="s">
        <v>4816</v>
      </c>
      <c r="I23" s="71" t="s">
        <v>5843</v>
      </c>
    </row>
    <row r="24" spans="1:9" s="27" customFormat="1" ht="15.75" customHeight="1">
      <c r="A24" s="8" t="s">
        <v>2665</v>
      </c>
      <c r="B24" s="14" t="s">
        <v>2777</v>
      </c>
      <c r="C24" s="14" t="s">
        <v>2923</v>
      </c>
      <c r="D24" s="15" t="s">
        <v>5182</v>
      </c>
      <c r="E24" s="59" t="s">
        <v>1724</v>
      </c>
      <c r="F24" s="73" t="s">
        <v>5302</v>
      </c>
      <c r="G24" s="73" t="s">
        <v>2908</v>
      </c>
      <c r="H24" s="71" t="s">
        <v>4816</v>
      </c>
      <c r="I24" s="71" t="s">
        <v>5843</v>
      </c>
    </row>
    <row r="25" spans="1:9" s="27" customFormat="1" ht="15.75" customHeight="1">
      <c r="A25" s="8" t="s">
        <v>2665</v>
      </c>
      <c r="B25" s="14" t="s">
        <v>2778</v>
      </c>
      <c r="C25" s="14" t="s">
        <v>2924</v>
      </c>
      <c r="D25" s="15" t="s">
        <v>5182</v>
      </c>
      <c r="E25" s="59" t="s">
        <v>967</v>
      </c>
      <c r="F25" s="73" t="s">
        <v>5302</v>
      </c>
      <c r="G25" s="73" t="s">
        <v>2908</v>
      </c>
      <c r="H25" s="71" t="s">
        <v>4816</v>
      </c>
      <c r="I25" s="71" t="s">
        <v>5843</v>
      </c>
    </row>
    <row r="26" spans="1:9" s="27" customFormat="1" ht="15.75" customHeight="1">
      <c r="A26" s="8" t="s">
        <v>2665</v>
      </c>
      <c r="B26" s="14" t="s">
        <v>2779</v>
      </c>
      <c r="C26" s="14" t="s">
        <v>2925</v>
      </c>
      <c r="D26" s="15" t="s">
        <v>5182</v>
      </c>
      <c r="E26" s="59" t="s">
        <v>4999</v>
      </c>
      <c r="F26" s="73" t="s">
        <v>5302</v>
      </c>
      <c r="G26" s="73" t="s">
        <v>2908</v>
      </c>
      <c r="H26" s="71" t="s">
        <v>4816</v>
      </c>
      <c r="I26" s="71" t="s">
        <v>5843</v>
      </c>
    </row>
    <row r="27" spans="1:9" s="27" customFormat="1" ht="15.75" customHeight="1">
      <c r="A27" s="8" t="s">
        <v>2665</v>
      </c>
      <c r="B27" s="14" t="s">
        <v>2780</v>
      </c>
      <c r="C27" s="14" t="s">
        <v>2926</v>
      </c>
      <c r="D27" s="15" t="s">
        <v>5182</v>
      </c>
      <c r="E27" s="59" t="s">
        <v>5008</v>
      </c>
      <c r="F27" s="73" t="s">
        <v>5302</v>
      </c>
      <c r="G27" s="73" t="s">
        <v>2908</v>
      </c>
      <c r="H27" s="71" t="s">
        <v>4816</v>
      </c>
      <c r="I27" s="71" t="s">
        <v>5843</v>
      </c>
    </row>
    <row r="28" spans="1:9" s="27" customFormat="1" ht="15.75" customHeight="1">
      <c r="A28" s="8" t="s">
        <v>2665</v>
      </c>
      <c r="B28" s="12" t="s">
        <v>1296</v>
      </c>
      <c r="C28" s="12" t="s">
        <v>3747</v>
      </c>
      <c r="D28" s="13"/>
      <c r="E28" s="59" t="s">
        <v>718</v>
      </c>
      <c r="F28" s="73" t="s">
        <v>1297</v>
      </c>
      <c r="G28" s="73" t="s">
        <v>5299</v>
      </c>
      <c r="H28" s="71" t="s">
        <v>4639</v>
      </c>
      <c r="I28" s="71" t="s">
        <v>5843</v>
      </c>
    </row>
    <row r="29" spans="1:9" s="27" customFormat="1" ht="15.75" customHeight="1">
      <c r="A29" s="8" t="s">
        <v>2665</v>
      </c>
      <c r="B29" s="12" t="s">
        <v>1298</v>
      </c>
      <c r="C29" s="12" t="s">
        <v>3748</v>
      </c>
      <c r="D29" s="13"/>
      <c r="E29" s="59" t="s">
        <v>4992</v>
      </c>
      <c r="F29" s="73" t="s">
        <v>1297</v>
      </c>
      <c r="G29" s="73" t="s">
        <v>5299</v>
      </c>
      <c r="H29" s="71" t="s">
        <v>4640</v>
      </c>
      <c r="I29" s="71" t="s">
        <v>5843</v>
      </c>
    </row>
    <row r="30" spans="1:9" s="27" customFormat="1" ht="15.75" customHeight="1">
      <c r="A30" s="8" t="s">
        <v>2665</v>
      </c>
      <c r="B30" s="12" t="s">
        <v>1299</v>
      </c>
      <c r="C30" s="12" t="s">
        <v>3749</v>
      </c>
      <c r="D30" s="13"/>
      <c r="E30" s="59" t="s">
        <v>4994</v>
      </c>
      <c r="F30" s="73" t="s">
        <v>1297</v>
      </c>
      <c r="G30" s="73" t="s">
        <v>5299</v>
      </c>
      <c r="H30" s="71" t="s">
        <v>4640</v>
      </c>
      <c r="I30" s="71" t="s">
        <v>5843</v>
      </c>
    </row>
    <row r="31" spans="1:9" s="27" customFormat="1" ht="15.75" customHeight="1">
      <c r="A31" s="8" t="s">
        <v>2665</v>
      </c>
      <c r="B31" s="12" t="s">
        <v>1300</v>
      </c>
      <c r="C31" s="12" t="s">
        <v>3750</v>
      </c>
      <c r="D31" s="13"/>
      <c r="E31" s="59" t="s">
        <v>4995</v>
      </c>
      <c r="F31" s="73" t="s">
        <v>1297</v>
      </c>
      <c r="G31" s="73" t="s">
        <v>5299</v>
      </c>
      <c r="H31" s="71" t="s">
        <v>4640</v>
      </c>
      <c r="I31" s="71" t="s">
        <v>5843</v>
      </c>
    </row>
    <row r="32" spans="1:9" s="84" customFormat="1" ht="15.75" customHeight="1">
      <c r="A32" s="8" t="s">
        <v>2665</v>
      </c>
      <c r="B32" s="12" t="s">
        <v>1330</v>
      </c>
      <c r="C32" s="14" t="s">
        <v>3775</v>
      </c>
      <c r="D32" s="15"/>
      <c r="E32" s="59" t="s">
        <v>718</v>
      </c>
      <c r="F32" s="73" t="s">
        <v>1831</v>
      </c>
      <c r="G32" s="73" t="s">
        <v>5299</v>
      </c>
      <c r="H32" s="71" t="s">
        <v>4641</v>
      </c>
      <c r="I32" s="71" t="s">
        <v>5843</v>
      </c>
    </row>
    <row r="33" spans="1:9" s="27" customFormat="1" ht="15.75" customHeight="1">
      <c r="A33" s="8" t="s">
        <v>2665</v>
      </c>
      <c r="B33" s="12" t="s">
        <v>1331</v>
      </c>
      <c r="C33" s="14" t="s">
        <v>3776</v>
      </c>
      <c r="D33" s="15"/>
      <c r="E33" s="59" t="s">
        <v>4992</v>
      </c>
      <c r="F33" s="73" t="s">
        <v>1831</v>
      </c>
      <c r="G33" s="73" t="s">
        <v>5299</v>
      </c>
      <c r="H33" s="71" t="s">
        <v>4638</v>
      </c>
      <c r="I33" s="71" t="s">
        <v>5843</v>
      </c>
    </row>
    <row r="34" spans="1:9" s="27" customFormat="1" ht="15.75" customHeight="1">
      <c r="A34" s="8" t="s">
        <v>2665</v>
      </c>
      <c r="B34" s="12" t="s">
        <v>1332</v>
      </c>
      <c r="C34" s="14" t="s">
        <v>3777</v>
      </c>
      <c r="D34" s="15"/>
      <c r="E34" s="59" t="s">
        <v>4994</v>
      </c>
      <c r="F34" s="73" t="s">
        <v>1831</v>
      </c>
      <c r="G34" s="73" t="s">
        <v>5299</v>
      </c>
      <c r="H34" s="71" t="s">
        <v>4638</v>
      </c>
      <c r="I34" s="71" t="s">
        <v>5843</v>
      </c>
    </row>
    <row r="35" spans="1:9" s="27" customFormat="1" ht="15.75" customHeight="1">
      <c r="A35" s="8" t="s">
        <v>2665</v>
      </c>
      <c r="B35" s="12" t="s">
        <v>1333</v>
      </c>
      <c r="C35" s="14" t="s">
        <v>3778</v>
      </c>
      <c r="D35" s="15"/>
      <c r="E35" s="59" t="s">
        <v>4995</v>
      </c>
      <c r="F35" s="73" t="s">
        <v>1831</v>
      </c>
      <c r="G35" s="73" t="s">
        <v>5299</v>
      </c>
      <c r="H35" s="71" t="s">
        <v>4638</v>
      </c>
      <c r="I35" s="71" t="s">
        <v>5843</v>
      </c>
    </row>
    <row r="36" spans="1:9" s="27" customFormat="1" ht="15.75" customHeight="1">
      <c r="A36" s="8" t="s">
        <v>2665</v>
      </c>
      <c r="B36" s="12" t="s">
        <v>1193</v>
      </c>
      <c r="C36" s="12" t="s">
        <v>3182</v>
      </c>
      <c r="D36" s="13"/>
      <c r="E36" s="59" t="s">
        <v>718</v>
      </c>
      <c r="F36" s="73" t="s">
        <v>2762</v>
      </c>
      <c r="G36" s="8" t="s">
        <v>2904</v>
      </c>
      <c r="H36" s="71" t="s">
        <v>4642</v>
      </c>
      <c r="I36" s="71" t="s">
        <v>5843</v>
      </c>
    </row>
    <row r="37" spans="1:9" s="27" customFormat="1" ht="15.75" customHeight="1">
      <c r="A37" s="8" t="s">
        <v>2665</v>
      </c>
      <c r="B37" s="12" t="s">
        <v>1156</v>
      </c>
      <c r="C37" s="12" t="s">
        <v>1780</v>
      </c>
      <c r="D37" s="13"/>
      <c r="E37" s="59" t="s">
        <v>718</v>
      </c>
      <c r="F37" s="73" t="s">
        <v>1155</v>
      </c>
      <c r="G37" s="73" t="s">
        <v>2905</v>
      </c>
      <c r="H37" s="71" t="s">
        <v>4643</v>
      </c>
      <c r="I37" s="71" t="s">
        <v>5843</v>
      </c>
    </row>
    <row r="38" spans="1:9" s="27" customFormat="1" ht="15.75" customHeight="1">
      <c r="A38" s="8" t="s">
        <v>2665</v>
      </c>
      <c r="B38" s="12" t="s">
        <v>1157</v>
      </c>
      <c r="C38" s="12" t="s">
        <v>1781</v>
      </c>
      <c r="D38" s="13"/>
      <c r="E38" s="59" t="s">
        <v>718</v>
      </c>
      <c r="F38" s="73" t="s">
        <v>1155</v>
      </c>
      <c r="G38" s="8" t="s">
        <v>2904</v>
      </c>
      <c r="H38" s="71" t="s">
        <v>4644</v>
      </c>
      <c r="I38" s="71" t="s">
        <v>5843</v>
      </c>
    </row>
    <row r="39" spans="1:9" s="27" customFormat="1" ht="15.75" customHeight="1">
      <c r="A39" s="8" t="s">
        <v>2665</v>
      </c>
      <c r="B39" s="12" t="s">
        <v>1158</v>
      </c>
      <c r="C39" s="12" t="s">
        <v>1782</v>
      </c>
      <c r="D39" s="13"/>
      <c r="E39" s="59" t="s">
        <v>4992</v>
      </c>
      <c r="F39" s="73" t="s">
        <v>1155</v>
      </c>
      <c r="G39" s="8" t="s">
        <v>2904</v>
      </c>
      <c r="H39" s="71" t="s">
        <v>4644</v>
      </c>
      <c r="I39" s="71" t="s">
        <v>5843</v>
      </c>
    </row>
    <row r="40" spans="1:9" s="27" customFormat="1" ht="15.75" customHeight="1">
      <c r="A40" s="8" t="s">
        <v>2665</v>
      </c>
      <c r="B40" s="12" t="s">
        <v>1159</v>
      </c>
      <c r="C40" s="12" t="s">
        <v>1783</v>
      </c>
      <c r="D40" s="13"/>
      <c r="E40" s="59" t="s">
        <v>4994</v>
      </c>
      <c r="F40" s="73" t="s">
        <v>1155</v>
      </c>
      <c r="G40" s="8" t="s">
        <v>2904</v>
      </c>
      <c r="H40" s="71" t="s">
        <v>4644</v>
      </c>
      <c r="I40" s="71" t="s">
        <v>5843</v>
      </c>
    </row>
    <row r="41" spans="1:9" s="27" customFormat="1" ht="15.75" customHeight="1">
      <c r="A41" s="8" t="s">
        <v>2665</v>
      </c>
      <c r="B41" s="12" t="s">
        <v>1160</v>
      </c>
      <c r="C41" s="12" t="s">
        <v>1784</v>
      </c>
      <c r="D41" s="13"/>
      <c r="E41" s="59" t="s">
        <v>4995</v>
      </c>
      <c r="F41" s="73" t="s">
        <v>1912</v>
      </c>
      <c r="G41" s="8" t="s">
        <v>2904</v>
      </c>
      <c r="H41" s="71" t="s">
        <v>4644</v>
      </c>
      <c r="I41" s="71" t="s">
        <v>5843</v>
      </c>
    </row>
    <row r="42" spans="1:9" s="27" customFormat="1" ht="15.75" customHeight="1">
      <c r="A42" s="8" t="s">
        <v>2665</v>
      </c>
      <c r="B42" s="12" t="s">
        <v>1161</v>
      </c>
      <c r="C42" s="12" t="s">
        <v>3183</v>
      </c>
      <c r="D42" s="13"/>
      <c r="E42" s="59" t="s">
        <v>4999</v>
      </c>
      <c r="F42" s="73" t="s">
        <v>2079</v>
      </c>
      <c r="G42" s="8" t="s">
        <v>2904</v>
      </c>
      <c r="H42" s="71" t="s">
        <v>4644</v>
      </c>
      <c r="I42" s="71" t="s">
        <v>5843</v>
      </c>
    </row>
    <row r="43" spans="1:9" s="27" customFormat="1" ht="15.75" customHeight="1">
      <c r="A43" s="8" t="s">
        <v>2665</v>
      </c>
      <c r="B43" s="12" t="s">
        <v>1031</v>
      </c>
      <c r="C43" s="12" t="s">
        <v>3926</v>
      </c>
      <c r="D43" s="13" t="s">
        <v>5183</v>
      </c>
      <c r="E43" s="59" t="s">
        <v>718</v>
      </c>
      <c r="F43" s="73" t="s">
        <v>1881</v>
      </c>
      <c r="G43" s="8" t="s">
        <v>2904</v>
      </c>
      <c r="H43" s="71" t="s">
        <v>4645</v>
      </c>
      <c r="I43" s="71" t="s">
        <v>5843</v>
      </c>
    </row>
    <row r="44" spans="1:9" s="27" customFormat="1" ht="15.75" customHeight="1">
      <c r="A44" s="8" t="s">
        <v>2665</v>
      </c>
      <c r="B44" s="12" t="s">
        <v>1032</v>
      </c>
      <c r="C44" s="12" t="s">
        <v>3927</v>
      </c>
      <c r="D44" s="13" t="s">
        <v>5183</v>
      </c>
      <c r="E44" s="59" t="s">
        <v>874</v>
      </c>
      <c r="F44" s="73" t="s">
        <v>1882</v>
      </c>
      <c r="G44" s="8" t="s">
        <v>2904</v>
      </c>
      <c r="H44" s="71" t="s">
        <v>4636</v>
      </c>
      <c r="I44" s="71" t="s">
        <v>5843</v>
      </c>
    </row>
    <row r="45" spans="1:9" s="27" customFormat="1" ht="15.75" customHeight="1">
      <c r="A45" s="8" t="s">
        <v>2665</v>
      </c>
      <c r="B45" s="12" t="s">
        <v>971</v>
      </c>
      <c r="C45" s="17" t="s">
        <v>3930</v>
      </c>
      <c r="D45" s="102"/>
      <c r="E45" s="59" t="s">
        <v>718</v>
      </c>
      <c r="F45" s="73" t="s">
        <v>972</v>
      </c>
      <c r="G45" s="8" t="s">
        <v>2904</v>
      </c>
      <c r="H45" s="71" t="s">
        <v>4646</v>
      </c>
      <c r="I45" s="71" t="s">
        <v>5843</v>
      </c>
    </row>
    <row r="46" spans="1:9" s="27" customFormat="1" ht="15.75" customHeight="1">
      <c r="A46" s="8" t="s">
        <v>2665</v>
      </c>
      <c r="B46" s="12" t="s">
        <v>973</v>
      </c>
      <c r="C46" s="17" t="s">
        <v>3931</v>
      </c>
      <c r="D46" s="102"/>
      <c r="E46" s="59" t="s">
        <v>4992</v>
      </c>
      <c r="F46" s="73" t="s">
        <v>972</v>
      </c>
      <c r="G46" s="8" t="s">
        <v>2904</v>
      </c>
      <c r="H46" s="71" t="s">
        <v>4646</v>
      </c>
      <c r="I46" s="71" t="s">
        <v>5843</v>
      </c>
    </row>
    <row r="47" spans="1:9" s="27" customFormat="1" ht="15.75" customHeight="1">
      <c r="A47" s="8" t="s">
        <v>2665</v>
      </c>
      <c r="B47" s="12" t="s">
        <v>974</v>
      </c>
      <c r="C47" s="17" t="s">
        <v>3932</v>
      </c>
      <c r="D47" s="102"/>
      <c r="E47" s="59" t="s">
        <v>4994</v>
      </c>
      <c r="F47" s="73" t="s">
        <v>972</v>
      </c>
      <c r="G47" s="8" t="s">
        <v>2904</v>
      </c>
      <c r="H47" s="71" t="s">
        <v>4646</v>
      </c>
      <c r="I47" s="71" t="s">
        <v>5843</v>
      </c>
    </row>
    <row r="48" spans="1:9" s="27" customFormat="1" ht="15.75" customHeight="1">
      <c r="A48" s="8" t="s">
        <v>2665</v>
      </c>
      <c r="B48" s="12" t="s">
        <v>975</v>
      </c>
      <c r="C48" s="17" t="s">
        <v>3933</v>
      </c>
      <c r="D48" s="102"/>
      <c r="E48" s="59" t="s">
        <v>4995</v>
      </c>
      <c r="F48" s="73" t="s">
        <v>972</v>
      </c>
      <c r="G48" s="8" t="s">
        <v>2904</v>
      </c>
      <c r="H48" s="71" t="s">
        <v>4646</v>
      </c>
      <c r="I48" s="71" t="s">
        <v>5843</v>
      </c>
    </row>
    <row r="49" spans="1:9" s="27" customFormat="1" ht="15.75" customHeight="1">
      <c r="A49" s="8" t="s">
        <v>2665</v>
      </c>
      <c r="B49" s="12" t="s">
        <v>976</v>
      </c>
      <c r="C49" s="17" t="s">
        <v>3934</v>
      </c>
      <c r="D49" s="102"/>
      <c r="E49" s="59" t="s">
        <v>4993</v>
      </c>
      <c r="F49" s="73" t="s">
        <v>972</v>
      </c>
      <c r="G49" s="8" t="s">
        <v>2904</v>
      </c>
      <c r="H49" s="71" t="s">
        <v>4646</v>
      </c>
      <c r="I49" s="71" t="s">
        <v>5843</v>
      </c>
    </row>
    <row r="50" spans="1:9" s="27" customFormat="1" ht="15.75" customHeight="1">
      <c r="A50" s="8" t="s">
        <v>2665</v>
      </c>
      <c r="B50" s="12" t="s">
        <v>977</v>
      </c>
      <c r="C50" s="17" t="s">
        <v>3935</v>
      </c>
      <c r="D50" s="102"/>
      <c r="E50" s="60" t="s">
        <v>5009</v>
      </c>
      <c r="F50" s="73" t="s">
        <v>972</v>
      </c>
      <c r="G50" s="8" t="s">
        <v>2904</v>
      </c>
      <c r="H50" s="71" t="s">
        <v>4646</v>
      </c>
      <c r="I50" s="71" t="s">
        <v>5843</v>
      </c>
    </row>
    <row r="51" spans="1:9" s="27" customFormat="1" ht="15.75" customHeight="1">
      <c r="A51" s="8" t="s">
        <v>2665</v>
      </c>
      <c r="B51" s="12" t="s">
        <v>978</v>
      </c>
      <c r="C51" s="17" t="s">
        <v>3936</v>
      </c>
      <c r="D51" s="102"/>
      <c r="E51" s="59" t="s">
        <v>5001</v>
      </c>
      <c r="F51" s="73" t="s">
        <v>972</v>
      </c>
      <c r="G51" s="8" t="s">
        <v>2904</v>
      </c>
      <c r="H51" s="71" t="s">
        <v>4646</v>
      </c>
      <c r="I51" s="71" t="s">
        <v>5843</v>
      </c>
    </row>
    <row r="52" spans="1:9" s="27" customFormat="1" ht="15.75" customHeight="1">
      <c r="A52" s="8" t="s">
        <v>2665</v>
      </c>
      <c r="B52" s="12" t="s">
        <v>979</v>
      </c>
      <c r="C52" s="17" t="s">
        <v>3937</v>
      </c>
      <c r="D52" s="102"/>
      <c r="E52" s="59" t="s">
        <v>4999</v>
      </c>
      <c r="F52" s="73" t="s">
        <v>972</v>
      </c>
      <c r="G52" s="8" t="s">
        <v>2904</v>
      </c>
      <c r="H52" s="71" t="s">
        <v>4646</v>
      </c>
      <c r="I52" s="71" t="s">
        <v>5843</v>
      </c>
    </row>
    <row r="53" spans="1:9" s="27" customFormat="1" ht="15.75" customHeight="1">
      <c r="A53" s="8" t="s">
        <v>2665</v>
      </c>
      <c r="B53" s="12" t="s">
        <v>1096</v>
      </c>
      <c r="C53" s="17" t="s">
        <v>3946</v>
      </c>
      <c r="D53" s="102"/>
      <c r="E53" s="59" t="s">
        <v>5007</v>
      </c>
      <c r="F53" s="73" t="s">
        <v>1818</v>
      </c>
      <c r="G53" s="8" t="s">
        <v>2904</v>
      </c>
      <c r="H53" s="71" t="s">
        <v>4647</v>
      </c>
      <c r="I53" s="71" t="s">
        <v>5843</v>
      </c>
    </row>
    <row r="54" spans="1:9" s="27" customFormat="1" ht="15.75" customHeight="1">
      <c r="A54" s="8" t="s">
        <v>2665</v>
      </c>
      <c r="B54" s="12" t="s">
        <v>1097</v>
      </c>
      <c r="C54" s="17" t="s">
        <v>3947</v>
      </c>
      <c r="D54" s="102"/>
      <c r="E54" s="59" t="s">
        <v>99</v>
      </c>
      <c r="F54" s="73" t="s">
        <v>1818</v>
      </c>
      <c r="G54" s="8" t="s">
        <v>2904</v>
      </c>
      <c r="H54" s="71" t="s">
        <v>4647</v>
      </c>
      <c r="I54" s="71" t="s">
        <v>5843</v>
      </c>
    </row>
    <row r="55" spans="1:9" s="27" customFormat="1" ht="15.75" customHeight="1">
      <c r="A55" s="8" t="s">
        <v>2665</v>
      </c>
      <c r="B55" s="12" t="s">
        <v>1098</v>
      </c>
      <c r="C55" s="17" t="s">
        <v>3948</v>
      </c>
      <c r="D55" s="102"/>
      <c r="E55" s="59" t="s">
        <v>4992</v>
      </c>
      <c r="F55" s="73" t="s">
        <v>1818</v>
      </c>
      <c r="G55" s="8" t="s">
        <v>2904</v>
      </c>
      <c r="H55" s="71" t="s">
        <v>4647</v>
      </c>
      <c r="I55" s="71" t="s">
        <v>5843</v>
      </c>
    </row>
    <row r="56" spans="1:9" s="27" customFormat="1" ht="15.75" customHeight="1">
      <c r="A56" s="8" t="s">
        <v>2665</v>
      </c>
      <c r="B56" s="12" t="s">
        <v>1099</v>
      </c>
      <c r="C56" s="17" t="s">
        <v>3949</v>
      </c>
      <c r="D56" s="102"/>
      <c r="E56" s="59" t="s">
        <v>4994</v>
      </c>
      <c r="F56" s="73" t="s">
        <v>1818</v>
      </c>
      <c r="G56" s="8" t="s">
        <v>2904</v>
      </c>
      <c r="H56" s="71" t="s">
        <v>4647</v>
      </c>
      <c r="I56" s="71" t="s">
        <v>5843</v>
      </c>
    </row>
    <row r="57" spans="1:9" s="27" customFormat="1" ht="15.75" customHeight="1">
      <c r="A57" s="8" t="s">
        <v>2665</v>
      </c>
      <c r="B57" s="12" t="s">
        <v>1100</v>
      </c>
      <c r="C57" s="17" t="s">
        <v>3950</v>
      </c>
      <c r="D57" s="102"/>
      <c r="E57" s="59" t="s">
        <v>4995</v>
      </c>
      <c r="F57" s="73" t="s">
        <v>1818</v>
      </c>
      <c r="G57" s="8" t="s">
        <v>2904</v>
      </c>
      <c r="H57" s="71" t="s">
        <v>4647</v>
      </c>
      <c r="I57" s="71" t="s">
        <v>5843</v>
      </c>
    </row>
    <row r="58" spans="1:9" s="27" customFormat="1" ht="15.75" customHeight="1">
      <c r="A58" s="8" t="s">
        <v>2665</v>
      </c>
      <c r="B58" s="12" t="s">
        <v>1101</v>
      </c>
      <c r="C58" s="17" t="s">
        <v>3951</v>
      </c>
      <c r="D58" s="102"/>
      <c r="E58" s="59" t="s">
        <v>4993</v>
      </c>
      <c r="F58" s="73" t="s">
        <v>1818</v>
      </c>
      <c r="G58" s="8" t="s">
        <v>2904</v>
      </c>
      <c r="H58" s="71" t="s">
        <v>4647</v>
      </c>
      <c r="I58" s="71" t="s">
        <v>5843</v>
      </c>
    </row>
    <row r="59" spans="1:9" s="27" customFormat="1" ht="15.75" customHeight="1">
      <c r="A59" s="8" t="s">
        <v>2665</v>
      </c>
      <c r="B59" s="12" t="s">
        <v>1102</v>
      </c>
      <c r="C59" s="17" t="s">
        <v>3952</v>
      </c>
      <c r="D59" s="102"/>
      <c r="E59" s="60" t="s">
        <v>5009</v>
      </c>
      <c r="F59" s="73" t="s">
        <v>1818</v>
      </c>
      <c r="G59" s="8" t="s">
        <v>2904</v>
      </c>
      <c r="H59" s="71" t="s">
        <v>4647</v>
      </c>
      <c r="I59" s="71" t="s">
        <v>5843</v>
      </c>
    </row>
    <row r="60" spans="1:9" s="27" customFormat="1" ht="15.75" customHeight="1">
      <c r="A60" s="8" t="s">
        <v>2665</v>
      </c>
      <c r="B60" s="12" t="s">
        <v>1103</v>
      </c>
      <c r="C60" s="17" t="s">
        <v>3953</v>
      </c>
      <c r="D60" s="102"/>
      <c r="E60" s="59" t="s">
        <v>967</v>
      </c>
      <c r="F60" s="73" t="s">
        <v>1818</v>
      </c>
      <c r="G60" s="8" t="s">
        <v>2904</v>
      </c>
      <c r="H60" s="71" t="s">
        <v>4647</v>
      </c>
      <c r="I60" s="71" t="s">
        <v>5843</v>
      </c>
    </row>
    <row r="61" spans="1:9" s="27" customFormat="1" ht="15.75" customHeight="1">
      <c r="A61" s="8" t="s">
        <v>2665</v>
      </c>
      <c r="B61" s="12" t="s">
        <v>1104</v>
      </c>
      <c r="C61" s="17" t="s">
        <v>3954</v>
      </c>
      <c r="D61" s="102"/>
      <c r="E61" s="59" t="s">
        <v>4999</v>
      </c>
      <c r="F61" s="73" t="s">
        <v>1818</v>
      </c>
      <c r="G61" s="8" t="s">
        <v>2904</v>
      </c>
      <c r="H61" s="71" t="s">
        <v>4647</v>
      </c>
      <c r="I61" s="71" t="s">
        <v>5843</v>
      </c>
    </row>
    <row r="62" spans="1:9" s="27" customFormat="1" ht="15.75" customHeight="1">
      <c r="A62" s="8" t="s">
        <v>2665</v>
      </c>
      <c r="B62" s="12" t="s">
        <v>1105</v>
      </c>
      <c r="C62" s="17" t="s">
        <v>3955</v>
      </c>
      <c r="D62" s="102"/>
      <c r="E62" s="59" t="s">
        <v>1106</v>
      </c>
      <c r="F62" s="73" t="s">
        <v>1818</v>
      </c>
      <c r="G62" s="8" t="s">
        <v>2904</v>
      </c>
      <c r="H62" s="71" t="s">
        <v>4647</v>
      </c>
      <c r="I62" s="71" t="s">
        <v>5843</v>
      </c>
    </row>
    <row r="63" spans="1:9" s="27" customFormat="1" ht="15.75" customHeight="1">
      <c r="A63" s="8" t="s">
        <v>2665</v>
      </c>
      <c r="B63" s="12" t="s">
        <v>1251</v>
      </c>
      <c r="C63" s="12" t="s">
        <v>3811</v>
      </c>
      <c r="D63" s="13"/>
      <c r="E63" s="59" t="s">
        <v>5007</v>
      </c>
      <c r="F63" s="73" t="s">
        <v>1252</v>
      </c>
      <c r="G63" s="73" t="s">
        <v>2908</v>
      </c>
      <c r="H63" s="71" t="s">
        <v>4639</v>
      </c>
      <c r="I63" s="71" t="s">
        <v>5843</v>
      </c>
    </row>
    <row r="64" spans="1:9" s="27" customFormat="1" ht="15.75" customHeight="1">
      <c r="A64" s="8" t="s">
        <v>2665</v>
      </c>
      <c r="B64" s="12" t="s">
        <v>1253</v>
      </c>
      <c r="C64" s="12" t="s">
        <v>3812</v>
      </c>
      <c r="D64" s="13"/>
      <c r="E64" s="59" t="s">
        <v>99</v>
      </c>
      <c r="F64" s="73" t="s">
        <v>1252</v>
      </c>
      <c r="G64" s="73" t="s">
        <v>2908</v>
      </c>
      <c r="H64" s="71" t="s">
        <v>4639</v>
      </c>
      <c r="I64" s="71" t="s">
        <v>5843</v>
      </c>
    </row>
    <row r="65" spans="1:9" s="27" customFormat="1" ht="15.75" customHeight="1">
      <c r="A65" s="8" t="s">
        <v>2665</v>
      </c>
      <c r="B65" s="12" t="s">
        <v>1254</v>
      </c>
      <c r="C65" s="18" t="s">
        <v>3813</v>
      </c>
      <c r="D65" s="20"/>
      <c r="E65" s="59" t="s">
        <v>4992</v>
      </c>
      <c r="F65" s="73" t="s">
        <v>1252</v>
      </c>
      <c r="G65" s="73" t="s">
        <v>2908</v>
      </c>
      <c r="H65" s="71" t="s">
        <v>4639</v>
      </c>
      <c r="I65" s="71" t="s">
        <v>5843</v>
      </c>
    </row>
    <row r="66" spans="1:9" s="27" customFormat="1" ht="15.75" customHeight="1">
      <c r="A66" s="8" t="s">
        <v>2665</v>
      </c>
      <c r="B66" s="12" t="s">
        <v>1255</v>
      </c>
      <c r="C66" s="18" t="s">
        <v>3814</v>
      </c>
      <c r="D66" s="20"/>
      <c r="E66" s="59" t="s">
        <v>4994</v>
      </c>
      <c r="F66" s="73" t="s">
        <v>1252</v>
      </c>
      <c r="G66" s="73" t="s">
        <v>2908</v>
      </c>
      <c r="H66" s="71" t="s">
        <v>4639</v>
      </c>
      <c r="I66" s="71" t="s">
        <v>5843</v>
      </c>
    </row>
    <row r="67" spans="1:9" s="27" customFormat="1" ht="15.75" customHeight="1">
      <c r="A67" s="8" t="s">
        <v>2665</v>
      </c>
      <c r="B67" s="12" t="s">
        <v>1256</v>
      </c>
      <c r="C67" s="18" t="s">
        <v>3815</v>
      </c>
      <c r="D67" s="20"/>
      <c r="E67" s="59" t="s">
        <v>4995</v>
      </c>
      <c r="F67" s="73" t="s">
        <v>1252</v>
      </c>
      <c r="G67" s="73" t="s">
        <v>2908</v>
      </c>
      <c r="H67" s="71" t="s">
        <v>4639</v>
      </c>
      <c r="I67" s="71" t="s">
        <v>5843</v>
      </c>
    </row>
    <row r="68" spans="1:9" s="27" customFormat="1" ht="15.75" customHeight="1">
      <c r="A68" s="8" t="s">
        <v>2665</v>
      </c>
      <c r="B68" s="12" t="s">
        <v>1257</v>
      </c>
      <c r="C68" s="18" t="s">
        <v>3816</v>
      </c>
      <c r="D68" s="20"/>
      <c r="E68" s="59" t="s">
        <v>967</v>
      </c>
      <c r="F68" s="73" t="s">
        <v>1252</v>
      </c>
      <c r="G68" s="73" t="s">
        <v>2908</v>
      </c>
      <c r="H68" s="71" t="s">
        <v>4639</v>
      </c>
      <c r="I68" s="71" t="s">
        <v>5843</v>
      </c>
    </row>
    <row r="69" spans="1:9" s="27" customFormat="1" ht="15.75" customHeight="1">
      <c r="A69" s="8" t="s">
        <v>2665</v>
      </c>
      <c r="B69" s="12" t="s">
        <v>1258</v>
      </c>
      <c r="C69" s="18" t="s">
        <v>3817</v>
      </c>
      <c r="D69" s="20"/>
      <c r="E69" s="59" t="s">
        <v>4999</v>
      </c>
      <c r="F69" s="73" t="s">
        <v>1252</v>
      </c>
      <c r="G69" s="73" t="s">
        <v>2908</v>
      </c>
      <c r="H69" s="71" t="s">
        <v>4639</v>
      </c>
      <c r="I69" s="71" t="s">
        <v>5843</v>
      </c>
    </row>
    <row r="70" spans="1:9" s="27" customFormat="1" ht="15.75" customHeight="1">
      <c r="A70" s="8" t="s">
        <v>2665</v>
      </c>
      <c r="B70" s="12" t="s">
        <v>1259</v>
      </c>
      <c r="C70" s="18" t="s">
        <v>3818</v>
      </c>
      <c r="D70" s="20"/>
      <c r="E70" s="59" t="s">
        <v>5001</v>
      </c>
      <c r="F70" s="73" t="s">
        <v>1252</v>
      </c>
      <c r="G70" s="73" t="s">
        <v>2908</v>
      </c>
      <c r="H70" s="71" t="s">
        <v>4639</v>
      </c>
      <c r="I70" s="71" t="s">
        <v>5843</v>
      </c>
    </row>
    <row r="71" spans="1:9" s="27" customFormat="1" ht="15.75" customHeight="1">
      <c r="A71" s="8" t="s">
        <v>2665</v>
      </c>
      <c r="B71" s="12" t="s">
        <v>1260</v>
      </c>
      <c r="C71" s="18" t="s">
        <v>3819</v>
      </c>
      <c r="D71" s="20"/>
      <c r="E71" s="59" t="s">
        <v>5011</v>
      </c>
      <c r="F71" s="73" t="s">
        <v>1252</v>
      </c>
      <c r="G71" s="73" t="s">
        <v>2908</v>
      </c>
      <c r="H71" s="71" t="s">
        <v>4639</v>
      </c>
      <c r="I71" s="71" t="s">
        <v>5843</v>
      </c>
    </row>
    <row r="72" spans="1:9" s="27" customFormat="1" ht="15.75" customHeight="1">
      <c r="A72" s="8" t="s">
        <v>2665</v>
      </c>
      <c r="B72" s="12" t="s">
        <v>1261</v>
      </c>
      <c r="C72" s="18" t="s">
        <v>3820</v>
      </c>
      <c r="D72" s="20"/>
      <c r="E72" s="59" t="s">
        <v>4993</v>
      </c>
      <c r="F72" s="73" t="s">
        <v>1252</v>
      </c>
      <c r="G72" s="73" t="s">
        <v>2908</v>
      </c>
      <c r="H72" s="71" t="s">
        <v>4639</v>
      </c>
      <c r="I72" s="71" t="s">
        <v>5843</v>
      </c>
    </row>
    <row r="73" spans="1:9" s="27" customFormat="1" ht="15.75" customHeight="1">
      <c r="A73" s="8" t="s">
        <v>2665</v>
      </c>
      <c r="B73" s="12" t="s">
        <v>1262</v>
      </c>
      <c r="C73" s="18" t="s">
        <v>3821</v>
      </c>
      <c r="D73" s="20"/>
      <c r="E73" s="60" t="s">
        <v>5009</v>
      </c>
      <c r="F73" s="73" t="s">
        <v>1252</v>
      </c>
      <c r="G73" s="73" t="s">
        <v>2908</v>
      </c>
      <c r="H73" s="71" t="s">
        <v>4639</v>
      </c>
      <c r="I73" s="71" t="s">
        <v>5843</v>
      </c>
    </row>
    <row r="74" spans="1:9" s="27" customFormat="1" ht="15.75" customHeight="1">
      <c r="A74" s="8" t="s">
        <v>2665</v>
      </c>
      <c r="B74" s="12" t="s">
        <v>1263</v>
      </c>
      <c r="C74" s="18" t="s">
        <v>3822</v>
      </c>
      <c r="D74" s="20"/>
      <c r="E74" s="59" t="s">
        <v>1106</v>
      </c>
      <c r="F74" s="73" t="s">
        <v>1252</v>
      </c>
      <c r="G74" s="73" t="s">
        <v>2908</v>
      </c>
      <c r="H74" s="71" t="s">
        <v>4639</v>
      </c>
      <c r="I74" s="71" t="s">
        <v>5843</v>
      </c>
    </row>
    <row r="75" spans="1:9" s="27" customFormat="1" ht="15.75" customHeight="1">
      <c r="A75" s="8" t="s">
        <v>2665</v>
      </c>
      <c r="B75" s="12" t="s">
        <v>1062</v>
      </c>
      <c r="C75" s="12" t="s">
        <v>1755</v>
      </c>
      <c r="D75" s="13"/>
      <c r="E75" s="59" t="s">
        <v>718</v>
      </c>
      <c r="F75" s="73" t="s">
        <v>5185</v>
      </c>
      <c r="G75" s="8" t="s">
        <v>2905</v>
      </c>
      <c r="H75" s="71" t="s">
        <v>4648</v>
      </c>
      <c r="I75" s="71" t="s">
        <v>5843</v>
      </c>
    </row>
    <row r="76" spans="1:9" s="27" customFormat="1" ht="15.75" customHeight="1">
      <c r="A76" s="8" t="s">
        <v>2665</v>
      </c>
      <c r="B76" s="12" t="s">
        <v>1063</v>
      </c>
      <c r="C76" s="12" t="s">
        <v>1756</v>
      </c>
      <c r="D76" s="13"/>
      <c r="E76" s="59" t="s">
        <v>718</v>
      </c>
      <c r="F76" s="73" t="s">
        <v>5185</v>
      </c>
      <c r="G76" s="8" t="s">
        <v>2904</v>
      </c>
      <c r="H76" s="71" t="s">
        <v>4637</v>
      </c>
      <c r="I76" s="71" t="s">
        <v>5843</v>
      </c>
    </row>
    <row r="77" spans="1:9" s="27" customFormat="1" ht="15.75" customHeight="1">
      <c r="A77" s="8" t="s">
        <v>2665</v>
      </c>
      <c r="B77" s="12" t="s">
        <v>1064</v>
      </c>
      <c r="C77" s="18" t="s">
        <v>1757</v>
      </c>
      <c r="D77" s="20"/>
      <c r="E77" s="59" t="s">
        <v>4992</v>
      </c>
      <c r="F77" s="73" t="s">
        <v>5185</v>
      </c>
      <c r="G77" s="8" t="s">
        <v>2904</v>
      </c>
      <c r="H77" s="71" t="s">
        <v>4637</v>
      </c>
      <c r="I77" s="71" t="s">
        <v>5843</v>
      </c>
    </row>
    <row r="78" spans="1:9" s="27" customFormat="1" ht="15.75" customHeight="1">
      <c r="A78" s="8" t="s">
        <v>2665</v>
      </c>
      <c r="B78" s="12" t="s">
        <v>1065</v>
      </c>
      <c r="C78" s="18" t="s">
        <v>1758</v>
      </c>
      <c r="D78" s="20"/>
      <c r="E78" s="59" t="s">
        <v>4994</v>
      </c>
      <c r="F78" s="73" t="s">
        <v>5185</v>
      </c>
      <c r="G78" s="8" t="s">
        <v>2904</v>
      </c>
      <c r="H78" s="71" t="s">
        <v>4637</v>
      </c>
      <c r="I78" s="71" t="s">
        <v>5843</v>
      </c>
    </row>
    <row r="79" spans="1:9" s="27" customFormat="1" ht="15.75" customHeight="1">
      <c r="A79" s="8" t="s">
        <v>2665</v>
      </c>
      <c r="B79" s="12" t="s">
        <v>1066</v>
      </c>
      <c r="C79" s="18" t="s">
        <v>1759</v>
      </c>
      <c r="D79" s="20"/>
      <c r="E79" s="59" t="s">
        <v>4995</v>
      </c>
      <c r="F79" s="73" t="s">
        <v>5185</v>
      </c>
      <c r="G79" s="8" t="s">
        <v>2904</v>
      </c>
      <c r="H79" s="71" t="s">
        <v>4637</v>
      </c>
      <c r="I79" s="71" t="s">
        <v>5843</v>
      </c>
    </row>
    <row r="80" spans="1:9" s="27" customFormat="1" ht="15.75" customHeight="1">
      <c r="A80" s="8" t="s">
        <v>2665</v>
      </c>
      <c r="B80" s="12" t="s">
        <v>1067</v>
      </c>
      <c r="C80" s="12" t="s">
        <v>3965</v>
      </c>
      <c r="D80" s="13"/>
      <c r="E80" s="59" t="s">
        <v>4999</v>
      </c>
      <c r="F80" s="73" t="s">
        <v>1068</v>
      </c>
      <c r="G80" s="8" t="s">
        <v>2904</v>
      </c>
      <c r="H80" s="71" t="s">
        <v>4637</v>
      </c>
      <c r="I80" s="71" t="s">
        <v>5843</v>
      </c>
    </row>
    <row r="81" spans="1:9" s="27" customFormat="1" ht="15.75" customHeight="1">
      <c r="A81" s="8" t="s">
        <v>2665</v>
      </c>
      <c r="B81" s="12" t="s">
        <v>1010</v>
      </c>
      <c r="C81" s="12" t="s">
        <v>1750</v>
      </c>
      <c r="D81" s="13"/>
      <c r="E81" s="59" t="s">
        <v>718</v>
      </c>
      <c r="F81" s="73" t="s">
        <v>4883</v>
      </c>
      <c r="G81" s="8" t="s">
        <v>2905</v>
      </c>
      <c r="H81" s="71" t="s">
        <v>4648</v>
      </c>
      <c r="I81" s="71" t="s">
        <v>5843</v>
      </c>
    </row>
    <row r="82" spans="1:9" s="27" customFormat="1" ht="15.75" customHeight="1">
      <c r="A82" s="8" t="s">
        <v>2665</v>
      </c>
      <c r="B82" s="12" t="s">
        <v>1011</v>
      </c>
      <c r="C82" s="12" t="s">
        <v>1751</v>
      </c>
      <c r="D82" s="13"/>
      <c r="E82" s="59" t="s">
        <v>718</v>
      </c>
      <c r="F82" s="73" t="s">
        <v>4883</v>
      </c>
      <c r="G82" s="8" t="s">
        <v>2904</v>
      </c>
      <c r="H82" s="71" t="s">
        <v>4637</v>
      </c>
      <c r="I82" s="71" t="s">
        <v>5843</v>
      </c>
    </row>
    <row r="83" spans="1:9" s="27" customFormat="1" ht="15.75" customHeight="1">
      <c r="A83" s="8" t="s">
        <v>2665</v>
      </c>
      <c r="B83" s="12" t="s">
        <v>1012</v>
      </c>
      <c r="C83" s="18" t="s">
        <v>1752</v>
      </c>
      <c r="D83" s="20"/>
      <c r="E83" s="59" t="s">
        <v>4992</v>
      </c>
      <c r="F83" s="73" t="s">
        <v>4883</v>
      </c>
      <c r="G83" s="8" t="s">
        <v>2904</v>
      </c>
      <c r="H83" s="71" t="s">
        <v>4637</v>
      </c>
      <c r="I83" s="71" t="s">
        <v>5843</v>
      </c>
    </row>
    <row r="84" spans="1:9" s="27" customFormat="1" ht="15.75" customHeight="1">
      <c r="A84" s="8" t="s">
        <v>2665</v>
      </c>
      <c r="B84" s="12" t="s">
        <v>1013</v>
      </c>
      <c r="C84" s="18" t="s">
        <v>1753</v>
      </c>
      <c r="D84" s="20"/>
      <c r="E84" s="59" t="s">
        <v>4994</v>
      </c>
      <c r="F84" s="73" t="s">
        <v>4883</v>
      </c>
      <c r="G84" s="8" t="s">
        <v>2904</v>
      </c>
      <c r="H84" s="71" t="s">
        <v>4637</v>
      </c>
      <c r="I84" s="71" t="s">
        <v>5843</v>
      </c>
    </row>
    <row r="85" spans="1:9" s="27" customFormat="1" ht="15.75" customHeight="1">
      <c r="A85" s="8" t="s">
        <v>2665</v>
      </c>
      <c r="B85" s="12" t="s">
        <v>1014</v>
      </c>
      <c r="C85" s="18" t="s">
        <v>1754</v>
      </c>
      <c r="D85" s="20"/>
      <c r="E85" s="59" t="s">
        <v>4995</v>
      </c>
      <c r="F85" s="73" t="s">
        <v>4883</v>
      </c>
      <c r="G85" s="8" t="s">
        <v>2904</v>
      </c>
      <c r="H85" s="71" t="s">
        <v>4637</v>
      </c>
      <c r="I85" s="71" t="s">
        <v>5843</v>
      </c>
    </row>
    <row r="86" spans="1:9" s="27" customFormat="1" ht="15.75" customHeight="1">
      <c r="A86" s="8" t="s">
        <v>2665</v>
      </c>
      <c r="B86" s="12" t="s">
        <v>1015</v>
      </c>
      <c r="C86" s="12" t="s">
        <v>3996</v>
      </c>
      <c r="D86" s="13"/>
      <c r="E86" s="59" t="s">
        <v>4999</v>
      </c>
      <c r="F86" s="73" t="s">
        <v>1016</v>
      </c>
      <c r="G86" s="8" t="s">
        <v>2904</v>
      </c>
      <c r="H86" s="71" t="s">
        <v>4637</v>
      </c>
      <c r="I86" s="71" t="s">
        <v>5843</v>
      </c>
    </row>
    <row r="87" spans="1:9" s="85" customFormat="1" ht="15.75" customHeight="1">
      <c r="A87" s="8" t="s">
        <v>2665</v>
      </c>
      <c r="B87" s="12" t="s">
        <v>962</v>
      </c>
      <c r="C87" s="12" t="s">
        <v>4009</v>
      </c>
      <c r="D87" s="13"/>
      <c r="E87" s="59" t="s">
        <v>718</v>
      </c>
      <c r="F87" s="73" t="s">
        <v>5326</v>
      </c>
      <c r="G87" s="8" t="s">
        <v>2905</v>
      </c>
      <c r="H87" s="71" t="s">
        <v>4650</v>
      </c>
      <c r="I87" s="71" t="s">
        <v>5843</v>
      </c>
    </row>
    <row r="88" spans="1:9" s="85" customFormat="1" ht="15.75" customHeight="1">
      <c r="A88" s="8" t="s">
        <v>2665</v>
      </c>
      <c r="B88" s="12" t="s">
        <v>961</v>
      </c>
      <c r="C88" s="12" t="s">
        <v>4010</v>
      </c>
      <c r="D88" s="13"/>
      <c r="E88" s="59" t="s">
        <v>718</v>
      </c>
      <c r="F88" s="73" t="s">
        <v>5327</v>
      </c>
      <c r="G88" s="8" t="s">
        <v>2904</v>
      </c>
      <c r="H88" s="71" t="s">
        <v>4646</v>
      </c>
      <c r="I88" s="71" t="s">
        <v>5843</v>
      </c>
    </row>
    <row r="89" spans="1:9" s="27" customFormat="1" ht="15.75" customHeight="1">
      <c r="A89" s="8" t="s">
        <v>2665</v>
      </c>
      <c r="B89" s="12" t="s">
        <v>958</v>
      </c>
      <c r="C89" s="12" t="s">
        <v>4011</v>
      </c>
      <c r="D89" s="13"/>
      <c r="E89" s="59" t="s">
        <v>4992</v>
      </c>
      <c r="F89" s="73" t="s">
        <v>5328</v>
      </c>
      <c r="G89" s="8" t="s">
        <v>2904</v>
      </c>
      <c r="H89" s="71" t="s">
        <v>4646</v>
      </c>
      <c r="I89" s="71" t="s">
        <v>5843</v>
      </c>
    </row>
    <row r="90" spans="1:9" s="85" customFormat="1" ht="15.75" customHeight="1">
      <c r="A90" s="8" t="s">
        <v>2665</v>
      </c>
      <c r="B90" s="12" t="s">
        <v>959</v>
      </c>
      <c r="C90" s="12" t="s">
        <v>4012</v>
      </c>
      <c r="D90" s="13"/>
      <c r="E90" s="59" t="s">
        <v>4994</v>
      </c>
      <c r="F90" s="73" t="s">
        <v>5328</v>
      </c>
      <c r="G90" s="8" t="s">
        <v>2904</v>
      </c>
      <c r="H90" s="71" t="s">
        <v>4646</v>
      </c>
      <c r="I90" s="71" t="s">
        <v>5843</v>
      </c>
    </row>
    <row r="91" spans="1:9" s="27" customFormat="1" ht="15.75" customHeight="1">
      <c r="A91" s="8" t="s">
        <v>2665</v>
      </c>
      <c r="B91" s="12" t="s">
        <v>960</v>
      </c>
      <c r="C91" s="12" t="s">
        <v>4013</v>
      </c>
      <c r="D91" s="13"/>
      <c r="E91" s="59" t="s">
        <v>4995</v>
      </c>
      <c r="F91" s="73" t="s">
        <v>5328</v>
      </c>
      <c r="G91" s="8" t="s">
        <v>2904</v>
      </c>
      <c r="H91" s="71" t="s">
        <v>4646</v>
      </c>
      <c r="I91" s="71" t="s">
        <v>5843</v>
      </c>
    </row>
    <row r="92" spans="1:9" s="27" customFormat="1" ht="15.75" customHeight="1">
      <c r="A92" s="8" t="s">
        <v>2665</v>
      </c>
      <c r="B92" s="12" t="s">
        <v>963</v>
      </c>
      <c r="C92" s="12" t="s">
        <v>4014</v>
      </c>
      <c r="D92" s="13"/>
      <c r="E92" s="59" t="s">
        <v>4993</v>
      </c>
      <c r="F92" s="73" t="s">
        <v>964</v>
      </c>
      <c r="G92" s="8" t="s">
        <v>2904</v>
      </c>
      <c r="H92" s="71" t="s">
        <v>4646</v>
      </c>
      <c r="I92" s="71" t="s">
        <v>5843</v>
      </c>
    </row>
    <row r="93" spans="1:9" s="27" customFormat="1" ht="15.75" customHeight="1">
      <c r="A93" s="8" t="s">
        <v>2665</v>
      </c>
      <c r="B93" s="12" t="s">
        <v>965</v>
      </c>
      <c r="C93" s="12" t="s">
        <v>4015</v>
      </c>
      <c r="D93" s="13"/>
      <c r="E93" s="60" t="s">
        <v>5009</v>
      </c>
      <c r="F93" s="73" t="s">
        <v>964</v>
      </c>
      <c r="G93" s="8" t="s">
        <v>2904</v>
      </c>
      <c r="H93" s="71" t="s">
        <v>4646</v>
      </c>
      <c r="I93" s="71" t="s">
        <v>5843</v>
      </c>
    </row>
    <row r="94" spans="1:9" s="27" customFormat="1" ht="15.75" customHeight="1">
      <c r="A94" s="8" t="s">
        <v>2665</v>
      </c>
      <c r="B94" s="12" t="s">
        <v>966</v>
      </c>
      <c r="C94" s="12" t="s">
        <v>4016</v>
      </c>
      <c r="D94" s="13"/>
      <c r="E94" s="59" t="s">
        <v>967</v>
      </c>
      <c r="F94" s="73" t="s">
        <v>968</v>
      </c>
      <c r="G94" s="8" t="s">
        <v>2904</v>
      </c>
      <c r="H94" s="71" t="s">
        <v>4646</v>
      </c>
      <c r="I94" s="71" t="s">
        <v>5843</v>
      </c>
    </row>
    <row r="95" spans="1:9" s="27" customFormat="1" ht="15.75" customHeight="1">
      <c r="A95" s="8" t="s">
        <v>2665</v>
      </c>
      <c r="B95" s="12" t="s">
        <v>969</v>
      </c>
      <c r="C95" s="12" t="s">
        <v>4017</v>
      </c>
      <c r="D95" s="13"/>
      <c r="E95" s="59" t="s">
        <v>970</v>
      </c>
      <c r="F95" s="73" t="s">
        <v>968</v>
      </c>
      <c r="G95" s="8" t="s">
        <v>2904</v>
      </c>
      <c r="H95" s="71" t="s">
        <v>4646</v>
      </c>
      <c r="I95" s="71" t="s">
        <v>5843</v>
      </c>
    </row>
    <row r="96" spans="1:9" s="27" customFormat="1" ht="15.75" customHeight="1">
      <c r="A96" s="8" t="s">
        <v>2665</v>
      </c>
      <c r="B96" s="12" t="s">
        <v>2355</v>
      </c>
      <c r="C96" s="12" t="s">
        <v>3225</v>
      </c>
      <c r="D96" s="13"/>
      <c r="E96" s="60" t="s">
        <v>718</v>
      </c>
      <c r="F96" s="73" t="s">
        <v>2359</v>
      </c>
      <c r="G96" s="8" t="s">
        <v>2905</v>
      </c>
      <c r="H96" s="75" t="s">
        <v>4650</v>
      </c>
      <c r="I96" s="75" t="s">
        <v>5843</v>
      </c>
    </row>
    <row r="97" spans="1:9" s="27" customFormat="1" ht="15.75" customHeight="1">
      <c r="A97" s="8" t="s">
        <v>2665</v>
      </c>
      <c r="B97" s="12" t="s">
        <v>2356</v>
      </c>
      <c r="C97" s="12" t="s">
        <v>3226</v>
      </c>
      <c r="D97" s="13"/>
      <c r="E97" s="60" t="s">
        <v>718</v>
      </c>
      <c r="F97" s="73" t="s">
        <v>2360</v>
      </c>
      <c r="G97" s="8" t="s">
        <v>2904</v>
      </c>
      <c r="H97" s="75" t="s">
        <v>4646</v>
      </c>
      <c r="I97" s="75" t="s">
        <v>5843</v>
      </c>
    </row>
    <row r="98" spans="1:9" s="27" customFormat="1" ht="15.75" customHeight="1">
      <c r="A98" s="8" t="s">
        <v>2665</v>
      </c>
      <c r="B98" s="12" t="s">
        <v>2350</v>
      </c>
      <c r="C98" s="12" t="s">
        <v>3227</v>
      </c>
      <c r="D98" s="13"/>
      <c r="E98" s="59" t="s">
        <v>4992</v>
      </c>
      <c r="F98" s="73" t="s">
        <v>2361</v>
      </c>
      <c r="G98" s="8" t="s">
        <v>2904</v>
      </c>
      <c r="H98" s="71" t="s">
        <v>4646</v>
      </c>
      <c r="I98" s="71" t="s">
        <v>5843</v>
      </c>
    </row>
    <row r="99" spans="1:9" s="27" customFormat="1" ht="15.75" customHeight="1">
      <c r="A99" s="8" t="s">
        <v>2665</v>
      </c>
      <c r="B99" s="12" t="s">
        <v>2351</v>
      </c>
      <c r="C99" s="12" t="s">
        <v>3228</v>
      </c>
      <c r="D99" s="13"/>
      <c r="E99" s="59" t="s">
        <v>4994</v>
      </c>
      <c r="F99" s="73" t="s">
        <v>2361</v>
      </c>
      <c r="G99" s="8" t="s">
        <v>2904</v>
      </c>
      <c r="H99" s="71" t="s">
        <v>4646</v>
      </c>
      <c r="I99" s="71" t="s">
        <v>5843</v>
      </c>
    </row>
    <row r="100" spans="1:9" s="27" customFormat="1" ht="15.75" customHeight="1">
      <c r="A100" s="8" t="s">
        <v>2665</v>
      </c>
      <c r="B100" s="12" t="s">
        <v>2352</v>
      </c>
      <c r="C100" s="12" t="s">
        <v>3229</v>
      </c>
      <c r="D100" s="13"/>
      <c r="E100" s="59" t="s">
        <v>4995</v>
      </c>
      <c r="F100" s="73" t="s">
        <v>2361</v>
      </c>
      <c r="G100" s="8" t="s">
        <v>2904</v>
      </c>
      <c r="H100" s="71" t="s">
        <v>4646</v>
      </c>
      <c r="I100" s="71" t="s">
        <v>5843</v>
      </c>
    </row>
    <row r="101" spans="1:9" s="27" customFormat="1" ht="15.75" customHeight="1">
      <c r="A101" s="8" t="s">
        <v>2665</v>
      </c>
      <c r="B101" s="12" t="s">
        <v>2353</v>
      </c>
      <c r="C101" s="12" t="s">
        <v>3230</v>
      </c>
      <c r="D101" s="13"/>
      <c r="E101" s="59" t="s">
        <v>4993</v>
      </c>
      <c r="F101" s="73" t="s">
        <v>2362</v>
      </c>
      <c r="G101" s="8" t="s">
        <v>2904</v>
      </c>
      <c r="H101" s="71" t="s">
        <v>4646</v>
      </c>
      <c r="I101" s="71" t="s">
        <v>5843</v>
      </c>
    </row>
    <row r="102" spans="1:9" s="27" customFormat="1" ht="15.75" customHeight="1">
      <c r="A102" s="8" t="s">
        <v>2665</v>
      </c>
      <c r="B102" s="12" t="s">
        <v>2354</v>
      </c>
      <c r="C102" s="12" t="s">
        <v>3231</v>
      </c>
      <c r="D102" s="13"/>
      <c r="E102" s="60" t="s">
        <v>5009</v>
      </c>
      <c r="F102" s="73" t="s">
        <v>2362</v>
      </c>
      <c r="G102" s="8" t="s">
        <v>2904</v>
      </c>
      <c r="H102" s="71" t="s">
        <v>4646</v>
      </c>
      <c r="I102" s="71" t="s">
        <v>5843</v>
      </c>
    </row>
    <row r="103" spans="1:9" s="27" customFormat="1" ht="15.75" customHeight="1">
      <c r="A103" s="8" t="s">
        <v>2665</v>
      </c>
      <c r="B103" s="12" t="s">
        <v>2357</v>
      </c>
      <c r="C103" s="12" t="s">
        <v>3232</v>
      </c>
      <c r="D103" s="13"/>
      <c r="E103" s="59" t="s">
        <v>967</v>
      </c>
      <c r="F103" s="73" t="s">
        <v>5329</v>
      </c>
      <c r="G103" s="8" t="s">
        <v>2904</v>
      </c>
      <c r="H103" s="71" t="s">
        <v>4646</v>
      </c>
      <c r="I103" s="71" t="s">
        <v>5843</v>
      </c>
    </row>
    <row r="104" spans="1:9" s="27" customFormat="1" ht="15.75" customHeight="1">
      <c r="A104" s="8" t="s">
        <v>2665</v>
      </c>
      <c r="B104" s="12" t="s">
        <v>2358</v>
      </c>
      <c r="C104" s="12" t="s">
        <v>3233</v>
      </c>
      <c r="D104" s="13"/>
      <c r="E104" s="59" t="s">
        <v>970</v>
      </c>
      <c r="F104" s="73" t="s">
        <v>5330</v>
      </c>
      <c r="G104" s="8" t="s">
        <v>2904</v>
      </c>
      <c r="H104" s="71" t="s">
        <v>4646</v>
      </c>
      <c r="I104" s="71" t="s">
        <v>5843</v>
      </c>
    </row>
    <row r="105" spans="1:9" s="27" customFormat="1" ht="15.75" customHeight="1">
      <c r="A105" s="8" t="s">
        <v>2665</v>
      </c>
      <c r="B105" s="12" t="s">
        <v>1083</v>
      </c>
      <c r="C105" s="12" t="s">
        <v>4905</v>
      </c>
      <c r="D105" s="13"/>
      <c r="E105" s="59" t="s">
        <v>718</v>
      </c>
      <c r="F105" s="73" t="s">
        <v>1839</v>
      </c>
      <c r="G105" s="8" t="s">
        <v>2904</v>
      </c>
      <c r="H105" s="71" t="s">
        <v>4650</v>
      </c>
      <c r="I105" s="71" t="s">
        <v>5843</v>
      </c>
    </row>
    <row r="106" spans="1:9" s="27" customFormat="1" ht="15.75" customHeight="1">
      <c r="A106" s="8" t="s">
        <v>2665</v>
      </c>
      <c r="B106" s="12" t="s">
        <v>1084</v>
      </c>
      <c r="C106" s="12" t="s">
        <v>4906</v>
      </c>
      <c r="D106" s="13"/>
      <c r="E106" s="59" t="s">
        <v>5007</v>
      </c>
      <c r="F106" s="73" t="s">
        <v>1085</v>
      </c>
      <c r="G106" s="8" t="s">
        <v>2904</v>
      </c>
      <c r="H106" s="71" t="s">
        <v>4647</v>
      </c>
      <c r="I106" s="71" t="s">
        <v>5843</v>
      </c>
    </row>
    <row r="107" spans="1:9" s="85" customFormat="1" ht="15.75" customHeight="1">
      <c r="A107" s="8" t="s">
        <v>2665</v>
      </c>
      <c r="B107" s="12" t="s">
        <v>1088</v>
      </c>
      <c r="C107" s="12" t="s">
        <v>4907</v>
      </c>
      <c r="D107" s="13"/>
      <c r="E107" s="59" t="s">
        <v>4992</v>
      </c>
      <c r="F107" s="73" t="s">
        <v>1085</v>
      </c>
      <c r="G107" s="8" t="s">
        <v>2904</v>
      </c>
      <c r="H107" s="71" t="s">
        <v>4647</v>
      </c>
      <c r="I107" s="71" t="s">
        <v>5843</v>
      </c>
    </row>
    <row r="108" spans="1:9" s="27" customFormat="1" ht="15.75" customHeight="1">
      <c r="A108" s="8" t="s">
        <v>2665</v>
      </c>
      <c r="B108" s="12" t="s">
        <v>1089</v>
      </c>
      <c r="C108" s="12" t="s">
        <v>4908</v>
      </c>
      <c r="D108" s="13"/>
      <c r="E108" s="59" t="s">
        <v>4994</v>
      </c>
      <c r="F108" s="73" t="s">
        <v>1085</v>
      </c>
      <c r="G108" s="8" t="s">
        <v>2904</v>
      </c>
      <c r="H108" s="71" t="s">
        <v>4647</v>
      </c>
      <c r="I108" s="71" t="s">
        <v>5843</v>
      </c>
    </row>
    <row r="109" spans="1:9" s="85" customFormat="1" ht="15.75" customHeight="1">
      <c r="A109" s="8" t="s">
        <v>2665</v>
      </c>
      <c r="B109" s="12" t="s">
        <v>1090</v>
      </c>
      <c r="C109" s="12" t="s">
        <v>4909</v>
      </c>
      <c r="D109" s="13"/>
      <c r="E109" s="59" t="s">
        <v>4995</v>
      </c>
      <c r="F109" s="73" t="s">
        <v>1085</v>
      </c>
      <c r="G109" s="8" t="s">
        <v>2904</v>
      </c>
      <c r="H109" s="71" t="s">
        <v>4647</v>
      </c>
      <c r="I109" s="71" t="s">
        <v>5843</v>
      </c>
    </row>
    <row r="110" spans="1:9" s="27" customFormat="1" ht="15.75" customHeight="1">
      <c r="A110" s="8" t="s">
        <v>2665</v>
      </c>
      <c r="B110" s="12" t="s">
        <v>1086</v>
      </c>
      <c r="C110" s="12" t="s">
        <v>4910</v>
      </c>
      <c r="D110" s="13"/>
      <c r="E110" s="59" t="s">
        <v>99</v>
      </c>
      <c r="F110" s="73" t="s">
        <v>1087</v>
      </c>
      <c r="G110" s="8" t="s">
        <v>2904</v>
      </c>
      <c r="H110" s="71" t="s">
        <v>4647</v>
      </c>
      <c r="I110" s="71" t="s">
        <v>5843</v>
      </c>
    </row>
    <row r="111" spans="1:9" s="85" customFormat="1" ht="15.75" customHeight="1">
      <c r="A111" s="8" t="s">
        <v>2665</v>
      </c>
      <c r="B111" s="12" t="s">
        <v>1091</v>
      </c>
      <c r="C111" s="12" t="s">
        <v>4911</v>
      </c>
      <c r="D111" s="13"/>
      <c r="E111" s="59" t="s">
        <v>4993</v>
      </c>
      <c r="F111" s="73" t="s">
        <v>1087</v>
      </c>
      <c r="G111" s="8" t="s">
        <v>2904</v>
      </c>
      <c r="H111" s="71" t="s">
        <v>4647</v>
      </c>
      <c r="I111" s="71" t="s">
        <v>5843</v>
      </c>
    </row>
    <row r="112" spans="1:9" s="27" customFormat="1" ht="15.75" customHeight="1">
      <c r="A112" s="8" t="s">
        <v>2665</v>
      </c>
      <c r="B112" s="12" t="s">
        <v>1092</v>
      </c>
      <c r="C112" s="12" t="s">
        <v>4912</v>
      </c>
      <c r="D112" s="13"/>
      <c r="E112" s="60" t="s">
        <v>5009</v>
      </c>
      <c r="F112" s="73" t="s">
        <v>1087</v>
      </c>
      <c r="G112" s="8" t="s">
        <v>2904</v>
      </c>
      <c r="H112" s="71" t="s">
        <v>4647</v>
      </c>
      <c r="I112" s="71" t="s">
        <v>5843</v>
      </c>
    </row>
    <row r="113" spans="1:9" s="85" customFormat="1" ht="15.75" customHeight="1">
      <c r="A113" s="8" t="s">
        <v>2665</v>
      </c>
      <c r="B113" s="12" t="s">
        <v>1094</v>
      </c>
      <c r="C113" s="12" t="s">
        <v>4913</v>
      </c>
      <c r="D113" s="13"/>
      <c r="E113" s="59" t="s">
        <v>970</v>
      </c>
      <c r="F113" s="73" t="s">
        <v>1087</v>
      </c>
      <c r="G113" s="8" t="s">
        <v>2904</v>
      </c>
      <c r="H113" s="71" t="s">
        <v>4647</v>
      </c>
      <c r="I113" s="71" t="s">
        <v>5843</v>
      </c>
    </row>
    <row r="114" spans="1:9" s="27" customFormat="1" ht="15.75" customHeight="1">
      <c r="A114" s="8" t="s">
        <v>2665</v>
      </c>
      <c r="B114" s="12" t="s">
        <v>1093</v>
      </c>
      <c r="C114" s="12" t="s">
        <v>4914</v>
      </c>
      <c r="D114" s="13"/>
      <c r="E114" s="59" t="s">
        <v>967</v>
      </c>
      <c r="F114" s="73" t="s">
        <v>1087</v>
      </c>
      <c r="G114" s="8" t="s">
        <v>2904</v>
      </c>
      <c r="H114" s="71" t="s">
        <v>4647</v>
      </c>
      <c r="I114" s="71" t="s">
        <v>5843</v>
      </c>
    </row>
    <row r="115" spans="1:9" s="85" customFormat="1" ht="15.75" customHeight="1">
      <c r="A115" s="8" t="s">
        <v>2665</v>
      </c>
      <c r="B115" s="12" t="s">
        <v>1095</v>
      </c>
      <c r="C115" s="12" t="s">
        <v>4915</v>
      </c>
      <c r="D115" s="13"/>
      <c r="E115" s="59" t="s">
        <v>4999</v>
      </c>
      <c r="F115" s="73" t="s">
        <v>1087</v>
      </c>
      <c r="G115" s="8" t="s">
        <v>2904</v>
      </c>
      <c r="H115" s="71" t="s">
        <v>4647</v>
      </c>
      <c r="I115" s="71" t="s">
        <v>5843</v>
      </c>
    </row>
    <row r="116" spans="1:9" s="85" customFormat="1" ht="15.75" customHeight="1">
      <c r="A116" s="8" t="s">
        <v>2665</v>
      </c>
      <c r="B116" s="12" t="s">
        <v>955</v>
      </c>
      <c r="C116" s="12" t="s">
        <v>4029</v>
      </c>
      <c r="D116" s="13"/>
      <c r="E116" s="59" t="s">
        <v>718</v>
      </c>
      <c r="F116" s="73" t="s">
        <v>956</v>
      </c>
      <c r="G116" s="8" t="s">
        <v>2904</v>
      </c>
      <c r="H116" s="71" t="s">
        <v>4659</v>
      </c>
      <c r="I116" s="71" t="s">
        <v>5843</v>
      </c>
    </row>
    <row r="117" spans="1:9" s="27" customFormat="1" ht="15.75" customHeight="1">
      <c r="A117" s="8" t="s">
        <v>2665</v>
      </c>
      <c r="B117" s="12" t="s">
        <v>957</v>
      </c>
      <c r="C117" s="12" t="s">
        <v>4030</v>
      </c>
      <c r="D117" s="13"/>
      <c r="E117" s="59" t="s">
        <v>5</v>
      </c>
      <c r="F117" s="73" t="s">
        <v>5331</v>
      </c>
      <c r="G117" s="8" t="s">
        <v>2904</v>
      </c>
      <c r="H117" s="71" t="s">
        <v>4660</v>
      </c>
      <c r="I117" s="71" t="s">
        <v>5843</v>
      </c>
    </row>
    <row r="118" spans="1:9" s="27" customFormat="1" ht="15.75" customHeight="1">
      <c r="A118" s="8" t="s">
        <v>2665</v>
      </c>
      <c r="B118" s="12" t="s">
        <v>952</v>
      </c>
      <c r="C118" s="12" t="s">
        <v>4031</v>
      </c>
      <c r="D118" s="13"/>
      <c r="E118" s="59" t="s">
        <v>718</v>
      </c>
      <c r="F118" s="73" t="s">
        <v>953</v>
      </c>
      <c r="G118" s="8" t="s">
        <v>2904</v>
      </c>
      <c r="H118" s="71" t="s">
        <v>4661</v>
      </c>
      <c r="I118" s="71" t="s">
        <v>5843</v>
      </c>
    </row>
    <row r="119" spans="1:9" s="27" customFormat="1" ht="15.75" customHeight="1">
      <c r="A119" s="8" t="s">
        <v>2665</v>
      </c>
      <c r="B119" s="12" t="s">
        <v>954</v>
      </c>
      <c r="C119" s="12" t="s">
        <v>4032</v>
      </c>
      <c r="D119" s="13"/>
      <c r="E119" s="59" t="s">
        <v>5</v>
      </c>
      <c r="F119" s="73" t="s">
        <v>4886</v>
      </c>
      <c r="G119" s="8" t="s">
        <v>2904</v>
      </c>
      <c r="H119" s="71" t="s">
        <v>4662</v>
      </c>
      <c r="I119" s="71" t="s">
        <v>5843</v>
      </c>
    </row>
    <row r="120" spans="1:9" s="27" customFormat="1" ht="15.75" customHeight="1">
      <c r="A120" s="8" t="s">
        <v>2665</v>
      </c>
      <c r="B120" s="12" t="s">
        <v>949</v>
      </c>
      <c r="C120" s="12" t="s">
        <v>4033</v>
      </c>
      <c r="D120" s="13"/>
      <c r="E120" s="59" t="s">
        <v>718</v>
      </c>
      <c r="F120" s="73" t="s">
        <v>950</v>
      </c>
      <c r="G120" s="8" t="s">
        <v>2904</v>
      </c>
      <c r="H120" s="71" t="s">
        <v>4663</v>
      </c>
      <c r="I120" s="71" t="s">
        <v>5843</v>
      </c>
    </row>
    <row r="121" spans="1:9" s="27" customFormat="1" ht="15.75" customHeight="1">
      <c r="A121" s="8" t="s">
        <v>2665</v>
      </c>
      <c r="B121" s="12" t="s">
        <v>951</v>
      </c>
      <c r="C121" s="12" t="s">
        <v>4034</v>
      </c>
      <c r="D121" s="13"/>
      <c r="E121" s="59" t="s">
        <v>5</v>
      </c>
      <c r="F121" s="73" t="s">
        <v>950</v>
      </c>
      <c r="G121" s="8" t="s">
        <v>2904</v>
      </c>
      <c r="H121" s="71" t="s">
        <v>4664</v>
      </c>
      <c r="I121" s="71" t="s">
        <v>5843</v>
      </c>
    </row>
    <row r="122" spans="1:9" s="27" customFormat="1" ht="15.75" customHeight="1">
      <c r="A122" s="8" t="s">
        <v>2665</v>
      </c>
      <c r="B122" s="12" t="s">
        <v>947</v>
      </c>
      <c r="C122" s="12" t="s">
        <v>4035</v>
      </c>
      <c r="D122" s="13"/>
      <c r="E122" s="59" t="s">
        <v>718</v>
      </c>
      <c r="F122" s="73" t="s">
        <v>948</v>
      </c>
      <c r="G122" s="8" t="s">
        <v>2904</v>
      </c>
      <c r="H122" s="71" t="s">
        <v>4665</v>
      </c>
      <c r="I122" s="71" t="s">
        <v>5843</v>
      </c>
    </row>
    <row r="123" spans="1:9" s="27" customFormat="1" ht="15.75" customHeight="1">
      <c r="A123" s="8" t="s">
        <v>2665</v>
      </c>
      <c r="B123" s="12" t="s">
        <v>5385</v>
      </c>
      <c r="C123" s="12" t="s">
        <v>5385</v>
      </c>
      <c r="D123" s="13"/>
      <c r="E123" s="59" t="s">
        <v>5395</v>
      </c>
      <c r="F123" s="73" t="s">
        <v>5399</v>
      </c>
      <c r="G123" s="8" t="s">
        <v>2913</v>
      </c>
      <c r="H123" s="71">
        <v>130</v>
      </c>
      <c r="I123" s="71" t="s">
        <v>5843</v>
      </c>
    </row>
    <row r="124" spans="1:9" s="27" customFormat="1" ht="15.75" customHeight="1">
      <c r="A124" s="8" t="s">
        <v>2665</v>
      </c>
      <c r="B124" s="12" t="s">
        <v>5386</v>
      </c>
      <c r="C124" s="12" t="s">
        <v>5386</v>
      </c>
      <c r="D124" s="13"/>
      <c r="E124" s="59" t="s">
        <v>99</v>
      </c>
      <c r="F124" s="73" t="s">
        <v>5399</v>
      </c>
      <c r="G124" s="8" t="s">
        <v>2913</v>
      </c>
      <c r="H124" s="71">
        <v>130</v>
      </c>
      <c r="I124" s="71" t="s">
        <v>5843</v>
      </c>
    </row>
    <row r="125" spans="1:9" s="27" customFormat="1" ht="15.75" customHeight="1">
      <c r="A125" s="8" t="s">
        <v>2665</v>
      </c>
      <c r="B125" s="12" t="s">
        <v>5387</v>
      </c>
      <c r="C125" s="12" t="s">
        <v>5387</v>
      </c>
      <c r="D125" s="13"/>
      <c r="E125" s="59" t="s">
        <v>5396</v>
      </c>
      <c r="F125" s="73" t="s">
        <v>5399</v>
      </c>
      <c r="G125" s="8" t="s">
        <v>2913</v>
      </c>
      <c r="H125" s="71">
        <v>130</v>
      </c>
      <c r="I125" s="71" t="s">
        <v>5843</v>
      </c>
    </row>
    <row r="126" spans="1:9" s="27" customFormat="1" ht="15.75" customHeight="1">
      <c r="A126" s="8" t="s">
        <v>2665</v>
      </c>
      <c r="B126" s="12" t="s">
        <v>5388</v>
      </c>
      <c r="C126" s="12" t="s">
        <v>5388</v>
      </c>
      <c r="D126" s="13"/>
      <c r="E126" s="59" t="s">
        <v>5397</v>
      </c>
      <c r="F126" s="73" t="s">
        <v>5399</v>
      </c>
      <c r="G126" s="8" t="s">
        <v>2913</v>
      </c>
      <c r="H126" s="71">
        <v>130</v>
      </c>
      <c r="I126" s="71" t="s">
        <v>5843</v>
      </c>
    </row>
    <row r="127" spans="1:9" s="27" customFormat="1" ht="15.75" customHeight="1">
      <c r="A127" s="8" t="s">
        <v>2665</v>
      </c>
      <c r="B127" s="12" t="s">
        <v>5389</v>
      </c>
      <c r="C127" s="12" t="s">
        <v>5389</v>
      </c>
      <c r="D127" s="13"/>
      <c r="E127" s="59" t="s">
        <v>5398</v>
      </c>
      <c r="F127" s="73" t="s">
        <v>5399</v>
      </c>
      <c r="G127" s="8" t="s">
        <v>2913</v>
      </c>
      <c r="H127" s="71">
        <v>130</v>
      </c>
      <c r="I127" s="71" t="s">
        <v>5843</v>
      </c>
    </row>
    <row r="128" spans="1:9" s="27" customFormat="1" ht="15.75" customHeight="1">
      <c r="A128" s="8" t="s">
        <v>2665</v>
      </c>
      <c r="B128" s="12" t="s">
        <v>5390</v>
      </c>
      <c r="C128" s="12" t="s">
        <v>5390</v>
      </c>
      <c r="D128" s="13"/>
      <c r="E128" s="59" t="s">
        <v>5395</v>
      </c>
      <c r="F128" s="73" t="s">
        <v>5400</v>
      </c>
      <c r="G128" s="8" t="s">
        <v>2913</v>
      </c>
      <c r="H128" s="71">
        <v>130</v>
      </c>
      <c r="I128" s="71" t="s">
        <v>5843</v>
      </c>
    </row>
    <row r="129" spans="1:9" s="27" customFormat="1" ht="15.75" customHeight="1">
      <c r="A129" s="8" t="s">
        <v>2665</v>
      </c>
      <c r="B129" s="12" t="s">
        <v>5391</v>
      </c>
      <c r="C129" s="12" t="s">
        <v>5391</v>
      </c>
      <c r="D129" s="13"/>
      <c r="E129" s="59" t="s">
        <v>99</v>
      </c>
      <c r="F129" s="73" t="s">
        <v>5400</v>
      </c>
      <c r="G129" s="8" t="s">
        <v>2913</v>
      </c>
      <c r="H129" s="71">
        <v>130</v>
      </c>
      <c r="I129" s="71" t="s">
        <v>5843</v>
      </c>
    </row>
    <row r="130" spans="1:9" s="27" customFormat="1" ht="15.75" customHeight="1">
      <c r="A130" s="8" t="s">
        <v>2665</v>
      </c>
      <c r="B130" s="12" t="s">
        <v>5392</v>
      </c>
      <c r="C130" s="12" t="s">
        <v>5392</v>
      </c>
      <c r="D130" s="13"/>
      <c r="E130" s="59" t="s">
        <v>5396</v>
      </c>
      <c r="F130" s="73" t="s">
        <v>5400</v>
      </c>
      <c r="G130" s="8" t="s">
        <v>2913</v>
      </c>
      <c r="H130" s="71">
        <v>130</v>
      </c>
      <c r="I130" s="71" t="s">
        <v>5843</v>
      </c>
    </row>
    <row r="131" spans="1:9" s="27" customFormat="1" ht="15.75" customHeight="1">
      <c r="A131" s="8" t="s">
        <v>2665</v>
      </c>
      <c r="B131" s="12" t="s">
        <v>5393</v>
      </c>
      <c r="C131" s="12" t="s">
        <v>5393</v>
      </c>
      <c r="D131" s="13"/>
      <c r="E131" s="59" t="s">
        <v>5397</v>
      </c>
      <c r="F131" s="73" t="s">
        <v>5400</v>
      </c>
      <c r="G131" s="8" t="s">
        <v>2913</v>
      </c>
      <c r="H131" s="71">
        <v>130</v>
      </c>
      <c r="I131" s="71" t="s">
        <v>5843</v>
      </c>
    </row>
    <row r="132" spans="1:9" s="27" customFormat="1" ht="15.75" customHeight="1">
      <c r="A132" s="8" t="s">
        <v>2665</v>
      </c>
      <c r="B132" s="12" t="s">
        <v>5394</v>
      </c>
      <c r="C132" s="12" t="s">
        <v>5394</v>
      </c>
      <c r="D132" s="13"/>
      <c r="E132" s="59" t="s">
        <v>5398</v>
      </c>
      <c r="F132" s="73" t="s">
        <v>5400</v>
      </c>
      <c r="G132" s="8" t="s">
        <v>2913</v>
      </c>
      <c r="H132" s="71">
        <v>130</v>
      </c>
      <c r="I132" s="71" t="s">
        <v>5843</v>
      </c>
    </row>
    <row r="133" spans="1:9" s="27" customFormat="1" ht="15.75" customHeight="1">
      <c r="A133" s="50" t="s">
        <v>4834</v>
      </c>
      <c r="B133" s="19" t="s">
        <v>5175</v>
      </c>
      <c r="C133" s="19" t="s">
        <v>5175</v>
      </c>
      <c r="D133" s="103" t="s">
        <v>5448</v>
      </c>
      <c r="E133" s="59" t="s">
        <v>718</v>
      </c>
      <c r="F133" s="73" t="s">
        <v>5179</v>
      </c>
      <c r="G133" s="73" t="s">
        <v>2908</v>
      </c>
      <c r="H133" s="71" t="s">
        <v>5447</v>
      </c>
      <c r="I133" s="71" t="s">
        <v>5841</v>
      </c>
    </row>
    <row r="134" spans="1:9" s="27" customFormat="1" ht="15.75" customHeight="1">
      <c r="A134" s="50" t="s">
        <v>4834</v>
      </c>
      <c r="B134" s="19" t="s">
        <v>5176</v>
      </c>
      <c r="C134" s="19" t="s">
        <v>5176</v>
      </c>
      <c r="D134" s="103" t="s">
        <v>5448</v>
      </c>
      <c r="E134" s="59" t="s">
        <v>4992</v>
      </c>
      <c r="F134" s="73" t="s">
        <v>5180</v>
      </c>
      <c r="G134" s="73" t="s">
        <v>5181</v>
      </c>
      <c r="H134" s="71" t="s">
        <v>4667</v>
      </c>
      <c r="I134" s="71" t="s">
        <v>5841</v>
      </c>
    </row>
    <row r="135" spans="1:9" s="27" customFormat="1" ht="15.75" customHeight="1">
      <c r="A135" s="50" t="s">
        <v>4834</v>
      </c>
      <c r="B135" s="19" t="s">
        <v>5177</v>
      </c>
      <c r="C135" s="19" t="s">
        <v>5177</v>
      </c>
      <c r="D135" s="103" t="s">
        <v>5448</v>
      </c>
      <c r="E135" s="59" t="s">
        <v>4994</v>
      </c>
      <c r="F135" s="73" t="s">
        <v>5180</v>
      </c>
      <c r="G135" s="73" t="s">
        <v>5181</v>
      </c>
      <c r="H135" s="71" t="s">
        <v>4667</v>
      </c>
      <c r="I135" s="71" t="s">
        <v>5842</v>
      </c>
    </row>
    <row r="136" spans="1:9" s="27" customFormat="1" ht="15.75" customHeight="1">
      <c r="A136" s="50" t="s">
        <v>4834</v>
      </c>
      <c r="B136" s="19" t="s">
        <v>5178</v>
      </c>
      <c r="C136" s="19" t="s">
        <v>5178</v>
      </c>
      <c r="D136" s="103" t="s">
        <v>5448</v>
      </c>
      <c r="E136" s="59" t="s">
        <v>4995</v>
      </c>
      <c r="F136" s="73" t="s">
        <v>5180</v>
      </c>
      <c r="G136" s="73" t="s">
        <v>5181</v>
      </c>
      <c r="H136" s="71" t="s">
        <v>4667</v>
      </c>
      <c r="I136" s="71" t="s">
        <v>5841</v>
      </c>
    </row>
    <row r="137" spans="1:9" s="27" customFormat="1" ht="15.75" customHeight="1">
      <c r="A137" s="50" t="s">
        <v>4834</v>
      </c>
      <c r="B137" s="19" t="s">
        <v>5418</v>
      </c>
      <c r="C137" s="19" t="s">
        <v>5418</v>
      </c>
      <c r="D137" s="103" t="s">
        <v>5448</v>
      </c>
      <c r="E137" s="59" t="s">
        <v>718</v>
      </c>
      <c r="F137" s="73" t="s">
        <v>5440</v>
      </c>
      <c r="G137" s="73" t="s">
        <v>2908</v>
      </c>
      <c r="H137" s="71" t="s">
        <v>5447</v>
      </c>
      <c r="I137" s="71" t="s">
        <v>5841</v>
      </c>
    </row>
    <row r="138" spans="1:9" s="27" customFormat="1" ht="15.75" customHeight="1">
      <c r="A138" s="50" t="s">
        <v>4834</v>
      </c>
      <c r="B138" s="19" t="s">
        <v>5419</v>
      </c>
      <c r="C138" s="19" t="s">
        <v>5419</v>
      </c>
      <c r="D138" s="103" t="s">
        <v>5448</v>
      </c>
      <c r="E138" s="59" t="s">
        <v>4992</v>
      </c>
      <c r="F138" s="73" t="s">
        <v>5441</v>
      </c>
      <c r="G138" s="73" t="s">
        <v>5181</v>
      </c>
      <c r="H138" s="71" t="s">
        <v>4667</v>
      </c>
      <c r="I138" s="71" t="s">
        <v>5841</v>
      </c>
    </row>
    <row r="139" spans="1:9" s="27" customFormat="1" ht="15.75" customHeight="1">
      <c r="A139" s="50" t="s">
        <v>4834</v>
      </c>
      <c r="B139" s="19" t="s">
        <v>5420</v>
      </c>
      <c r="C139" s="19" t="s">
        <v>5420</v>
      </c>
      <c r="D139" s="103" t="s">
        <v>5448</v>
      </c>
      <c r="E139" s="59" t="s">
        <v>4994</v>
      </c>
      <c r="F139" s="73" t="s">
        <v>5441</v>
      </c>
      <c r="G139" s="73" t="s">
        <v>5181</v>
      </c>
      <c r="H139" s="71" t="s">
        <v>4667</v>
      </c>
      <c r="I139" s="71" t="s">
        <v>5841</v>
      </c>
    </row>
    <row r="140" spans="1:9" s="27" customFormat="1" ht="15.75" customHeight="1">
      <c r="A140" s="50" t="s">
        <v>4834</v>
      </c>
      <c r="B140" s="19" t="s">
        <v>5421</v>
      </c>
      <c r="C140" s="19" t="s">
        <v>5421</v>
      </c>
      <c r="D140" s="103" t="s">
        <v>5448</v>
      </c>
      <c r="E140" s="59" t="s">
        <v>4995</v>
      </c>
      <c r="F140" s="73" t="s">
        <v>5441</v>
      </c>
      <c r="G140" s="73" t="s">
        <v>5181</v>
      </c>
      <c r="H140" s="71" t="s">
        <v>4667</v>
      </c>
      <c r="I140" s="71" t="s">
        <v>5841</v>
      </c>
    </row>
    <row r="141" spans="1:9" s="27" customFormat="1" ht="15.75" customHeight="1">
      <c r="A141" s="50" t="s">
        <v>4834</v>
      </c>
      <c r="B141" s="16" t="s">
        <v>2299</v>
      </c>
      <c r="C141" s="16" t="s">
        <v>2299</v>
      </c>
      <c r="D141" s="103"/>
      <c r="E141" s="61" t="s">
        <v>718</v>
      </c>
      <c r="F141" s="73" t="s">
        <v>2523</v>
      </c>
      <c r="G141" s="73" t="s">
        <v>2905</v>
      </c>
      <c r="H141" s="71" t="s">
        <v>4668</v>
      </c>
      <c r="I141" s="71" t="s">
        <v>5841</v>
      </c>
    </row>
    <row r="142" spans="1:9" s="27" customFormat="1" ht="15.75" customHeight="1">
      <c r="A142" s="50" t="s">
        <v>4834</v>
      </c>
      <c r="B142" s="16" t="s">
        <v>2300</v>
      </c>
      <c r="C142" s="16" t="s">
        <v>2300</v>
      </c>
      <c r="D142" s="13"/>
      <c r="E142" s="61" t="s">
        <v>4992</v>
      </c>
      <c r="F142" s="73" t="s">
        <v>2523</v>
      </c>
      <c r="G142" s="8" t="s">
        <v>2904</v>
      </c>
      <c r="H142" s="71" t="s">
        <v>4667</v>
      </c>
      <c r="I142" s="71" t="s">
        <v>5841</v>
      </c>
    </row>
    <row r="143" spans="1:9" s="27" customFormat="1" ht="15.75" customHeight="1">
      <c r="A143" s="50" t="s">
        <v>4834</v>
      </c>
      <c r="B143" s="16" t="s">
        <v>2301</v>
      </c>
      <c r="C143" s="16" t="s">
        <v>2301</v>
      </c>
      <c r="D143" s="13"/>
      <c r="E143" s="61" t="s">
        <v>4994</v>
      </c>
      <c r="F143" s="73" t="s">
        <v>2523</v>
      </c>
      <c r="G143" s="8" t="s">
        <v>2904</v>
      </c>
      <c r="H143" s="71" t="s">
        <v>4667</v>
      </c>
      <c r="I143" s="71" t="s">
        <v>5841</v>
      </c>
    </row>
    <row r="144" spans="1:9" s="27" customFormat="1" ht="15.75" customHeight="1">
      <c r="A144" s="50" t="s">
        <v>4834</v>
      </c>
      <c r="B144" s="16" t="s">
        <v>2302</v>
      </c>
      <c r="C144" s="16" t="s">
        <v>2302</v>
      </c>
      <c r="D144" s="13"/>
      <c r="E144" s="61" t="s">
        <v>4995</v>
      </c>
      <c r="F144" s="73" t="s">
        <v>2523</v>
      </c>
      <c r="G144" s="8" t="s">
        <v>2904</v>
      </c>
      <c r="H144" s="71" t="s">
        <v>4667</v>
      </c>
      <c r="I144" s="71" t="s">
        <v>5841</v>
      </c>
    </row>
    <row r="145" spans="1:9" s="27" customFormat="1" ht="15.75" customHeight="1">
      <c r="A145" s="8" t="s">
        <v>2663</v>
      </c>
      <c r="B145" s="16" t="s">
        <v>5453</v>
      </c>
      <c r="C145" s="12" t="s">
        <v>3234</v>
      </c>
      <c r="D145" s="13" t="s">
        <v>5182</v>
      </c>
      <c r="E145" s="60" t="s">
        <v>5395</v>
      </c>
      <c r="F145" s="73" t="s">
        <v>5488</v>
      </c>
      <c r="G145" s="8" t="s">
        <v>2904</v>
      </c>
      <c r="H145" s="71" t="s">
        <v>4669</v>
      </c>
      <c r="I145" s="71" t="s">
        <v>5843</v>
      </c>
    </row>
    <row r="146" spans="1:9" s="27" customFormat="1" ht="15.75" customHeight="1">
      <c r="A146" s="8" t="s">
        <v>2663</v>
      </c>
      <c r="B146" s="16" t="s">
        <v>5454</v>
      </c>
      <c r="C146" s="12" t="s">
        <v>3235</v>
      </c>
      <c r="D146" s="13" t="s">
        <v>5182</v>
      </c>
      <c r="E146" s="60" t="s">
        <v>5396</v>
      </c>
      <c r="F146" s="73" t="s">
        <v>5488</v>
      </c>
      <c r="G146" s="8" t="s">
        <v>2904</v>
      </c>
      <c r="H146" s="71" t="s">
        <v>4646</v>
      </c>
      <c r="I146" s="71" t="s">
        <v>5843</v>
      </c>
    </row>
    <row r="147" spans="1:9" s="27" customFormat="1" ht="15.75" customHeight="1">
      <c r="A147" s="8" t="s">
        <v>2663</v>
      </c>
      <c r="B147" s="16" t="s">
        <v>5455</v>
      </c>
      <c r="C147" s="12" t="s">
        <v>3236</v>
      </c>
      <c r="D147" s="13" t="s">
        <v>5182</v>
      </c>
      <c r="E147" s="60" t="s">
        <v>5397</v>
      </c>
      <c r="F147" s="73" t="s">
        <v>5488</v>
      </c>
      <c r="G147" s="8" t="s">
        <v>2904</v>
      </c>
      <c r="H147" s="71" t="s">
        <v>4646</v>
      </c>
      <c r="I147" s="71" t="s">
        <v>5843</v>
      </c>
    </row>
    <row r="148" spans="1:9" s="27" customFormat="1" ht="15.75" customHeight="1">
      <c r="A148" s="8" t="s">
        <v>2663</v>
      </c>
      <c r="B148" s="16" t="s">
        <v>5456</v>
      </c>
      <c r="C148" s="12" t="s">
        <v>3237</v>
      </c>
      <c r="D148" s="13" t="s">
        <v>5182</v>
      </c>
      <c r="E148" s="60" t="s">
        <v>5398</v>
      </c>
      <c r="F148" s="73" t="s">
        <v>5488</v>
      </c>
      <c r="G148" s="8" t="s">
        <v>2904</v>
      </c>
      <c r="H148" s="71" t="s">
        <v>4646</v>
      </c>
      <c r="I148" s="71" t="s">
        <v>5843</v>
      </c>
    </row>
    <row r="149" spans="1:9" s="27" customFormat="1" ht="15.75" customHeight="1">
      <c r="A149" s="8" t="s">
        <v>2663</v>
      </c>
      <c r="B149" s="16" t="s">
        <v>5457</v>
      </c>
      <c r="C149" s="12" t="s">
        <v>3247</v>
      </c>
      <c r="D149" s="13" t="s">
        <v>5182</v>
      </c>
      <c r="E149" s="60" t="s">
        <v>5395</v>
      </c>
      <c r="F149" s="73" t="s">
        <v>5489</v>
      </c>
      <c r="G149" s="8" t="s">
        <v>2904</v>
      </c>
      <c r="H149" s="71" t="s">
        <v>4669</v>
      </c>
      <c r="I149" s="71" t="s">
        <v>5843</v>
      </c>
    </row>
    <row r="150" spans="1:9" s="27" customFormat="1" ht="15.75" customHeight="1">
      <c r="A150" s="8" t="s">
        <v>2663</v>
      </c>
      <c r="B150" s="16" t="s">
        <v>5458</v>
      </c>
      <c r="C150" s="12" t="s">
        <v>3248</v>
      </c>
      <c r="D150" s="13" t="s">
        <v>5182</v>
      </c>
      <c r="E150" s="60" t="s">
        <v>5396</v>
      </c>
      <c r="F150" s="73" t="s">
        <v>5489</v>
      </c>
      <c r="G150" s="8" t="s">
        <v>2904</v>
      </c>
      <c r="H150" s="71" t="s">
        <v>4646</v>
      </c>
      <c r="I150" s="71" t="s">
        <v>5843</v>
      </c>
    </row>
    <row r="151" spans="1:9" s="27" customFormat="1" ht="15.75" customHeight="1">
      <c r="A151" s="8" t="s">
        <v>2663</v>
      </c>
      <c r="B151" s="16" t="s">
        <v>5459</v>
      </c>
      <c r="C151" s="12" t="s">
        <v>3249</v>
      </c>
      <c r="D151" s="13" t="s">
        <v>5182</v>
      </c>
      <c r="E151" s="60" t="s">
        <v>5397</v>
      </c>
      <c r="F151" s="73" t="s">
        <v>5489</v>
      </c>
      <c r="G151" s="8" t="s">
        <v>2904</v>
      </c>
      <c r="H151" s="71" t="s">
        <v>4646</v>
      </c>
      <c r="I151" s="71" t="s">
        <v>5843</v>
      </c>
    </row>
    <row r="152" spans="1:9" s="27" customFormat="1" ht="15.75" customHeight="1">
      <c r="A152" s="8" t="s">
        <v>2663</v>
      </c>
      <c r="B152" s="16" t="s">
        <v>5460</v>
      </c>
      <c r="C152" s="12" t="s">
        <v>3250</v>
      </c>
      <c r="D152" s="13" t="s">
        <v>5182</v>
      </c>
      <c r="E152" s="60" t="s">
        <v>5398</v>
      </c>
      <c r="F152" s="73" t="s">
        <v>5489</v>
      </c>
      <c r="G152" s="8" t="s">
        <v>2904</v>
      </c>
      <c r="H152" s="71" t="s">
        <v>4646</v>
      </c>
      <c r="I152" s="71" t="s">
        <v>5843</v>
      </c>
    </row>
    <row r="153" spans="1:9" s="85" customFormat="1" ht="15.75" customHeight="1">
      <c r="A153" s="8" t="s">
        <v>2663</v>
      </c>
      <c r="B153" s="18" t="s">
        <v>2203</v>
      </c>
      <c r="C153" s="18" t="s">
        <v>3256</v>
      </c>
      <c r="D153" s="20" t="s">
        <v>5183</v>
      </c>
      <c r="E153" s="59" t="s">
        <v>718</v>
      </c>
      <c r="F153" s="73" t="s">
        <v>2392</v>
      </c>
      <c r="G153" s="8" t="s">
        <v>2904</v>
      </c>
      <c r="H153" s="71" t="s">
        <v>4685</v>
      </c>
      <c r="I153" s="71" t="s">
        <v>5843</v>
      </c>
    </row>
    <row r="154" spans="1:9" s="85" customFormat="1" ht="15.75" customHeight="1">
      <c r="A154" s="8" t="s">
        <v>2663</v>
      </c>
      <c r="B154" s="18" t="s">
        <v>2204</v>
      </c>
      <c r="C154" s="18" t="s">
        <v>3257</v>
      </c>
      <c r="D154" s="20" t="s">
        <v>5183</v>
      </c>
      <c r="E154" s="59" t="s">
        <v>4992</v>
      </c>
      <c r="F154" s="73" t="s">
        <v>2392</v>
      </c>
      <c r="G154" s="8" t="s">
        <v>2904</v>
      </c>
      <c r="H154" s="71" t="s">
        <v>4685</v>
      </c>
      <c r="I154" s="71" t="s">
        <v>5843</v>
      </c>
    </row>
    <row r="155" spans="1:9" s="85" customFormat="1" ht="15.75" customHeight="1">
      <c r="A155" s="8" t="s">
        <v>2663</v>
      </c>
      <c r="B155" s="18" t="s">
        <v>2205</v>
      </c>
      <c r="C155" s="18" t="s">
        <v>3258</v>
      </c>
      <c r="D155" s="20" t="s">
        <v>5183</v>
      </c>
      <c r="E155" s="59" t="s">
        <v>4994</v>
      </c>
      <c r="F155" s="73" t="s">
        <v>2392</v>
      </c>
      <c r="G155" s="8" t="s">
        <v>2904</v>
      </c>
      <c r="H155" s="71" t="s">
        <v>4685</v>
      </c>
      <c r="I155" s="71" t="s">
        <v>5843</v>
      </c>
    </row>
    <row r="156" spans="1:9" s="27" customFormat="1" ht="15.75" customHeight="1">
      <c r="A156" s="8" t="s">
        <v>2663</v>
      </c>
      <c r="B156" s="18" t="s">
        <v>2206</v>
      </c>
      <c r="C156" s="18" t="s">
        <v>3259</v>
      </c>
      <c r="D156" s="20" t="s">
        <v>5183</v>
      </c>
      <c r="E156" s="59" t="s">
        <v>4995</v>
      </c>
      <c r="F156" s="73" t="s">
        <v>2392</v>
      </c>
      <c r="G156" s="8" t="s">
        <v>2904</v>
      </c>
      <c r="H156" s="71" t="s">
        <v>4685</v>
      </c>
      <c r="I156" s="71" t="s">
        <v>5843</v>
      </c>
    </row>
    <row r="157" spans="1:9" s="27" customFormat="1" ht="15.75" customHeight="1">
      <c r="A157" s="8" t="s">
        <v>2663</v>
      </c>
      <c r="B157" s="18" t="s">
        <v>2207</v>
      </c>
      <c r="C157" s="18" t="s">
        <v>3260</v>
      </c>
      <c r="D157" s="20" t="s">
        <v>5183</v>
      </c>
      <c r="E157" s="59" t="s">
        <v>4996</v>
      </c>
      <c r="F157" s="73" t="s">
        <v>2209</v>
      </c>
      <c r="G157" s="8" t="s">
        <v>2904</v>
      </c>
      <c r="H157" s="71" t="s">
        <v>4685</v>
      </c>
      <c r="I157" s="71" t="s">
        <v>5843</v>
      </c>
    </row>
    <row r="158" spans="1:9" s="27" customFormat="1" ht="15.75" customHeight="1">
      <c r="A158" s="8" t="s">
        <v>2663</v>
      </c>
      <c r="B158" s="18" t="s">
        <v>2208</v>
      </c>
      <c r="C158" s="18" t="s">
        <v>3261</v>
      </c>
      <c r="D158" s="20" t="s">
        <v>5183</v>
      </c>
      <c r="E158" s="60" t="s">
        <v>4997</v>
      </c>
      <c r="F158" s="73" t="s">
        <v>2209</v>
      </c>
      <c r="G158" s="8" t="s">
        <v>2904</v>
      </c>
      <c r="H158" s="71" t="s">
        <v>4685</v>
      </c>
      <c r="I158" s="71" t="s">
        <v>5843</v>
      </c>
    </row>
    <row r="159" spans="1:9" s="27" customFormat="1" ht="15.75" customHeight="1">
      <c r="A159" s="8" t="s">
        <v>2663</v>
      </c>
      <c r="B159" s="18" t="s">
        <v>2244</v>
      </c>
      <c r="C159" s="18" t="s">
        <v>3262</v>
      </c>
      <c r="D159" s="20"/>
      <c r="E159" s="59" t="s">
        <v>967</v>
      </c>
      <c r="F159" s="73" t="s">
        <v>2251</v>
      </c>
      <c r="G159" s="8" t="s">
        <v>2904</v>
      </c>
      <c r="H159" s="71" t="s">
        <v>4685</v>
      </c>
      <c r="I159" s="71" t="s">
        <v>5843</v>
      </c>
    </row>
    <row r="160" spans="1:9" s="27" customFormat="1" ht="15.75" customHeight="1">
      <c r="A160" s="8" t="s">
        <v>2663</v>
      </c>
      <c r="B160" s="18" t="s">
        <v>2245</v>
      </c>
      <c r="C160" s="18" t="s">
        <v>3263</v>
      </c>
      <c r="D160" s="20"/>
      <c r="E160" s="59" t="s">
        <v>4999</v>
      </c>
      <c r="F160" s="73" t="s">
        <v>2251</v>
      </c>
      <c r="G160" s="8" t="s">
        <v>2904</v>
      </c>
      <c r="H160" s="71" t="s">
        <v>4685</v>
      </c>
      <c r="I160" s="71" t="s">
        <v>5843</v>
      </c>
    </row>
    <row r="161" spans="1:9" s="27" customFormat="1" ht="15.75" customHeight="1">
      <c r="A161" s="8" t="s">
        <v>2663</v>
      </c>
      <c r="B161" s="12" t="s">
        <v>2729</v>
      </c>
      <c r="C161" s="18" t="s">
        <v>3264</v>
      </c>
      <c r="D161" s="20" t="s">
        <v>5183</v>
      </c>
      <c r="E161" s="59" t="s">
        <v>718</v>
      </c>
      <c r="F161" s="73" t="s">
        <v>2841</v>
      </c>
      <c r="G161" s="8" t="s">
        <v>2904</v>
      </c>
      <c r="H161" s="71" t="s">
        <v>4777</v>
      </c>
      <c r="I161" s="71" t="s">
        <v>5843</v>
      </c>
    </row>
    <row r="162" spans="1:9" s="27" customFormat="1" ht="15.75" customHeight="1">
      <c r="A162" s="8" t="s">
        <v>2663</v>
      </c>
      <c r="B162" s="12" t="s">
        <v>2730</v>
      </c>
      <c r="C162" s="18" t="s">
        <v>3265</v>
      </c>
      <c r="D162" s="20" t="s">
        <v>5183</v>
      </c>
      <c r="E162" s="59" t="s">
        <v>5007</v>
      </c>
      <c r="F162" s="73" t="s">
        <v>2841</v>
      </c>
      <c r="G162" s="8" t="s">
        <v>2904</v>
      </c>
      <c r="H162" s="71" t="s">
        <v>4644</v>
      </c>
      <c r="I162" s="71" t="s">
        <v>5843</v>
      </c>
    </row>
    <row r="163" spans="1:9" s="27" customFormat="1" ht="15.75" customHeight="1">
      <c r="A163" s="8" t="s">
        <v>2663</v>
      </c>
      <c r="B163" s="12" t="s">
        <v>2731</v>
      </c>
      <c r="C163" s="18" t="s">
        <v>3266</v>
      </c>
      <c r="D163" s="20" t="s">
        <v>5183</v>
      </c>
      <c r="E163" s="59" t="s">
        <v>4992</v>
      </c>
      <c r="F163" s="73" t="s">
        <v>2841</v>
      </c>
      <c r="G163" s="8" t="s">
        <v>2904</v>
      </c>
      <c r="H163" s="71" t="s">
        <v>4644</v>
      </c>
      <c r="I163" s="71" t="s">
        <v>5843</v>
      </c>
    </row>
    <row r="164" spans="1:9" s="27" customFormat="1" ht="15.75" customHeight="1">
      <c r="A164" s="8" t="s">
        <v>2663</v>
      </c>
      <c r="B164" s="12" t="s">
        <v>2732</v>
      </c>
      <c r="C164" s="18" t="s">
        <v>3267</v>
      </c>
      <c r="D164" s="20" t="s">
        <v>5183</v>
      </c>
      <c r="E164" s="59" t="s">
        <v>4994</v>
      </c>
      <c r="F164" s="73" t="s">
        <v>2841</v>
      </c>
      <c r="G164" s="8" t="s">
        <v>2904</v>
      </c>
      <c r="H164" s="71" t="s">
        <v>4644</v>
      </c>
      <c r="I164" s="71" t="s">
        <v>5843</v>
      </c>
    </row>
    <row r="165" spans="1:9" s="27" customFormat="1" ht="15.75" customHeight="1">
      <c r="A165" s="8" t="s">
        <v>2663</v>
      </c>
      <c r="B165" s="12" t="s">
        <v>2733</v>
      </c>
      <c r="C165" s="18" t="s">
        <v>3268</v>
      </c>
      <c r="D165" s="20" t="s">
        <v>5183</v>
      </c>
      <c r="E165" s="59" t="s">
        <v>4995</v>
      </c>
      <c r="F165" s="73" t="s">
        <v>2841</v>
      </c>
      <c r="G165" s="8" t="s">
        <v>2904</v>
      </c>
      <c r="H165" s="71" t="s">
        <v>4644</v>
      </c>
      <c r="I165" s="71" t="s">
        <v>5843</v>
      </c>
    </row>
    <row r="166" spans="1:9" s="27" customFormat="1" ht="15.75" customHeight="1">
      <c r="A166" s="8" t="s">
        <v>2663</v>
      </c>
      <c r="B166" s="12" t="s">
        <v>5844</v>
      </c>
      <c r="C166" s="12" t="s">
        <v>3301</v>
      </c>
      <c r="D166" s="13"/>
      <c r="E166" s="62" t="s">
        <v>718</v>
      </c>
      <c r="F166" s="73" t="s">
        <v>2141</v>
      </c>
      <c r="G166" s="8" t="s">
        <v>2904</v>
      </c>
      <c r="H166" s="75" t="s">
        <v>4697</v>
      </c>
      <c r="I166" s="75" t="s">
        <v>5843</v>
      </c>
    </row>
    <row r="167" spans="1:9" s="27" customFormat="1" ht="15.75" customHeight="1">
      <c r="A167" s="8" t="s">
        <v>2663</v>
      </c>
      <c r="B167" s="12" t="s">
        <v>5845</v>
      </c>
      <c r="C167" s="12" t="s">
        <v>3302</v>
      </c>
      <c r="D167" s="13"/>
      <c r="E167" s="63" t="s">
        <v>4992</v>
      </c>
      <c r="F167" s="73" t="s">
        <v>2141</v>
      </c>
      <c r="G167" s="8" t="s">
        <v>2904</v>
      </c>
      <c r="H167" s="75" t="s">
        <v>4650</v>
      </c>
      <c r="I167" s="75" t="s">
        <v>5843</v>
      </c>
    </row>
    <row r="168" spans="1:9" s="27" customFormat="1" ht="15.75" customHeight="1">
      <c r="A168" s="8" t="s">
        <v>2663</v>
      </c>
      <c r="B168" s="12" t="s">
        <v>5846</v>
      </c>
      <c r="C168" s="12" t="s">
        <v>3303</v>
      </c>
      <c r="D168" s="13"/>
      <c r="E168" s="63" t="s">
        <v>4994</v>
      </c>
      <c r="F168" s="73" t="s">
        <v>2141</v>
      </c>
      <c r="G168" s="8" t="s">
        <v>2904</v>
      </c>
      <c r="H168" s="75" t="s">
        <v>4650</v>
      </c>
      <c r="I168" s="75" t="s">
        <v>5843</v>
      </c>
    </row>
    <row r="169" spans="1:9" s="85" customFormat="1" ht="15.75" customHeight="1">
      <c r="A169" s="8" t="s">
        <v>2663</v>
      </c>
      <c r="B169" s="12" t="s">
        <v>5847</v>
      </c>
      <c r="C169" s="12" t="s">
        <v>3304</v>
      </c>
      <c r="D169" s="13"/>
      <c r="E169" s="63" t="s">
        <v>4995</v>
      </c>
      <c r="F169" s="73" t="s">
        <v>2141</v>
      </c>
      <c r="G169" s="8" t="s">
        <v>2904</v>
      </c>
      <c r="H169" s="75" t="s">
        <v>4650</v>
      </c>
      <c r="I169" s="75" t="s">
        <v>5843</v>
      </c>
    </row>
    <row r="170" spans="1:9" s="27" customFormat="1" ht="15.75" customHeight="1">
      <c r="A170" s="8" t="s">
        <v>2663</v>
      </c>
      <c r="B170" s="12" t="s">
        <v>2725</v>
      </c>
      <c r="C170" s="12" t="s">
        <v>3317</v>
      </c>
      <c r="D170" s="13"/>
      <c r="E170" s="62" t="s">
        <v>718</v>
      </c>
      <c r="F170" s="73" t="s">
        <v>2143</v>
      </c>
      <c r="G170" s="8" t="s">
        <v>2904</v>
      </c>
      <c r="H170" s="75" t="s">
        <v>4698</v>
      </c>
      <c r="I170" s="75" t="s">
        <v>5843</v>
      </c>
    </row>
    <row r="171" spans="1:9" s="27" customFormat="1" ht="15.75" customHeight="1">
      <c r="A171" s="8" t="s">
        <v>2663</v>
      </c>
      <c r="B171" s="12" t="s">
        <v>2726</v>
      </c>
      <c r="C171" s="12" t="s">
        <v>3318</v>
      </c>
      <c r="D171" s="13"/>
      <c r="E171" s="63" t="s">
        <v>4992</v>
      </c>
      <c r="F171" s="73" t="s">
        <v>2143</v>
      </c>
      <c r="G171" s="8" t="s">
        <v>2904</v>
      </c>
      <c r="H171" s="75" t="s">
        <v>4646</v>
      </c>
      <c r="I171" s="75" t="s">
        <v>5843</v>
      </c>
    </row>
    <row r="172" spans="1:9" s="27" customFormat="1" ht="15.75" customHeight="1">
      <c r="A172" s="8" t="s">
        <v>2663</v>
      </c>
      <c r="B172" s="12" t="s">
        <v>2727</v>
      </c>
      <c r="C172" s="12" t="s">
        <v>3319</v>
      </c>
      <c r="D172" s="13"/>
      <c r="E172" s="63" t="s">
        <v>4994</v>
      </c>
      <c r="F172" s="73" t="s">
        <v>2143</v>
      </c>
      <c r="G172" s="8" t="s">
        <v>2904</v>
      </c>
      <c r="H172" s="75" t="s">
        <v>4646</v>
      </c>
      <c r="I172" s="75" t="s">
        <v>5843</v>
      </c>
    </row>
    <row r="173" spans="1:9" s="27" customFormat="1" ht="15.75" customHeight="1">
      <c r="A173" s="8" t="s">
        <v>2663</v>
      </c>
      <c r="B173" s="12" t="s">
        <v>2728</v>
      </c>
      <c r="C173" s="12" t="s">
        <v>3320</v>
      </c>
      <c r="D173" s="13"/>
      <c r="E173" s="63" t="s">
        <v>4995</v>
      </c>
      <c r="F173" s="73" t="s">
        <v>2143</v>
      </c>
      <c r="G173" s="8" t="s">
        <v>2904</v>
      </c>
      <c r="H173" s="75" t="s">
        <v>4646</v>
      </c>
      <c r="I173" s="75" t="s">
        <v>5843</v>
      </c>
    </row>
    <row r="174" spans="1:9" s="27" customFormat="1" ht="15.75" customHeight="1">
      <c r="A174" s="8" t="s">
        <v>2663</v>
      </c>
      <c r="B174" s="12" t="s">
        <v>2691</v>
      </c>
      <c r="C174" s="12" t="s">
        <v>2927</v>
      </c>
      <c r="D174" s="13" t="s">
        <v>5183</v>
      </c>
      <c r="E174" s="60" t="s">
        <v>718</v>
      </c>
      <c r="F174" s="73" t="s">
        <v>2879</v>
      </c>
      <c r="G174" s="73" t="s">
        <v>2908</v>
      </c>
      <c r="H174" s="71" t="s">
        <v>4701</v>
      </c>
      <c r="I174" s="71" t="s">
        <v>5843</v>
      </c>
    </row>
    <row r="175" spans="1:9" s="27" customFormat="1" ht="15.75" customHeight="1">
      <c r="A175" s="8" t="s">
        <v>2663</v>
      </c>
      <c r="B175" s="12" t="s">
        <v>2692</v>
      </c>
      <c r="C175" s="12" t="s">
        <v>2928</v>
      </c>
      <c r="D175" s="13" t="s">
        <v>5183</v>
      </c>
      <c r="E175" s="60" t="s">
        <v>4992</v>
      </c>
      <c r="F175" s="73" t="s">
        <v>2879</v>
      </c>
      <c r="G175" s="73" t="s">
        <v>2908</v>
      </c>
      <c r="H175" s="71" t="s">
        <v>4702</v>
      </c>
      <c r="I175" s="71" t="s">
        <v>5843</v>
      </c>
    </row>
    <row r="176" spans="1:9" s="27" customFormat="1" ht="15.75" customHeight="1">
      <c r="A176" s="8" t="s">
        <v>2663</v>
      </c>
      <c r="B176" s="12" t="s">
        <v>2693</v>
      </c>
      <c r="C176" s="12" t="s">
        <v>2929</v>
      </c>
      <c r="D176" s="13" t="s">
        <v>5183</v>
      </c>
      <c r="E176" s="60" t="s">
        <v>4994</v>
      </c>
      <c r="F176" s="73" t="s">
        <v>2879</v>
      </c>
      <c r="G176" s="73" t="s">
        <v>2908</v>
      </c>
      <c r="H176" s="71" t="s">
        <v>4702</v>
      </c>
      <c r="I176" s="71" t="s">
        <v>5843</v>
      </c>
    </row>
    <row r="177" spans="1:9" s="27" customFormat="1" ht="15.75" customHeight="1">
      <c r="A177" s="8" t="s">
        <v>2663</v>
      </c>
      <c r="B177" s="12" t="s">
        <v>2694</v>
      </c>
      <c r="C177" s="12" t="s">
        <v>2930</v>
      </c>
      <c r="D177" s="13" t="s">
        <v>5183</v>
      </c>
      <c r="E177" s="60" t="s">
        <v>4995</v>
      </c>
      <c r="F177" s="73" t="s">
        <v>2879</v>
      </c>
      <c r="G177" s="73" t="s">
        <v>2908</v>
      </c>
      <c r="H177" s="71" t="s">
        <v>4702</v>
      </c>
      <c r="I177" s="71" t="s">
        <v>5843</v>
      </c>
    </row>
    <row r="178" spans="1:9" s="27" customFormat="1" ht="15.75" customHeight="1">
      <c r="A178" s="8" t="s">
        <v>2663</v>
      </c>
      <c r="B178" s="12" t="s">
        <v>2695</v>
      </c>
      <c r="C178" s="12" t="s">
        <v>2931</v>
      </c>
      <c r="D178" s="13" t="s">
        <v>5183</v>
      </c>
      <c r="E178" s="60" t="s">
        <v>718</v>
      </c>
      <c r="F178" s="73" t="s">
        <v>2878</v>
      </c>
      <c r="G178" s="73" t="s">
        <v>2908</v>
      </c>
      <c r="H178" s="71" t="s">
        <v>4699</v>
      </c>
      <c r="I178" s="71" t="s">
        <v>5843</v>
      </c>
    </row>
    <row r="179" spans="1:9" s="27" customFormat="1" ht="15.75" customHeight="1">
      <c r="A179" s="8" t="s">
        <v>2663</v>
      </c>
      <c r="B179" s="12" t="s">
        <v>2696</v>
      </c>
      <c r="C179" s="12" t="s">
        <v>2932</v>
      </c>
      <c r="D179" s="13" t="s">
        <v>5183</v>
      </c>
      <c r="E179" s="60" t="s">
        <v>4992</v>
      </c>
      <c r="F179" s="73" t="s">
        <v>2878</v>
      </c>
      <c r="G179" s="73" t="s">
        <v>2908</v>
      </c>
      <c r="H179" s="71" t="s">
        <v>4700</v>
      </c>
      <c r="I179" s="71" t="s">
        <v>5843</v>
      </c>
    </row>
    <row r="180" spans="1:9" s="27" customFormat="1" ht="15.75" customHeight="1">
      <c r="A180" s="8" t="s">
        <v>2663</v>
      </c>
      <c r="B180" s="12" t="s">
        <v>2697</v>
      </c>
      <c r="C180" s="12" t="s">
        <v>2933</v>
      </c>
      <c r="D180" s="13" t="s">
        <v>5183</v>
      </c>
      <c r="E180" s="60" t="s">
        <v>4994</v>
      </c>
      <c r="F180" s="73" t="s">
        <v>2878</v>
      </c>
      <c r="G180" s="73" t="s">
        <v>2908</v>
      </c>
      <c r="H180" s="71" t="s">
        <v>4700</v>
      </c>
      <c r="I180" s="71" t="s">
        <v>5843</v>
      </c>
    </row>
    <row r="181" spans="1:9" s="27" customFormat="1" ht="15.75" customHeight="1">
      <c r="A181" s="8" t="s">
        <v>2663</v>
      </c>
      <c r="B181" s="12" t="s">
        <v>2698</v>
      </c>
      <c r="C181" s="12" t="s">
        <v>2934</v>
      </c>
      <c r="D181" s="13" t="s">
        <v>5183</v>
      </c>
      <c r="E181" s="60" t="s">
        <v>4995</v>
      </c>
      <c r="F181" s="73" t="s">
        <v>2878</v>
      </c>
      <c r="G181" s="73" t="s">
        <v>2908</v>
      </c>
      <c r="H181" s="71" t="s">
        <v>4700</v>
      </c>
      <c r="I181" s="71" t="s">
        <v>5843</v>
      </c>
    </row>
    <row r="182" spans="1:9" s="27" customFormat="1" ht="15.75" customHeight="1">
      <c r="A182" s="8" t="s">
        <v>2663</v>
      </c>
      <c r="B182" s="12" t="s">
        <v>2811</v>
      </c>
      <c r="C182" s="12" t="s">
        <v>2943</v>
      </c>
      <c r="D182" s="13" t="s">
        <v>5182</v>
      </c>
      <c r="E182" s="59" t="s">
        <v>718</v>
      </c>
      <c r="F182" s="73" t="s">
        <v>2818</v>
      </c>
      <c r="G182" s="73" t="s">
        <v>2908</v>
      </c>
      <c r="H182" s="71" t="s">
        <v>4704</v>
      </c>
      <c r="I182" s="71" t="s">
        <v>5843</v>
      </c>
    </row>
    <row r="183" spans="1:9" s="27" customFormat="1" ht="15.75" customHeight="1">
      <c r="A183" s="8" t="s">
        <v>2663</v>
      </c>
      <c r="B183" s="12" t="s">
        <v>2812</v>
      </c>
      <c r="C183" s="12" t="s">
        <v>2944</v>
      </c>
      <c r="D183" s="13" t="s">
        <v>5182</v>
      </c>
      <c r="E183" s="59" t="s">
        <v>4992</v>
      </c>
      <c r="F183" s="73" t="s">
        <v>2818</v>
      </c>
      <c r="G183" s="73" t="s">
        <v>2908</v>
      </c>
      <c r="H183" s="71" t="s">
        <v>4706</v>
      </c>
      <c r="I183" s="71" t="s">
        <v>5843</v>
      </c>
    </row>
    <row r="184" spans="1:9" s="27" customFormat="1" ht="15.75" customHeight="1">
      <c r="A184" s="8" t="s">
        <v>2663</v>
      </c>
      <c r="B184" s="12" t="s">
        <v>2813</v>
      </c>
      <c r="C184" s="12" t="s">
        <v>2945</v>
      </c>
      <c r="D184" s="13" t="s">
        <v>5182</v>
      </c>
      <c r="E184" s="59" t="s">
        <v>4994</v>
      </c>
      <c r="F184" s="73" t="s">
        <v>2818</v>
      </c>
      <c r="G184" s="73" t="s">
        <v>2908</v>
      </c>
      <c r="H184" s="71" t="s">
        <v>4706</v>
      </c>
      <c r="I184" s="71" t="s">
        <v>5843</v>
      </c>
    </row>
    <row r="185" spans="1:9" s="27" customFormat="1" ht="15.75" customHeight="1">
      <c r="A185" s="8" t="s">
        <v>2663</v>
      </c>
      <c r="B185" s="12" t="s">
        <v>2814</v>
      </c>
      <c r="C185" s="12" t="s">
        <v>2946</v>
      </c>
      <c r="D185" s="13" t="s">
        <v>5182</v>
      </c>
      <c r="E185" s="59" t="s">
        <v>4995</v>
      </c>
      <c r="F185" s="73" t="s">
        <v>2818</v>
      </c>
      <c r="G185" s="73" t="s">
        <v>2908</v>
      </c>
      <c r="H185" s="71" t="s">
        <v>4706</v>
      </c>
      <c r="I185" s="71" t="s">
        <v>5843</v>
      </c>
    </row>
    <row r="186" spans="1:9" s="27" customFormat="1" ht="15.75" customHeight="1">
      <c r="A186" s="8" t="s">
        <v>2663</v>
      </c>
      <c r="B186" s="12" t="s">
        <v>2815</v>
      </c>
      <c r="C186" s="12" t="s">
        <v>2947</v>
      </c>
      <c r="D186" s="13" t="s">
        <v>5182</v>
      </c>
      <c r="E186" s="59" t="s">
        <v>718</v>
      </c>
      <c r="F186" s="73" t="s">
        <v>2818</v>
      </c>
      <c r="G186" s="73" t="s">
        <v>2908</v>
      </c>
      <c r="H186" s="71" t="s">
        <v>4972</v>
      </c>
      <c r="I186" s="71" t="s">
        <v>5843</v>
      </c>
    </row>
    <row r="187" spans="1:9" s="27" customFormat="1" ht="15.75" customHeight="1">
      <c r="A187" s="8" t="s">
        <v>2663</v>
      </c>
      <c r="B187" s="12" t="s">
        <v>2816</v>
      </c>
      <c r="C187" s="12" t="s">
        <v>2948</v>
      </c>
      <c r="D187" s="13" t="s">
        <v>5182</v>
      </c>
      <c r="E187" s="59" t="s">
        <v>4992</v>
      </c>
      <c r="F187" s="73" t="s">
        <v>2818</v>
      </c>
      <c r="G187" s="73" t="s">
        <v>2908</v>
      </c>
      <c r="H187" s="71" t="s">
        <v>4973</v>
      </c>
      <c r="I187" s="71" t="s">
        <v>5843</v>
      </c>
    </row>
    <row r="188" spans="1:9" s="27" customFormat="1" ht="15.75" customHeight="1">
      <c r="A188" s="8" t="s">
        <v>2663</v>
      </c>
      <c r="B188" s="12" t="s">
        <v>2817</v>
      </c>
      <c r="C188" s="12" t="s">
        <v>2949</v>
      </c>
      <c r="D188" s="13" t="s">
        <v>5182</v>
      </c>
      <c r="E188" s="59" t="s">
        <v>4994</v>
      </c>
      <c r="F188" s="73" t="s">
        <v>2818</v>
      </c>
      <c r="G188" s="73" t="s">
        <v>2908</v>
      </c>
      <c r="H188" s="71" t="s">
        <v>4973</v>
      </c>
      <c r="I188" s="71" t="s">
        <v>5843</v>
      </c>
    </row>
    <row r="189" spans="1:9" s="27" customFormat="1" ht="15.75" customHeight="1">
      <c r="A189" s="8" t="s">
        <v>2663</v>
      </c>
      <c r="B189" s="12" t="s">
        <v>2893</v>
      </c>
      <c r="C189" s="12" t="s">
        <v>2950</v>
      </c>
      <c r="D189" s="13" t="s">
        <v>5182</v>
      </c>
      <c r="E189" s="59" t="s">
        <v>4995</v>
      </c>
      <c r="F189" s="73" t="s">
        <v>2818</v>
      </c>
      <c r="G189" s="73" t="s">
        <v>2908</v>
      </c>
      <c r="H189" s="71" t="s">
        <v>4973</v>
      </c>
      <c r="I189" s="71" t="s">
        <v>5843</v>
      </c>
    </row>
    <row r="190" spans="1:9" s="27" customFormat="1" ht="15.75" customHeight="1">
      <c r="A190" s="8" t="s">
        <v>2663</v>
      </c>
      <c r="B190" s="18" t="s">
        <v>5351</v>
      </c>
      <c r="C190" s="23" t="s">
        <v>2959</v>
      </c>
      <c r="D190" s="88" t="s">
        <v>5182</v>
      </c>
      <c r="E190" s="59" t="s">
        <v>718</v>
      </c>
      <c r="F190" s="73" t="s">
        <v>2562</v>
      </c>
      <c r="G190" s="73" t="s">
        <v>2908</v>
      </c>
      <c r="H190" s="71" t="s">
        <v>4703</v>
      </c>
      <c r="I190" s="71" t="s">
        <v>5843</v>
      </c>
    </row>
    <row r="191" spans="1:9" s="27" customFormat="1" ht="15.75" customHeight="1">
      <c r="A191" s="8" t="s">
        <v>2663</v>
      </c>
      <c r="B191" s="18" t="s">
        <v>5352</v>
      </c>
      <c r="C191" s="23" t="s">
        <v>2960</v>
      </c>
      <c r="D191" s="88" t="s">
        <v>5182</v>
      </c>
      <c r="E191" s="59" t="s">
        <v>718</v>
      </c>
      <c r="F191" s="73" t="s">
        <v>2562</v>
      </c>
      <c r="G191" s="73" t="s">
        <v>2908</v>
      </c>
      <c r="H191" s="71" t="s">
        <v>4704</v>
      </c>
      <c r="I191" s="71" t="s">
        <v>5843</v>
      </c>
    </row>
    <row r="192" spans="1:9" s="27" customFormat="1" ht="15.75" customHeight="1">
      <c r="A192" s="8" t="s">
        <v>2663</v>
      </c>
      <c r="B192" s="18" t="s">
        <v>5353</v>
      </c>
      <c r="C192" s="23" t="s">
        <v>2961</v>
      </c>
      <c r="D192" s="88" t="s">
        <v>5182</v>
      </c>
      <c r="E192" s="59" t="s">
        <v>718</v>
      </c>
      <c r="F192" s="73" t="s">
        <v>2562</v>
      </c>
      <c r="G192" s="73" t="s">
        <v>2908</v>
      </c>
      <c r="H192" s="71" t="s">
        <v>4705</v>
      </c>
      <c r="I192" s="71" t="s">
        <v>5843</v>
      </c>
    </row>
    <row r="193" spans="1:9" s="27" customFormat="1" ht="15.75" customHeight="1">
      <c r="A193" s="8" t="s">
        <v>2663</v>
      </c>
      <c r="B193" s="18" t="s">
        <v>5810</v>
      </c>
      <c r="C193" s="12" t="s">
        <v>2965</v>
      </c>
      <c r="D193" s="13" t="s">
        <v>5183</v>
      </c>
      <c r="E193" s="59" t="s">
        <v>718</v>
      </c>
      <c r="F193" s="73" t="s">
        <v>2386</v>
      </c>
      <c r="G193" s="73" t="s">
        <v>2908</v>
      </c>
      <c r="H193" s="71" t="s">
        <v>4707</v>
      </c>
      <c r="I193" s="71" t="s">
        <v>5843</v>
      </c>
    </row>
    <row r="194" spans="1:9" s="27" customFormat="1" ht="15.75" customHeight="1">
      <c r="A194" s="8" t="s">
        <v>2663</v>
      </c>
      <c r="B194" s="18" t="s">
        <v>5811</v>
      </c>
      <c r="C194" s="12" t="s">
        <v>2966</v>
      </c>
      <c r="D194" s="13" t="s">
        <v>5183</v>
      </c>
      <c r="E194" s="59" t="s">
        <v>4992</v>
      </c>
      <c r="F194" s="73" t="s">
        <v>2386</v>
      </c>
      <c r="G194" s="73" t="s">
        <v>2908</v>
      </c>
      <c r="H194" s="71" t="s">
        <v>4708</v>
      </c>
      <c r="I194" s="71" t="s">
        <v>5843</v>
      </c>
    </row>
    <row r="195" spans="1:9" s="27" customFormat="1" ht="15.75" customHeight="1">
      <c r="A195" s="8" t="s">
        <v>2663</v>
      </c>
      <c r="B195" s="18" t="s">
        <v>5812</v>
      </c>
      <c r="C195" s="12" t="s">
        <v>2967</v>
      </c>
      <c r="D195" s="13" t="s">
        <v>5183</v>
      </c>
      <c r="E195" s="59" t="s">
        <v>4994</v>
      </c>
      <c r="F195" s="73" t="s">
        <v>2386</v>
      </c>
      <c r="G195" s="73" t="s">
        <v>2908</v>
      </c>
      <c r="H195" s="71" t="s">
        <v>4708</v>
      </c>
      <c r="I195" s="71" t="s">
        <v>5843</v>
      </c>
    </row>
    <row r="196" spans="1:9" s="27" customFormat="1" ht="15.75" customHeight="1">
      <c r="A196" s="8" t="s">
        <v>2663</v>
      </c>
      <c r="B196" s="18" t="s">
        <v>5813</v>
      </c>
      <c r="C196" s="12" t="s">
        <v>2968</v>
      </c>
      <c r="D196" s="13" t="s">
        <v>5183</v>
      </c>
      <c r="E196" s="59" t="s">
        <v>4995</v>
      </c>
      <c r="F196" s="73" t="s">
        <v>2386</v>
      </c>
      <c r="G196" s="73" t="s">
        <v>2908</v>
      </c>
      <c r="H196" s="71" t="s">
        <v>4708</v>
      </c>
      <c r="I196" s="71" t="s">
        <v>5843</v>
      </c>
    </row>
    <row r="197" spans="1:9" s="27" customFormat="1" ht="15.75" customHeight="1">
      <c r="A197" s="8" t="s">
        <v>2663</v>
      </c>
      <c r="B197" s="18" t="s">
        <v>5814</v>
      </c>
      <c r="C197" s="12" t="s">
        <v>2969</v>
      </c>
      <c r="D197" s="13" t="s">
        <v>5183</v>
      </c>
      <c r="E197" s="59" t="s">
        <v>718</v>
      </c>
      <c r="F197" s="73" t="s">
        <v>2386</v>
      </c>
      <c r="G197" s="73" t="s">
        <v>2908</v>
      </c>
      <c r="H197" s="71" t="s">
        <v>4702</v>
      </c>
      <c r="I197" s="71" t="s">
        <v>5843</v>
      </c>
    </row>
    <row r="198" spans="1:9" s="27" customFormat="1" ht="15.75" customHeight="1">
      <c r="A198" s="8" t="s">
        <v>2663</v>
      </c>
      <c r="B198" s="18" t="s">
        <v>5815</v>
      </c>
      <c r="C198" s="12" t="s">
        <v>2970</v>
      </c>
      <c r="D198" s="13" t="s">
        <v>5183</v>
      </c>
      <c r="E198" s="59" t="s">
        <v>4992</v>
      </c>
      <c r="F198" s="73" t="s">
        <v>2386</v>
      </c>
      <c r="G198" s="73" t="s">
        <v>2908</v>
      </c>
      <c r="H198" s="71" t="s">
        <v>4707</v>
      </c>
      <c r="I198" s="71" t="s">
        <v>5843</v>
      </c>
    </row>
    <row r="199" spans="1:9" s="27" customFormat="1" ht="15.75" customHeight="1">
      <c r="A199" s="8" t="s">
        <v>2663</v>
      </c>
      <c r="B199" s="18" t="s">
        <v>5816</v>
      </c>
      <c r="C199" s="12" t="s">
        <v>2971</v>
      </c>
      <c r="D199" s="13" t="s">
        <v>5183</v>
      </c>
      <c r="E199" s="59" t="s">
        <v>4994</v>
      </c>
      <c r="F199" s="73" t="s">
        <v>2386</v>
      </c>
      <c r="G199" s="73" t="s">
        <v>2908</v>
      </c>
      <c r="H199" s="71" t="s">
        <v>4707</v>
      </c>
      <c r="I199" s="71" t="s">
        <v>5843</v>
      </c>
    </row>
    <row r="200" spans="1:9" s="27" customFormat="1" ht="15.75" customHeight="1">
      <c r="A200" s="8" t="s">
        <v>2663</v>
      </c>
      <c r="B200" s="18" t="s">
        <v>5817</v>
      </c>
      <c r="C200" s="12" t="s">
        <v>2972</v>
      </c>
      <c r="D200" s="13" t="s">
        <v>5183</v>
      </c>
      <c r="E200" s="59" t="s">
        <v>4995</v>
      </c>
      <c r="F200" s="73" t="s">
        <v>2386</v>
      </c>
      <c r="G200" s="73" t="s">
        <v>2908</v>
      </c>
      <c r="H200" s="71" t="s">
        <v>4707</v>
      </c>
      <c r="I200" s="71" t="s">
        <v>5843</v>
      </c>
    </row>
    <row r="201" spans="1:9" s="27" customFormat="1" ht="15.75" customHeight="1">
      <c r="A201" s="8" t="s">
        <v>2663</v>
      </c>
      <c r="B201" s="18" t="s">
        <v>5818</v>
      </c>
      <c r="C201" s="23" t="s">
        <v>2973</v>
      </c>
      <c r="D201" s="88" t="s">
        <v>5183</v>
      </c>
      <c r="E201" s="59" t="s">
        <v>718</v>
      </c>
      <c r="F201" s="73" t="s">
        <v>2561</v>
      </c>
      <c r="G201" s="73" t="s">
        <v>2908</v>
      </c>
      <c r="H201" s="71" t="s">
        <v>4709</v>
      </c>
      <c r="I201" s="71" t="s">
        <v>5843</v>
      </c>
    </row>
    <row r="202" spans="1:9" s="85" customFormat="1" ht="15.75" customHeight="1">
      <c r="A202" s="8" t="s">
        <v>2663</v>
      </c>
      <c r="B202" s="12" t="s">
        <v>780</v>
      </c>
      <c r="C202" s="14" t="s">
        <v>3335</v>
      </c>
      <c r="D202" s="15" t="s">
        <v>5183</v>
      </c>
      <c r="E202" s="59" t="s">
        <v>718</v>
      </c>
      <c r="F202" s="73" t="s">
        <v>2527</v>
      </c>
      <c r="G202" s="8" t="s">
        <v>2904</v>
      </c>
      <c r="H202" s="71" t="s">
        <v>4669</v>
      </c>
      <c r="I202" s="71" t="s">
        <v>5843</v>
      </c>
    </row>
    <row r="203" spans="1:9" s="85" customFormat="1" ht="15.75" customHeight="1">
      <c r="A203" s="8" t="s">
        <v>2663</v>
      </c>
      <c r="B203" s="12" t="s">
        <v>781</v>
      </c>
      <c r="C203" s="14" t="s">
        <v>3336</v>
      </c>
      <c r="D203" s="15" t="s">
        <v>5183</v>
      </c>
      <c r="E203" s="59" t="s">
        <v>4992</v>
      </c>
      <c r="F203" s="73" t="s">
        <v>2527</v>
      </c>
      <c r="G203" s="8" t="s">
        <v>2904</v>
      </c>
      <c r="H203" s="71" t="s">
        <v>4646</v>
      </c>
      <c r="I203" s="71" t="s">
        <v>5843</v>
      </c>
    </row>
    <row r="204" spans="1:9" s="85" customFormat="1" ht="15.75" customHeight="1">
      <c r="A204" s="8" t="s">
        <v>2663</v>
      </c>
      <c r="B204" s="12" t="s">
        <v>782</v>
      </c>
      <c r="C204" s="14" t="s">
        <v>3337</v>
      </c>
      <c r="D204" s="15" t="s">
        <v>5183</v>
      </c>
      <c r="E204" s="59" t="s">
        <v>4994</v>
      </c>
      <c r="F204" s="73" t="s">
        <v>2527</v>
      </c>
      <c r="G204" s="8" t="s">
        <v>2904</v>
      </c>
      <c r="H204" s="71" t="s">
        <v>4646</v>
      </c>
      <c r="I204" s="71" t="s">
        <v>5843</v>
      </c>
    </row>
    <row r="205" spans="1:9" s="27" customFormat="1" ht="15.75" customHeight="1">
      <c r="A205" s="8" t="s">
        <v>2663</v>
      </c>
      <c r="B205" s="12" t="s">
        <v>783</v>
      </c>
      <c r="C205" s="14" t="s">
        <v>3338</v>
      </c>
      <c r="D205" s="15" t="s">
        <v>5183</v>
      </c>
      <c r="E205" s="59" t="s">
        <v>4995</v>
      </c>
      <c r="F205" s="73" t="s">
        <v>2527</v>
      </c>
      <c r="G205" s="8" t="s">
        <v>2904</v>
      </c>
      <c r="H205" s="71" t="s">
        <v>4646</v>
      </c>
      <c r="I205" s="71" t="s">
        <v>5843</v>
      </c>
    </row>
    <row r="206" spans="1:9" s="84" customFormat="1" ht="15.75" customHeight="1">
      <c r="A206" s="8" t="s">
        <v>2663</v>
      </c>
      <c r="B206" s="12" t="s">
        <v>5263</v>
      </c>
      <c r="C206" s="12" t="s">
        <v>3359</v>
      </c>
      <c r="D206" s="13" t="s">
        <v>5183</v>
      </c>
      <c r="E206" s="59" t="s">
        <v>718</v>
      </c>
      <c r="F206" s="73" t="s">
        <v>2844</v>
      </c>
      <c r="G206" s="8" t="s">
        <v>2904</v>
      </c>
      <c r="H206" s="75" t="s">
        <v>4638</v>
      </c>
      <c r="I206" s="75" t="s">
        <v>5843</v>
      </c>
    </row>
    <row r="207" spans="1:9" s="84" customFormat="1" ht="15.75" customHeight="1">
      <c r="A207" s="8" t="s">
        <v>2663</v>
      </c>
      <c r="B207" s="12" t="s">
        <v>5354</v>
      </c>
      <c r="C207" s="12" t="s">
        <v>3360</v>
      </c>
      <c r="D207" s="13" t="s">
        <v>5183</v>
      </c>
      <c r="E207" s="59" t="s">
        <v>5007</v>
      </c>
      <c r="F207" s="73" t="s">
        <v>2844</v>
      </c>
      <c r="G207" s="8" t="s">
        <v>2904</v>
      </c>
      <c r="H207" s="75" t="s">
        <v>4640</v>
      </c>
      <c r="I207" s="75" t="s">
        <v>5843</v>
      </c>
    </row>
    <row r="208" spans="1:9" s="84" customFormat="1" ht="15.75" customHeight="1">
      <c r="A208" s="8" t="s">
        <v>2663</v>
      </c>
      <c r="B208" s="12" t="s">
        <v>5264</v>
      </c>
      <c r="C208" s="12" t="s">
        <v>3361</v>
      </c>
      <c r="D208" s="13" t="s">
        <v>5183</v>
      </c>
      <c r="E208" s="59" t="s">
        <v>4992</v>
      </c>
      <c r="F208" s="73" t="s">
        <v>2844</v>
      </c>
      <c r="G208" s="8" t="s">
        <v>2904</v>
      </c>
      <c r="H208" s="75" t="s">
        <v>4640</v>
      </c>
      <c r="I208" s="75" t="s">
        <v>5843</v>
      </c>
    </row>
    <row r="209" spans="1:9" s="84" customFormat="1" ht="15.75" customHeight="1">
      <c r="A209" s="8" t="s">
        <v>2663</v>
      </c>
      <c r="B209" s="12" t="s">
        <v>5265</v>
      </c>
      <c r="C209" s="12" t="s">
        <v>3362</v>
      </c>
      <c r="D209" s="13" t="s">
        <v>5183</v>
      </c>
      <c r="E209" s="59" t="s">
        <v>4994</v>
      </c>
      <c r="F209" s="73" t="s">
        <v>2844</v>
      </c>
      <c r="G209" s="8" t="s">
        <v>2904</v>
      </c>
      <c r="H209" s="75" t="s">
        <v>4640</v>
      </c>
      <c r="I209" s="75" t="s">
        <v>5843</v>
      </c>
    </row>
    <row r="210" spans="1:9" s="84" customFormat="1" ht="15.75" customHeight="1">
      <c r="A210" s="8" t="s">
        <v>2663</v>
      </c>
      <c r="B210" s="12" t="s">
        <v>5266</v>
      </c>
      <c r="C210" s="12" t="s">
        <v>3363</v>
      </c>
      <c r="D210" s="13" t="s">
        <v>5183</v>
      </c>
      <c r="E210" s="59" t="s">
        <v>4995</v>
      </c>
      <c r="F210" s="73" t="s">
        <v>2844</v>
      </c>
      <c r="G210" s="8" t="s">
        <v>2904</v>
      </c>
      <c r="H210" s="75" t="s">
        <v>4640</v>
      </c>
      <c r="I210" s="75" t="s">
        <v>5843</v>
      </c>
    </row>
    <row r="211" spans="1:9" s="27" customFormat="1" ht="15.75" customHeight="1">
      <c r="A211" s="8" t="s">
        <v>2663</v>
      </c>
      <c r="B211" s="12" t="s">
        <v>2801</v>
      </c>
      <c r="C211" s="16" t="s">
        <v>3000</v>
      </c>
      <c r="D211" s="13" t="s">
        <v>5182</v>
      </c>
      <c r="E211" s="59" t="s">
        <v>718</v>
      </c>
      <c r="F211" s="73" t="s">
        <v>2803</v>
      </c>
      <c r="G211" s="73" t="s">
        <v>2908</v>
      </c>
      <c r="H211" s="71" t="s">
        <v>4974</v>
      </c>
      <c r="I211" s="71" t="s">
        <v>5843</v>
      </c>
    </row>
    <row r="212" spans="1:9" s="27" customFormat="1" ht="15.75" customHeight="1">
      <c r="A212" s="8" t="s">
        <v>2663</v>
      </c>
      <c r="B212" s="12" t="s">
        <v>2754</v>
      </c>
      <c r="C212" s="16" t="s">
        <v>3001</v>
      </c>
      <c r="D212" s="13" t="s">
        <v>5182</v>
      </c>
      <c r="E212" s="59" t="s">
        <v>4992</v>
      </c>
      <c r="F212" s="73" t="s">
        <v>2803</v>
      </c>
      <c r="G212" s="73" t="s">
        <v>2908</v>
      </c>
      <c r="H212" s="71" t="s">
        <v>4975</v>
      </c>
      <c r="I212" s="71" t="s">
        <v>5843</v>
      </c>
    </row>
    <row r="213" spans="1:9" s="27" customFormat="1" ht="15.75" customHeight="1">
      <c r="A213" s="8" t="s">
        <v>2663</v>
      </c>
      <c r="B213" s="12" t="s">
        <v>2755</v>
      </c>
      <c r="C213" s="16" t="s">
        <v>3002</v>
      </c>
      <c r="D213" s="13" t="s">
        <v>5182</v>
      </c>
      <c r="E213" s="59" t="s">
        <v>4994</v>
      </c>
      <c r="F213" s="73" t="s">
        <v>2803</v>
      </c>
      <c r="G213" s="73" t="s">
        <v>2908</v>
      </c>
      <c r="H213" s="71" t="s">
        <v>4975</v>
      </c>
      <c r="I213" s="71" t="s">
        <v>5843</v>
      </c>
    </row>
    <row r="214" spans="1:9" s="27" customFormat="1" ht="15.75" customHeight="1">
      <c r="A214" s="8" t="s">
        <v>2663</v>
      </c>
      <c r="B214" s="12" t="s">
        <v>2756</v>
      </c>
      <c r="C214" s="16" t="s">
        <v>3003</v>
      </c>
      <c r="D214" s="13" t="s">
        <v>5182</v>
      </c>
      <c r="E214" s="59" t="s">
        <v>4995</v>
      </c>
      <c r="F214" s="73" t="s">
        <v>2803</v>
      </c>
      <c r="G214" s="73" t="s">
        <v>2908</v>
      </c>
      <c r="H214" s="71" t="s">
        <v>4975</v>
      </c>
      <c r="I214" s="71" t="s">
        <v>5843</v>
      </c>
    </row>
    <row r="215" spans="1:9" s="27" customFormat="1" ht="15.75" customHeight="1">
      <c r="A215" s="8" t="s">
        <v>2663</v>
      </c>
      <c r="B215" s="12" t="s">
        <v>2802</v>
      </c>
      <c r="C215" s="16" t="s">
        <v>3004</v>
      </c>
      <c r="D215" s="13" t="s">
        <v>5182</v>
      </c>
      <c r="E215" s="59" t="s">
        <v>718</v>
      </c>
      <c r="F215" s="73" t="s">
        <v>2803</v>
      </c>
      <c r="G215" s="73" t="s">
        <v>2908</v>
      </c>
      <c r="H215" s="71" t="s">
        <v>4976</v>
      </c>
      <c r="I215" s="71" t="s">
        <v>5843</v>
      </c>
    </row>
    <row r="216" spans="1:9" s="27" customFormat="1" ht="15.75" customHeight="1">
      <c r="A216" s="8" t="s">
        <v>2663</v>
      </c>
      <c r="B216" s="12" t="s">
        <v>2757</v>
      </c>
      <c r="C216" s="16" t="s">
        <v>3005</v>
      </c>
      <c r="D216" s="13" t="s">
        <v>5182</v>
      </c>
      <c r="E216" s="59" t="s">
        <v>4992</v>
      </c>
      <c r="F216" s="73" t="s">
        <v>2803</v>
      </c>
      <c r="G216" s="73" t="s">
        <v>2908</v>
      </c>
      <c r="H216" s="71" t="s">
        <v>4977</v>
      </c>
      <c r="I216" s="71" t="s">
        <v>5843</v>
      </c>
    </row>
    <row r="217" spans="1:9" s="27" customFormat="1" ht="15.75" customHeight="1">
      <c r="A217" s="8" t="s">
        <v>2663</v>
      </c>
      <c r="B217" s="12" t="s">
        <v>2758</v>
      </c>
      <c r="C217" s="16" t="s">
        <v>3006</v>
      </c>
      <c r="D217" s="13" t="s">
        <v>5182</v>
      </c>
      <c r="E217" s="59" t="s">
        <v>4994</v>
      </c>
      <c r="F217" s="73" t="s">
        <v>2803</v>
      </c>
      <c r="G217" s="73" t="s">
        <v>2908</v>
      </c>
      <c r="H217" s="71" t="s">
        <v>4977</v>
      </c>
      <c r="I217" s="71" t="s">
        <v>5843</v>
      </c>
    </row>
    <row r="218" spans="1:9" s="27" customFormat="1" ht="15.75" customHeight="1">
      <c r="A218" s="8" t="s">
        <v>2663</v>
      </c>
      <c r="B218" s="12" t="s">
        <v>2759</v>
      </c>
      <c r="C218" s="16" t="s">
        <v>3007</v>
      </c>
      <c r="D218" s="13" t="s">
        <v>5182</v>
      </c>
      <c r="E218" s="59" t="s">
        <v>4995</v>
      </c>
      <c r="F218" s="73" t="s">
        <v>2803</v>
      </c>
      <c r="G218" s="73" t="s">
        <v>2908</v>
      </c>
      <c r="H218" s="71" t="s">
        <v>4977</v>
      </c>
      <c r="I218" s="71" t="s">
        <v>5843</v>
      </c>
    </row>
    <row r="219" spans="1:9" s="27" customFormat="1" ht="15.75" customHeight="1">
      <c r="A219" s="8" t="s">
        <v>2663</v>
      </c>
      <c r="B219" s="12" t="s">
        <v>2889</v>
      </c>
      <c r="C219" s="16" t="s">
        <v>3008</v>
      </c>
      <c r="D219" s="13" t="s">
        <v>5182</v>
      </c>
      <c r="E219" s="59" t="s">
        <v>718</v>
      </c>
      <c r="F219" s="73" t="s">
        <v>2877</v>
      </c>
      <c r="G219" s="73" t="s">
        <v>2908</v>
      </c>
      <c r="H219" s="71" t="s">
        <v>4976</v>
      </c>
      <c r="I219" s="71" t="s">
        <v>5843</v>
      </c>
    </row>
    <row r="220" spans="1:9" s="27" customFormat="1" ht="15.75" customHeight="1">
      <c r="A220" s="8" t="s">
        <v>2663</v>
      </c>
      <c r="B220" s="12" t="s">
        <v>2890</v>
      </c>
      <c r="C220" s="16" t="s">
        <v>3009</v>
      </c>
      <c r="D220" s="13" t="s">
        <v>5182</v>
      </c>
      <c r="E220" s="59" t="s">
        <v>4992</v>
      </c>
      <c r="F220" s="73" t="s">
        <v>2877</v>
      </c>
      <c r="G220" s="73" t="s">
        <v>2908</v>
      </c>
      <c r="H220" s="71" t="s">
        <v>4977</v>
      </c>
      <c r="I220" s="71" t="s">
        <v>5843</v>
      </c>
    </row>
    <row r="221" spans="1:9" s="27" customFormat="1" ht="15.75" customHeight="1">
      <c r="A221" s="8" t="s">
        <v>2663</v>
      </c>
      <c r="B221" s="12" t="s">
        <v>2891</v>
      </c>
      <c r="C221" s="16" t="s">
        <v>3010</v>
      </c>
      <c r="D221" s="13" t="s">
        <v>5182</v>
      </c>
      <c r="E221" s="59" t="s">
        <v>4994</v>
      </c>
      <c r="F221" s="73" t="s">
        <v>2877</v>
      </c>
      <c r="G221" s="73" t="s">
        <v>2908</v>
      </c>
      <c r="H221" s="71" t="s">
        <v>4977</v>
      </c>
      <c r="I221" s="71" t="s">
        <v>5843</v>
      </c>
    </row>
    <row r="222" spans="1:9" s="27" customFormat="1" ht="15.75" customHeight="1">
      <c r="A222" s="8" t="s">
        <v>2663</v>
      </c>
      <c r="B222" s="12" t="s">
        <v>2892</v>
      </c>
      <c r="C222" s="16" t="s">
        <v>3011</v>
      </c>
      <c r="D222" s="13" t="s">
        <v>5182</v>
      </c>
      <c r="E222" s="59" t="s">
        <v>4995</v>
      </c>
      <c r="F222" s="73" t="s">
        <v>2877</v>
      </c>
      <c r="G222" s="73" t="s">
        <v>2908</v>
      </c>
      <c r="H222" s="71" t="s">
        <v>4977</v>
      </c>
      <c r="I222" s="71" t="s">
        <v>5843</v>
      </c>
    </row>
    <row r="223" spans="1:9" s="27" customFormat="1" ht="15.75" customHeight="1">
      <c r="A223" s="8" t="s">
        <v>2663</v>
      </c>
      <c r="B223" s="12" t="s">
        <v>747</v>
      </c>
      <c r="C223" s="18" t="s">
        <v>1789</v>
      </c>
      <c r="D223" s="20"/>
      <c r="E223" s="59" t="s">
        <v>718</v>
      </c>
      <c r="F223" s="73" t="s">
        <v>2390</v>
      </c>
      <c r="G223" s="8" t="s">
        <v>2904</v>
      </c>
      <c r="H223" s="71" t="s">
        <v>4647</v>
      </c>
      <c r="I223" s="71" t="s">
        <v>5843</v>
      </c>
    </row>
    <row r="224" spans="1:9" s="27" customFormat="1" ht="15.75" customHeight="1">
      <c r="A224" s="8" t="s">
        <v>2663</v>
      </c>
      <c r="B224" s="12" t="s">
        <v>748</v>
      </c>
      <c r="C224" s="18" t="s">
        <v>1790</v>
      </c>
      <c r="D224" s="20"/>
      <c r="E224" s="59" t="s">
        <v>4992</v>
      </c>
      <c r="F224" s="73" t="s">
        <v>2390</v>
      </c>
      <c r="G224" s="8" t="s">
        <v>2904</v>
      </c>
      <c r="H224" s="71" t="s">
        <v>4640</v>
      </c>
      <c r="I224" s="71" t="s">
        <v>5843</v>
      </c>
    </row>
    <row r="225" spans="1:9" s="27" customFormat="1" ht="15.75" customHeight="1">
      <c r="A225" s="8" t="s">
        <v>2663</v>
      </c>
      <c r="B225" s="12" t="s">
        <v>749</v>
      </c>
      <c r="C225" s="18" t="s">
        <v>1791</v>
      </c>
      <c r="D225" s="20"/>
      <c r="E225" s="59" t="s">
        <v>4994</v>
      </c>
      <c r="F225" s="73" t="s">
        <v>2390</v>
      </c>
      <c r="G225" s="8" t="s">
        <v>2904</v>
      </c>
      <c r="H225" s="71" t="s">
        <v>4640</v>
      </c>
      <c r="I225" s="71" t="s">
        <v>5843</v>
      </c>
    </row>
    <row r="226" spans="1:9" s="27" customFormat="1" ht="15.75" customHeight="1">
      <c r="A226" s="8" t="s">
        <v>2663</v>
      </c>
      <c r="B226" s="12" t="s">
        <v>750</v>
      </c>
      <c r="C226" s="18" t="s">
        <v>1792</v>
      </c>
      <c r="D226" s="20"/>
      <c r="E226" s="59" t="s">
        <v>4995</v>
      </c>
      <c r="F226" s="73" t="s">
        <v>2390</v>
      </c>
      <c r="G226" s="8" t="s">
        <v>2904</v>
      </c>
      <c r="H226" s="71" t="s">
        <v>4640</v>
      </c>
      <c r="I226" s="71" t="s">
        <v>5843</v>
      </c>
    </row>
    <row r="227" spans="1:9" s="27" customFormat="1" ht="15.75" customHeight="1">
      <c r="A227" s="8" t="s">
        <v>2663</v>
      </c>
      <c r="B227" s="12" t="s">
        <v>751</v>
      </c>
      <c r="C227" s="12" t="s">
        <v>4044</v>
      </c>
      <c r="D227" s="13"/>
      <c r="E227" s="59" t="s">
        <v>718</v>
      </c>
      <c r="F227" s="73" t="s">
        <v>2390</v>
      </c>
      <c r="G227" s="8" t="s">
        <v>2904</v>
      </c>
      <c r="H227" s="71" t="s">
        <v>4751</v>
      </c>
      <c r="I227" s="71" t="s">
        <v>5843</v>
      </c>
    </row>
    <row r="228" spans="1:9" s="27" customFormat="1" ht="15.75" customHeight="1">
      <c r="A228" s="8" t="s">
        <v>2663</v>
      </c>
      <c r="B228" s="12" t="s">
        <v>752</v>
      </c>
      <c r="C228" s="18" t="s">
        <v>4045</v>
      </c>
      <c r="D228" s="20"/>
      <c r="E228" s="59" t="s">
        <v>4992</v>
      </c>
      <c r="F228" s="73" t="s">
        <v>2390</v>
      </c>
      <c r="G228" s="8" t="s">
        <v>2904</v>
      </c>
      <c r="H228" s="71" t="s">
        <v>4669</v>
      </c>
      <c r="I228" s="71" t="s">
        <v>5843</v>
      </c>
    </row>
    <row r="229" spans="1:9" s="27" customFormat="1" ht="15.75" customHeight="1">
      <c r="A229" s="8" t="s">
        <v>2663</v>
      </c>
      <c r="B229" s="12" t="s">
        <v>753</v>
      </c>
      <c r="C229" s="18" t="s">
        <v>4046</v>
      </c>
      <c r="D229" s="20"/>
      <c r="E229" s="59" t="s">
        <v>4994</v>
      </c>
      <c r="F229" s="73" t="s">
        <v>2390</v>
      </c>
      <c r="G229" s="8" t="s">
        <v>2904</v>
      </c>
      <c r="H229" s="71" t="s">
        <v>4669</v>
      </c>
      <c r="I229" s="71" t="s">
        <v>5843</v>
      </c>
    </row>
    <row r="230" spans="1:9" s="27" customFormat="1" ht="15.75" customHeight="1">
      <c r="A230" s="8" t="s">
        <v>2663</v>
      </c>
      <c r="B230" s="12" t="s">
        <v>754</v>
      </c>
      <c r="C230" s="18" t="s">
        <v>4047</v>
      </c>
      <c r="D230" s="20"/>
      <c r="E230" s="59" t="s">
        <v>4995</v>
      </c>
      <c r="F230" s="73" t="s">
        <v>2390</v>
      </c>
      <c r="G230" s="8" t="s">
        <v>2904</v>
      </c>
      <c r="H230" s="71" t="s">
        <v>4669</v>
      </c>
      <c r="I230" s="71" t="s">
        <v>5843</v>
      </c>
    </row>
    <row r="231" spans="1:9" s="27" customFormat="1" ht="15.75" customHeight="1">
      <c r="A231" s="8" t="s">
        <v>2663</v>
      </c>
      <c r="B231" s="12" t="s">
        <v>755</v>
      </c>
      <c r="C231" s="12" t="s">
        <v>4048</v>
      </c>
      <c r="D231" s="13"/>
      <c r="E231" s="59" t="s">
        <v>718</v>
      </c>
      <c r="F231" s="73" t="s">
        <v>2390</v>
      </c>
      <c r="G231" s="8" t="s">
        <v>2904</v>
      </c>
      <c r="H231" s="71" t="s">
        <v>4728</v>
      </c>
      <c r="I231" s="71" t="s">
        <v>5843</v>
      </c>
    </row>
    <row r="232" spans="1:9" s="27" customFormat="1" ht="15.75" customHeight="1">
      <c r="A232" s="8" t="s">
        <v>2663</v>
      </c>
      <c r="B232" s="12" t="s">
        <v>2720</v>
      </c>
      <c r="C232" s="12" t="s">
        <v>1737</v>
      </c>
      <c r="D232" s="13"/>
      <c r="E232" s="59" t="s">
        <v>718</v>
      </c>
      <c r="F232" s="73" t="s">
        <v>700</v>
      </c>
      <c r="G232" s="8" t="s">
        <v>2904</v>
      </c>
      <c r="H232" s="71" t="s">
        <v>4669</v>
      </c>
      <c r="I232" s="71" t="s">
        <v>5843</v>
      </c>
    </row>
    <row r="233" spans="1:9" s="27" customFormat="1" ht="15.75" customHeight="1">
      <c r="A233" s="8" t="s">
        <v>2663</v>
      </c>
      <c r="B233" s="12" t="s">
        <v>2721</v>
      </c>
      <c r="C233" s="12" t="s">
        <v>1738</v>
      </c>
      <c r="D233" s="13"/>
      <c r="E233" s="59" t="s">
        <v>4992</v>
      </c>
      <c r="F233" s="73" t="s">
        <v>700</v>
      </c>
      <c r="G233" s="8" t="s">
        <v>2904</v>
      </c>
      <c r="H233" s="71" t="s">
        <v>4647</v>
      </c>
      <c r="I233" s="71" t="s">
        <v>5843</v>
      </c>
    </row>
    <row r="234" spans="1:9" s="27" customFormat="1" ht="15.75" customHeight="1">
      <c r="A234" s="8" t="s">
        <v>2663</v>
      </c>
      <c r="B234" s="12" t="s">
        <v>2722</v>
      </c>
      <c r="C234" s="12" t="s">
        <v>1739</v>
      </c>
      <c r="D234" s="13"/>
      <c r="E234" s="59" t="s">
        <v>4994</v>
      </c>
      <c r="F234" s="73" t="s">
        <v>700</v>
      </c>
      <c r="G234" s="8" t="s">
        <v>2904</v>
      </c>
      <c r="H234" s="71" t="s">
        <v>4647</v>
      </c>
      <c r="I234" s="71" t="s">
        <v>5843</v>
      </c>
    </row>
    <row r="235" spans="1:9" s="27" customFormat="1" ht="15.75" customHeight="1">
      <c r="A235" s="8" t="s">
        <v>2663</v>
      </c>
      <c r="B235" s="12" t="s">
        <v>2723</v>
      </c>
      <c r="C235" s="12" t="s">
        <v>1740</v>
      </c>
      <c r="D235" s="13"/>
      <c r="E235" s="59" t="s">
        <v>4995</v>
      </c>
      <c r="F235" s="73" t="s">
        <v>700</v>
      </c>
      <c r="G235" s="8" t="s">
        <v>2904</v>
      </c>
      <c r="H235" s="71" t="s">
        <v>4647</v>
      </c>
      <c r="I235" s="71" t="s">
        <v>5843</v>
      </c>
    </row>
    <row r="236" spans="1:9" s="27" customFormat="1" ht="15.75" customHeight="1">
      <c r="A236" s="8" t="s">
        <v>2663</v>
      </c>
      <c r="B236" s="12" t="s">
        <v>716</v>
      </c>
      <c r="C236" s="12" t="s">
        <v>4059</v>
      </c>
      <c r="D236" s="13"/>
      <c r="E236" s="59" t="s">
        <v>718</v>
      </c>
      <c r="F236" s="73" t="s">
        <v>717</v>
      </c>
      <c r="G236" s="8" t="s">
        <v>2904</v>
      </c>
      <c r="H236" s="71" t="s">
        <v>4669</v>
      </c>
      <c r="I236" s="71" t="s">
        <v>5843</v>
      </c>
    </row>
    <row r="237" spans="1:9" s="27" customFormat="1" ht="15.75" customHeight="1">
      <c r="A237" s="8" t="s">
        <v>2663</v>
      </c>
      <c r="B237" s="12" t="s">
        <v>719</v>
      </c>
      <c r="C237" s="12" t="s">
        <v>4060</v>
      </c>
      <c r="D237" s="13"/>
      <c r="E237" s="59" t="s">
        <v>4992</v>
      </c>
      <c r="F237" s="73" t="s">
        <v>2715</v>
      </c>
      <c r="G237" s="8" t="s">
        <v>2904</v>
      </c>
      <c r="H237" s="71" t="s">
        <v>4647</v>
      </c>
      <c r="I237" s="71" t="s">
        <v>5843</v>
      </c>
    </row>
    <row r="238" spans="1:9" s="27" customFormat="1" ht="15.75" customHeight="1">
      <c r="A238" s="8" t="s">
        <v>2663</v>
      </c>
      <c r="B238" s="12" t="s">
        <v>720</v>
      </c>
      <c r="C238" s="12" t="s">
        <v>4061</v>
      </c>
      <c r="D238" s="13"/>
      <c r="E238" s="59" t="s">
        <v>4994</v>
      </c>
      <c r="F238" s="73" t="s">
        <v>717</v>
      </c>
      <c r="G238" s="8" t="s">
        <v>2904</v>
      </c>
      <c r="H238" s="71" t="s">
        <v>4647</v>
      </c>
      <c r="I238" s="71" t="s">
        <v>5843</v>
      </c>
    </row>
    <row r="239" spans="1:9" s="27" customFormat="1" ht="15.75" customHeight="1">
      <c r="A239" s="8" t="s">
        <v>2663</v>
      </c>
      <c r="B239" s="12" t="s">
        <v>721</v>
      </c>
      <c r="C239" s="12" t="s">
        <v>4062</v>
      </c>
      <c r="D239" s="13"/>
      <c r="E239" s="59" t="s">
        <v>4995</v>
      </c>
      <c r="F239" s="73" t="s">
        <v>717</v>
      </c>
      <c r="G239" s="8" t="s">
        <v>2904</v>
      </c>
      <c r="H239" s="71" t="s">
        <v>4647</v>
      </c>
      <c r="I239" s="71" t="s">
        <v>5843</v>
      </c>
    </row>
    <row r="240" spans="1:9" s="27" customFormat="1" ht="15.75" customHeight="1">
      <c r="A240" s="8" t="s">
        <v>2663</v>
      </c>
      <c r="B240" s="12" t="s">
        <v>2716</v>
      </c>
      <c r="C240" s="12" t="s">
        <v>4895</v>
      </c>
      <c r="D240" s="13"/>
      <c r="E240" s="59" t="s">
        <v>718</v>
      </c>
      <c r="F240" s="73" t="s">
        <v>2715</v>
      </c>
      <c r="G240" s="8" t="s">
        <v>2904</v>
      </c>
      <c r="H240" s="71" t="s">
        <v>4669</v>
      </c>
      <c r="I240" s="71" t="s">
        <v>5843</v>
      </c>
    </row>
    <row r="241" spans="1:9" s="27" customFormat="1" ht="15.75" customHeight="1">
      <c r="A241" s="8" t="s">
        <v>2663</v>
      </c>
      <c r="B241" s="12" t="s">
        <v>2717</v>
      </c>
      <c r="C241" s="12" t="s">
        <v>4896</v>
      </c>
      <c r="D241" s="13"/>
      <c r="E241" s="59" t="s">
        <v>4992</v>
      </c>
      <c r="F241" s="73" t="s">
        <v>2715</v>
      </c>
      <c r="G241" s="8" t="s">
        <v>2904</v>
      </c>
      <c r="H241" s="71" t="s">
        <v>4646</v>
      </c>
      <c r="I241" s="71" t="s">
        <v>5843</v>
      </c>
    </row>
    <row r="242" spans="1:9" s="27" customFormat="1" ht="15.75" customHeight="1">
      <c r="A242" s="8" t="s">
        <v>2663</v>
      </c>
      <c r="B242" s="12" t="s">
        <v>2718</v>
      </c>
      <c r="C242" s="12" t="s">
        <v>4897</v>
      </c>
      <c r="D242" s="13"/>
      <c r="E242" s="59" t="s">
        <v>4994</v>
      </c>
      <c r="F242" s="73" t="s">
        <v>2715</v>
      </c>
      <c r="G242" s="8" t="s">
        <v>2904</v>
      </c>
      <c r="H242" s="71" t="s">
        <v>4646</v>
      </c>
      <c r="I242" s="71" t="s">
        <v>5843</v>
      </c>
    </row>
    <row r="243" spans="1:9" s="27" customFormat="1" ht="15.75" customHeight="1">
      <c r="A243" s="8" t="s">
        <v>2663</v>
      </c>
      <c r="B243" s="12" t="s">
        <v>2719</v>
      </c>
      <c r="C243" s="12" t="s">
        <v>4898</v>
      </c>
      <c r="D243" s="13"/>
      <c r="E243" s="59" t="s">
        <v>4995</v>
      </c>
      <c r="F243" s="73" t="s">
        <v>2715</v>
      </c>
      <c r="G243" s="8" t="s">
        <v>2904</v>
      </c>
      <c r="H243" s="71" t="s">
        <v>4646</v>
      </c>
      <c r="I243" s="71" t="s">
        <v>5843</v>
      </c>
    </row>
    <row r="244" spans="1:9" s="27" customFormat="1" ht="15.75" customHeight="1">
      <c r="A244" s="8" t="s">
        <v>2663</v>
      </c>
      <c r="B244" s="12" t="s">
        <v>826</v>
      </c>
      <c r="C244" s="18" t="s">
        <v>4074</v>
      </c>
      <c r="D244" s="20"/>
      <c r="E244" s="59" t="s">
        <v>718</v>
      </c>
      <c r="F244" s="73" t="s">
        <v>825</v>
      </c>
      <c r="G244" s="8" t="s">
        <v>2904</v>
      </c>
      <c r="H244" s="71" t="s">
        <v>4640</v>
      </c>
      <c r="I244" s="71" t="s">
        <v>5843</v>
      </c>
    </row>
    <row r="245" spans="1:9" s="27" customFormat="1" ht="15.75" customHeight="1">
      <c r="A245" s="8" t="s">
        <v>2663</v>
      </c>
      <c r="B245" s="12" t="s">
        <v>827</v>
      </c>
      <c r="C245" s="18" t="s">
        <v>4075</v>
      </c>
      <c r="D245" s="20"/>
      <c r="E245" s="59" t="s">
        <v>4992</v>
      </c>
      <c r="F245" s="73" t="s">
        <v>825</v>
      </c>
      <c r="G245" s="8" t="s">
        <v>2904</v>
      </c>
      <c r="H245" s="71" t="s">
        <v>4640</v>
      </c>
      <c r="I245" s="71" t="s">
        <v>5843</v>
      </c>
    </row>
    <row r="246" spans="1:9" s="27" customFormat="1" ht="15.75" customHeight="1">
      <c r="A246" s="8" t="s">
        <v>2663</v>
      </c>
      <c r="B246" s="12" t="s">
        <v>828</v>
      </c>
      <c r="C246" s="18" t="s">
        <v>4076</v>
      </c>
      <c r="D246" s="20"/>
      <c r="E246" s="59" t="s">
        <v>4994</v>
      </c>
      <c r="F246" s="73" t="s">
        <v>825</v>
      </c>
      <c r="G246" s="8" t="s">
        <v>2904</v>
      </c>
      <c r="H246" s="71" t="s">
        <v>4640</v>
      </c>
      <c r="I246" s="71" t="s">
        <v>5843</v>
      </c>
    </row>
    <row r="247" spans="1:9" s="27" customFormat="1" ht="15.75" customHeight="1">
      <c r="A247" s="8" t="s">
        <v>2663</v>
      </c>
      <c r="B247" s="12" t="s">
        <v>829</v>
      </c>
      <c r="C247" s="18" t="s">
        <v>4077</v>
      </c>
      <c r="D247" s="20"/>
      <c r="E247" s="59" t="s">
        <v>4995</v>
      </c>
      <c r="F247" s="73" t="s">
        <v>825</v>
      </c>
      <c r="G247" s="8" t="s">
        <v>2904</v>
      </c>
      <c r="H247" s="71" t="s">
        <v>4640</v>
      </c>
      <c r="I247" s="71" t="s">
        <v>5843</v>
      </c>
    </row>
    <row r="248" spans="1:9" s="27" customFormat="1" ht="15.75" customHeight="1">
      <c r="A248" s="8" t="s">
        <v>2663</v>
      </c>
      <c r="B248" s="12" t="s">
        <v>830</v>
      </c>
      <c r="C248" s="18" t="s">
        <v>4078</v>
      </c>
      <c r="D248" s="20"/>
      <c r="E248" s="59" t="s">
        <v>4996</v>
      </c>
      <c r="F248" s="73" t="s">
        <v>825</v>
      </c>
      <c r="G248" s="8" t="s">
        <v>2904</v>
      </c>
      <c r="H248" s="71" t="s">
        <v>4640</v>
      </c>
      <c r="I248" s="71" t="s">
        <v>5843</v>
      </c>
    </row>
    <row r="249" spans="1:9" s="27" customFormat="1" ht="15.75" customHeight="1">
      <c r="A249" s="8" t="s">
        <v>2663</v>
      </c>
      <c r="B249" s="12" t="s">
        <v>831</v>
      </c>
      <c r="C249" s="18" t="s">
        <v>4079</v>
      </c>
      <c r="D249" s="20"/>
      <c r="E249" s="60" t="s">
        <v>4997</v>
      </c>
      <c r="F249" s="73" t="s">
        <v>825</v>
      </c>
      <c r="G249" s="8" t="s">
        <v>2904</v>
      </c>
      <c r="H249" s="71" t="s">
        <v>4640</v>
      </c>
      <c r="I249" s="71" t="s">
        <v>5843</v>
      </c>
    </row>
    <row r="250" spans="1:9" s="27" customFormat="1" ht="17.25" customHeight="1">
      <c r="A250" s="8" t="s">
        <v>2663</v>
      </c>
      <c r="B250" s="12" t="s">
        <v>807</v>
      </c>
      <c r="C250" s="18" t="s">
        <v>2202</v>
      </c>
      <c r="D250" s="20"/>
      <c r="E250" s="59" t="s">
        <v>718</v>
      </c>
      <c r="F250" s="73" t="s">
        <v>2724</v>
      </c>
      <c r="G250" s="8" t="s">
        <v>2904</v>
      </c>
      <c r="H250" s="71" t="s">
        <v>4638</v>
      </c>
      <c r="I250" s="71" t="s">
        <v>5843</v>
      </c>
    </row>
    <row r="251" spans="1:9" s="27" customFormat="1" ht="17.25" customHeight="1">
      <c r="A251" s="8" t="s">
        <v>2663</v>
      </c>
      <c r="B251" s="12" t="s">
        <v>808</v>
      </c>
      <c r="C251" s="18" t="s">
        <v>4080</v>
      </c>
      <c r="D251" s="20"/>
      <c r="E251" s="59" t="s">
        <v>5007</v>
      </c>
      <c r="F251" s="73" t="s">
        <v>2724</v>
      </c>
      <c r="G251" s="8" t="s">
        <v>2904</v>
      </c>
      <c r="H251" s="71" t="s">
        <v>4640</v>
      </c>
      <c r="I251" s="71" t="s">
        <v>5843</v>
      </c>
    </row>
    <row r="252" spans="1:9" s="27" customFormat="1" ht="17.25" customHeight="1">
      <c r="A252" s="8" t="s">
        <v>2663</v>
      </c>
      <c r="B252" s="12" t="s">
        <v>809</v>
      </c>
      <c r="C252" s="18" t="s">
        <v>4081</v>
      </c>
      <c r="D252" s="20"/>
      <c r="E252" s="59" t="s">
        <v>4992</v>
      </c>
      <c r="F252" s="73" t="s">
        <v>2724</v>
      </c>
      <c r="G252" s="8" t="s">
        <v>2904</v>
      </c>
      <c r="H252" s="71" t="s">
        <v>4640</v>
      </c>
      <c r="I252" s="71" t="s">
        <v>5843</v>
      </c>
    </row>
    <row r="253" spans="1:9" s="27" customFormat="1" ht="17.25" customHeight="1">
      <c r="A253" s="8" t="s">
        <v>2663</v>
      </c>
      <c r="B253" s="12" t="s">
        <v>810</v>
      </c>
      <c r="C253" s="18" t="s">
        <v>4082</v>
      </c>
      <c r="D253" s="20"/>
      <c r="E253" s="59" t="s">
        <v>4994</v>
      </c>
      <c r="F253" s="73" t="s">
        <v>2724</v>
      </c>
      <c r="G253" s="8" t="s">
        <v>2904</v>
      </c>
      <c r="H253" s="71" t="s">
        <v>4640</v>
      </c>
      <c r="I253" s="71" t="s">
        <v>5843</v>
      </c>
    </row>
    <row r="254" spans="1:9" s="27" customFormat="1" ht="17.25" customHeight="1">
      <c r="A254" s="8" t="s">
        <v>2663</v>
      </c>
      <c r="B254" s="12" t="s">
        <v>811</v>
      </c>
      <c r="C254" s="18" t="s">
        <v>4083</v>
      </c>
      <c r="D254" s="20"/>
      <c r="E254" s="59" t="s">
        <v>4995</v>
      </c>
      <c r="F254" s="73" t="s">
        <v>2724</v>
      </c>
      <c r="G254" s="8" t="s">
        <v>2904</v>
      </c>
      <c r="H254" s="71" t="s">
        <v>4640</v>
      </c>
      <c r="I254" s="71" t="s">
        <v>5843</v>
      </c>
    </row>
    <row r="255" spans="1:9" s="27" customFormat="1" ht="15.75" customHeight="1">
      <c r="A255" s="8" t="s">
        <v>2663</v>
      </c>
      <c r="B255" s="12" t="s">
        <v>583</v>
      </c>
      <c r="C255" s="17" t="s">
        <v>4100</v>
      </c>
      <c r="D255" s="102"/>
      <c r="E255" s="59" t="s">
        <v>718</v>
      </c>
      <c r="F255" s="73" t="s">
        <v>584</v>
      </c>
      <c r="G255" s="8" t="s">
        <v>2904</v>
      </c>
      <c r="H255" s="71" t="s">
        <v>4697</v>
      </c>
      <c r="I255" s="71" t="s">
        <v>5843</v>
      </c>
    </row>
    <row r="256" spans="1:9" s="27" customFormat="1" ht="15.75" customHeight="1">
      <c r="A256" s="8" t="s">
        <v>2663</v>
      </c>
      <c r="B256" s="12" t="s">
        <v>585</v>
      </c>
      <c r="C256" s="17" t="s">
        <v>4101</v>
      </c>
      <c r="D256" s="102"/>
      <c r="E256" s="59" t="s">
        <v>4992</v>
      </c>
      <c r="F256" s="73" t="s">
        <v>584</v>
      </c>
      <c r="G256" s="8" t="s">
        <v>2904</v>
      </c>
      <c r="H256" s="71" t="s">
        <v>4780</v>
      </c>
      <c r="I256" s="71" t="s">
        <v>5843</v>
      </c>
    </row>
    <row r="257" spans="1:9" s="27" customFormat="1" ht="15.75" customHeight="1">
      <c r="A257" s="8" t="s">
        <v>2663</v>
      </c>
      <c r="B257" s="12" t="s">
        <v>586</v>
      </c>
      <c r="C257" s="17" t="s">
        <v>4102</v>
      </c>
      <c r="D257" s="102"/>
      <c r="E257" s="59" t="s">
        <v>4994</v>
      </c>
      <c r="F257" s="73" t="s">
        <v>584</v>
      </c>
      <c r="G257" s="8" t="s">
        <v>2904</v>
      </c>
      <c r="H257" s="71" t="s">
        <v>4780</v>
      </c>
      <c r="I257" s="71" t="s">
        <v>5843</v>
      </c>
    </row>
    <row r="258" spans="1:9" s="27" customFormat="1" ht="15.75" customHeight="1">
      <c r="A258" s="8" t="s">
        <v>2663</v>
      </c>
      <c r="B258" s="12" t="s">
        <v>587</v>
      </c>
      <c r="C258" s="17" t="s">
        <v>4103</v>
      </c>
      <c r="D258" s="102"/>
      <c r="E258" s="59" t="s">
        <v>4995</v>
      </c>
      <c r="F258" s="73" t="s">
        <v>584</v>
      </c>
      <c r="G258" s="8" t="s">
        <v>2904</v>
      </c>
      <c r="H258" s="71" t="s">
        <v>4780</v>
      </c>
      <c r="I258" s="71" t="s">
        <v>5843</v>
      </c>
    </row>
    <row r="259" spans="1:9" s="27" customFormat="1" ht="15.75" customHeight="1">
      <c r="A259" s="8" t="s">
        <v>2663</v>
      </c>
      <c r="B259" s="12" t="s">
        <v>578</v>
      </c>
      <c r="C259" s="12" t="s">
        <v>4104</v>
      </c>
      <c r="D259" s="13"/>
      <c r="E259" s="59" t="s">
        <v>718</v>
      </c>
      <c r="F259" s="73" t="s">
        <v>1835</v>
      </c>
      <c r="G259" s="8" t="s">
        <v>2905</v>
      </c>
      <c r="H259" s="71" t="s">
        <v>4667</v>
      </c>
      <c r="I259" s="71" t="s">
        <v>5843</v>
      </c>
    </row>
    <row r="260" spans="1:9" s="27" customFormat="1" ht="15.75" customHeight="1">
      <c r="A260" s="8" t="s">
        <v>2663</v>
      </c>
      <c r="B260" s="12" t="s">
        <v>580</v>
      </c>
      <c r="C260" s="12" t="s">
        <v>4105</v>
      </c>
      <c r="D260" s="13"/>
      <c r="E260" s="59" t="s">
        <v>4992</v>
      </c>
      <c r="F260" s="73" t="s">
        <v>579</v>
      </c>
      <c r="G260" s="8" t="s">
        <v>2905</v>
      </c>
      <c r="H260" s="71" t="s">
        <v>4742</v>
      </c>
      <c r="I260" s="71" t="s">
        <v>5843</v>
      </c>
    </row>
    <row r="261" spans="1:9" s="27" customFormat="1" ht="15.75" customHeight="1">
      <c r="A261" s="8" t="s">
        <v>2663</v>
      </c>
      <c r="B261" s="12" t="s">
        <v>581</v>
      </c>
      <c r="C261" s="12" t="s">
        <v>4106</v>
      </c>
      <c r="D261" s="13"/>
      <c r="E261" s="59" t="s">
        <v>4994</v>
      </c>
      <c r="F261" s="73" t="s">
        <v>579</v>
      </c>
      <c r="G261" s="8" t="s">
        <v>2905</v>
      </c>
      <c r="H261" s="71" t="s">
        <v>4742</v>
      </c>
      <c r="I261" s="71" t="s">
        <v>5843</v>
      </c>
    </row>
    <row r="262" spans="1:9" s="27" customFormat="1" ht="15.75" customHeight="1">
      <c r="A262" s="8" t="s">
        <v>2663</v>
      </c>
      <c r="B262" s="12" t="s">
        <v>582</v>
      </c>
      <c r="C262" s="12" t="s">
        <v>4107</v>
      </c>
      <c r="D262" s="13"/>
      <c r="E262" s="59" t="s">
        <v>4995</v>
      </c>
      <c r="F262" s="73" t="s">
        <v>579</v>
      </c>
      <c r="G262" s="8" t="s">
        <v>2905</v>
      </c>
      <c r="H262" s="71" t="s">
        <v>4742</v>
      </c>
      <c r="I262" s="71" t="s">
        <v>5843</v>
      </c>
    </row>
    <row r="263" spans="1:9" s="27" customFormat="1" ht="15.75" customHeight="1">
      <c r="A263" s="8" t="s">
        <v>2663</v>
      </c>
      <c r="B263" s="28" t="s">
        <v>5526</v>
      </c>
      <c r="C263" s="12" t="s">
        <v>5559</v>
      </c>
      <c r="D263" s="13"/>
      <c r="E263" s="60" t="s">
        <v>2910</v>
      </c>
      <c r="F263" s="73" t="s">
        <v>5546</v>
      </c>
      <c r="G263" s="73" t="s">
        <v>2910</v>
      </c>
      <c r="H263" s="73" t="s">
        <v>2910</v>
      </c>
      <c r="I263" s="73" t="s">
        <v>5840</v>
      </c>
    </row>
    <row r="264" spans="1:9" s="27" customFormat="1" ht="15.75" customHeight="1">
      <c r="A264" s="8" t="s">
        <v>2663</v>
      </c>
      <c r="B264" s="28" t="s">
        <v>5528</v>
      </c>
      <c r="C264" s="12" t="s">
        <v>5561</v>
      </c>
      <c r="D264" s="13"/>
      <c r="E264" s="60" t="s">
        <v>2910</v>
      </c>
      <c r="F264" s="73" t="s">
        <v>5547</v>
      </c>
      <c r="G264" s="73" t="s">
        <v>2910</v>
      </c>
      <c r="H264" s="73" t="s">
        <v>2910</v>
      </c>
      <c r="I264" s="73" t="s">
        <v>5840</v>
      </c>
    </row>
    <row r="265" spans="1:9" s="27" customFormat="1" ht="15.75" customHeight="1">
      <c r="A265" s="8" t="s">
        <v>2663</v>
      </c>
      <c r="B265" s="28" t="s">
        <v>5530</v>
      </c>
      <c r="C265" s="12" t="s">
        <v>5563</v>
      </c>
      <c r="D265" s="13"/>
      <c r="E265" s="60" t="s">
        <v>2910</v>
      </c>
      <c r="F265" s="73" t="s">
        <v>5548</v>
      </c>
      <c r="G265" s="73" t="s">
        <v>2910</v>
      </c>
      <c r="H265" s="73" t="s">
        <v>2910</v>
      </c>
      <c r="I265" s="73" t="s">
        <v>5850</v>
      </c>
    </row>
    <row r="266" spans="1:9" s="27" customFormat="1" ht="15.75" customHeight="1">
      <c r="A266" s="8" t="s">
        <v>2663</v>
      </c>
      <c r="B266" s="28" t="s">
        <v>5532</v>
      </c>
      <c r="C266" s="12" t="s">
        <v>5565</v>
      </c>
      <c r="D266" s="13"/>
      <c r="E266" s="60" t="s">
        <v>2910</v>
      </c>
      <c r="F266" s="73" t="s">
        <v>5549</v>
      </c>
      <c r="G266" s="73" t="s">
        <v>2910</v>
      </c>
      <c r="H266" s="73" t="s">
        <v>2910</v>
      </c>
      <c r="I266" s="73" t="s">
        <v>5840</v>
      </c>
    </row>
    <row r="267" spans="1:9" s="27" customFormat="1" ht="15.75" customHeight="1">
      <c r="A267" s="8" t="s">
        <v>2663</v>
      </c>
      <c r="B267" s="28" t="s">
        <v>5534</v>
      </c>
      <c r="C267" s="12" t="s">
        <v>5567</v>
      </c>
      <c r="D267" s="13" t="s">
        <v>5448</v>
      </c>
      <c r="E267" s="60" t="s">
        <v>2910</v>
      </c>
      <c r="F267" s="73" t="s">
        <v>5550</v>
      </c>
      <c r="G267" s="73" t="s">
        <v>2910</v>
      </c>
      <c r="H267" s="73" t="s">
        <v>2910</v>
      </c>
      <c r="I267" s="73" t="s">
        <v>5850</v>
      </c>
    </row>
    <row r="268" spans="1:9" s="27" customFormat="1" ht="15.75" customHeight="1">
      <c r="A268" s="8" t="s">
        <v>2663</v>
      </c>
      <c r="B268" s="28" t="s">
        <v>5536</v>
      </c>
      <c r="C268" s="12" t="s">
        <v>5569</v>
      </c>
      <c r="D268" s="13" t="s">
        <v>5448</v>
      </c>
      <c r="E268" s="60" t="s">
        <v>2910</v>
      </c>
      <c r="F268" s="73" t="s">
        <v>5552</v>
      </c>
      <c r="G268" s="73" t="s">
        <v>2910</v>
      </c>
      <c r="H268" s="73" t="s">
        <v>2910</v>
      </c>
      <c r="I268" s="73" t="s">
        <v>5840</v>
      </c>
    </row>
    <row r="269" spans="1:9" s="27" customFormat="1" ht="15.75" customHeight="1">
      <c r="A269" s="8" t="s">
        <v>2663</v>
      </c>
      <c r="B269" s="28" t="s">
        <v>5538</v>
      </c>
      <c r="C269" s="12" t="s">
        <v>5571</v>
      </c>
      <c r="D269" s="13" t="s">
        <v>5448</v>
      </c>
      <c r="E269" s="60" t="s">
        <v>2910</v>
      </c>
      <c r="F269" s="73" t="s">
        <v>5554</v>
      </c>
      <c r="G269" s="73" t="s">
        <v>2910</v>
      </c>
      <c r="H269" s="73" t="s">
        <v>2910</v>
      </c>
      <c r="I269" s="73" t="s">
        <v>5840</v>
      </c>
    </row>
    <row r="270" spans="1:9" s="27" customFormat="1" ht="15.75" customHeight="1">
      <c r="A270" s="8" t="s">
        <v>2663</v>
      </c>
      <c r="B270" s="28" t="s">
        <v>5540</v>
      </c>
      <c r="C270" s="12" t="s">
        <v>5573</v>
      </c>
      <c r="D270" s="13" t="s">
        <v>5448</v>
      </c>
      <c r="E270" s="60" t="s">
        <v>2910</v>
      </c>
      <c r="F270" s="73" t="s">
        <v>5555</v>
      </c>
      <c r="G270" s="73" t="s">
        <v>2910</v>
      </c>
      <c r="H270" s="73" t="s">
        <v>2910</v>
      </c>
      <c r="I270" s="73" t="s">
        <v>5840</v>
      </c>
    </row>
    <row r="271" spans="1:9" s="27" customFormat="1" ht="15.75" customHeight="1">
      <c r="A271" s="8" t="s">
        <v>2663</v>
      </c>
      <c r="B271" s="28" t="s">
        <v>5542</v>
      </c>
      <c r="C271" s="12" t="s">
        <v>5575</v>
      </c>
      <c r="D271" s="13" t="s">
        <v>5448</v>
      </c>
      <c r="E271" s="60" t="s">
        <v>2910</v>
      </c>
      <c r="F271" s="73" t="s">
        <v>5557</v>
      </c>
      <c r="G271" s="73" t="s">
        <v>2910</v>
      </c>
      <c r="H271" s="73" t="s">
        <v>2910</v>
      </c>
      <c r="I271" s="73" t="s">
        <v>5840</v>
      </c>
    </row>
    <row r="272" spans="1:9" s="27" customFormat="1" ht="15.75" customHeight="1">
      <c r="A272" s="8" t="s">
        <v>5857</v>
      </c>
      <c r="B272" s="28" t="s">
        <v>5544</v>
      </c>
      <c r="C272" s="12" t="s">
        <v>5577</v>
      </c>
      <c r="D272" s="13" t="s">
        <v>5448</v>
      </c>
      <c r="E272" s="60" t="s">
        <v>2910</v>
      </c>
      <c r="F272" s="73" t="s">
        <v>5858</v>
      </c>
      <c r="G272" s="73" t="s">
        <v>2910</v>
      </c>
      <c r="H272" s="73" t="s">
        <v>2910</v>
      </c>
      <c r="I272" s="73" t="s">
        <v>5840</v>
      </c>
    </row>
    <row r="273" spans="1:9" s="27" customFormat="1" ht="15.75" customHeight="1">
      <c r="A273" s="8" t="s">
        <v>2663</v>
      </c>
      <c r="B273" s="12" t="s">
        <v>883</v>
      </c>
      <c r="C273" s="12" t="s">
        <v>3835</v>
      </c>
      <c r="D273" s="13"/>
      <c r="E273" s="59" t="s">
        <v>718</v>
      </c>
      <c r="F273" s="73" t="s">
        <v>884</v>
      </c>
      <c r="G273" s="73" t="s">
        <v>2908</v>
      </c>
      <c r="H273" s="71" t="s">
        <v>4978</v>
      </c>
      <c r="I273" s="71" t="s">
        <v>5843</v>
      </c>
    </row>
    <row r="274" spans="1:9" s="27" customFormat="1" ht="15.75" customHeight="1">
      <c r="A274" s="8" t="s">
        <v>2663</v>
      </c>
      <c r="B274" s="12" t="s">
        <v>885</v>
      </c>
      <c r="C274" s="12" t="s">
        <v>3836</v>
      </c>
      <c r="D274" s="13"/>
      <c r="E274" s="59" t="s">
        <v>5</v>
      </c>
      <c r="F274" s="73" t="s">
        <v>884</v>
      </c>
      <c r="G274" s="73" t="s">
        <v>2908</v>
      </c>
      <c r="H274" s="71" t="s">
        <v>4775</v>
      </c>
      <c r="I274" s="71" t="s">
        <v>5843</v>
      </c>
    </row>
    <row r="275" spans="1:9" s="27" customFormat="1" ht="15.75" customHeight="1">
      <c r="A275" s="8" t="s">
        <v>2663</v>
      </c>
      <c r="B275" s="12" t="s">
        <v>893</v>
      </c>
      <c r="C275" s="12" t="s">
        <v>3837</v>
      </c>
      <c r="D275" s="13"/>
      <c r="E275" s="59" t="s">
        <v>718</v>
      </c>
      <c r="F275" s="73" t="s">
        <v>2526</v>
      </c>
      <c r="G275" s="73" t="s">
        <v>2908</v>
      </c>
      <c r="H275" s="71" t="s">
        <v>4745</v>
      </c>
      <c r="I275" s="71" t="s">
        <v>5843</v>
      </c>
    </row>
    <row r="276" spans="1:9" s="27" customFormat="1" ht="15.75" customHeight="1">
      <c r="A276" s="8" t="s">
        <v>2663</v>
      </c>
      <c r="B276" s="12" t="s">
        <v>2821</v>
      </c>
      <c r="C276" s="12" t="s">
        <v>3018</v>
      </c>
      <c r="D276" s="13"/>
      <c r="E276" s="60" t="s">
        <v>718</v>
      </c>
      <c r="F276" s="73" t="s">
        <v>2825</v>
      </c>
      <c r="G276" s="73" t="s">
        <v>2908</v>
      </c>
      <c r="H276" s="71" t="s">
        <v>4701</v>
      </c>
      <c r="I276" s="71" t="s">
        <v>5843</v>
      </c>
    </row>
    <row r="277" spans="1:9" s="27" customFormat="1" ht="15.75" customHeight="1">
      <c r="A277" s="8" t="s">
        <v>2663</v>
      </c>
      <c r="B277" s="12" t="s">
        <v>2822</v>
      </c>
      <c r="C277" s="12" t="s">
        <v>3019</v>
      </c>
      <c r="D277" s="13"/>
      <c r="E277" s="60" t="s">
        <v>4992</v>
      </c>
      <c r="F277" s="73" t="s">
        <v>2825</v>
      </c>
      <c r="G277" s="73" t="s">
        <v>2908</v>
      </c>
      <c r="H277" s="71" t="s">
        <v>4702</v>
      </c>
      <c r="I277" s="71" t="s">
        <v>5843</v>
      </c>
    </row>
    <row r="278" spans="1:9" s="27" customFormat="1" ht="15.75" customHeight="1">
      <c r="A278" s="8" t="s">
        <v>2663</v>
      </c>
      <c r="B278" s="12" t="s">
        <v>2823</v>
      </c>
      <c r="C278" s="12" t="s">
        <v>3020</v>
      </c>
      <c r="D278" s="13"/>
      <c r="E278" s="60" t="s">
        <v>4994</v>
      </c>
      <c r="F278" s="73" t="s">
        <v>2825</v>
      </c>
      <c r="G278" s="73" t="s">
        <v>2908</v>
      </c>
      <c r="H278" s="71" t="s">
        <v>4702</v>
      </c>
      <c r="I278" s="71" t="s">
        <v>5843</v>
      </c>
    </row>
    <row r="279" spans="1:9" s="27" customFormat="1" ht="15.75" customHeight="1">
      <c r="A279" s="8" t="s">
        <v>2663</v>
      </c>
      <c r="B279" s="12" t="s">
        <v>2824</v>
      </c>
      <c r="C279" s="12" t="s">
        <v>3021</v>
      </c>
      <c r="D279" s="13"/>
      <c r="E279" s="60" t="s">
        <v>4995</v>
      </c>
      <c r="F279" s="73" t="s">
        <v>2825</v>
      </c>
      <c r="G279" s="73" t="s">
        <v>2908</v>
      </c>
      <c r="H279" s="71" t="s">
        <v>4702</v>
      </c>
      <c r="I279" s="71" t="s">
        <v>5843</v>
      </c>
    </row>
    <row r="280" spans="1:9" s="27" customFormat="1" ht="15.75" customHeight="1">
      <c r="A280" s="8" t="s">
        <v>2663</v>
      </c>
      <c r="B280" s="12" t="s">
        <v>894</v>
      </c>
      <c r="C280" s="14" t="s">
        <v>3842</v>
      </c>
      <c r="D280" s="15"/>
      <c r="E280" s="60" t="s">
        <v>718</v>
      </c>
      <c r="F280" s="73" t="s">
        <v>2825</v>
      </c>
      <c r="G280" s="73" t="s">
        <v>2908</v>
      </c>
      <c r="H280" s="75" t="s">
        <v>4699</v>
      </c>
      <c r="I280" s="75" t="s">
        <v>5843</v>
      </c>
    </row>
    <row r="281" spans="1:9" s="27" customFormat="1" ht="15.75" customHeight="1">
      <c r="A281" s="8" t="s">
        <v>2663</v>
      </c>
      <c r="B281" s="12" t="s">
        <v>896</v>
      </c>
      <c r="C281" s="14" t="s">
        <v>3843</v>
      </c>
      <c r="D281" s="15"/>
      <c r="E281" s="60" t="s">
        <v>4992</v>
      </c>
      <c r="F281" s="73" t="s">
        <v>895</v>
      </c>
      <c r="G281" s="73" t="s">
        <v>2908</v>
      </c>
      <c r="H281" s="75" t="s">
        <v>4700</v>
      </c>
      <c r="I281" s="75" t="s">
        <v>5843</v>
      </c>
    </row>
    <row r="282" spans="1:9" s="27" customFormat="1" ht="15.75" customHeight="1">
      <c r="A282" s="8" t="s">
        <v>2663</v>
      </c>
      <c r="B282" s="12" t="s">
        <v>897</v>
      </c>
      <c r="C282" s="14" t="s">
        <v>3844</v>
      </c>
      <c r="D282" s="15"/>
      <c r="E282" s="60" t="s">
        <v>4994</v>
      </c>
      <c r="F282" s="73" t="s">
        <v>895</v>
      </c>
      <c r="G282" s="73" t="s">
        <v>2908</v>
      </c>
      <c r="H282" s="75" t="s">
        <v>4700</v>
      </c>
      <c r="I282" s="75" t="s">
        <v>5843</v>
      </c>
    </row>
    <row r="283" spans="1:9" s="27" customFormat="1" ht="15.75" customHeight="1">
      <c r="A283" s="8" t="s">
        <v>2663</v>
      </c>
      <c r="B283" s="12" t="s">
        <v>898</v>
      </c>
      <c r="C283" s="14" t="s">
        <v>3845</v>
      </c>
      <c r="D283" s="15"/>
      <c r="E283" s="60" t="s">
        <v>4995</v>
      </c>
      <c r="F283" s="73" t="s">
        <v>895</v>
      </c>
      <c r="G283" s="73" t="s">
        <v>2908</v>
      </c>
      <c r="H283" s="75" t="s">
        <v>4700</v>
      </c>
      <c r="I283" s="75" t="s">
        <v>5843</v>
      </c>
    </row>
    <row r="284" spans="1:9" s="27" customFormat="1" ht="15.75" customHeight="1">
      <c r="A284" s="8" t="s">
        <v>2663</v>
      </c>
      <c r="B284" s="12" t="s">
        <v>573</v>
      </c>
      <c r="C284" s="12" t="s">
        <v>3846</v>
      </c>
      <c r="D284" s="13"/>
      <c r="E284" s="59" t="s">
        <v>718</v>
      </c>
      <c r="F284" s="73" t="s">
        <v>1836</v>
      </c>
      <c r="G284" s="73" t="s">
        <v>2908</v>
      </c>
      <c r="H284" s="71" t="s">
        <v>4699</v>
      </c>
      <c r="I284" s="71" t="s">
        <v>5843</v>
      </c>
    </row>
    <row r="285" spans="1:9" s="27" customFormat="1" ht="15.75" customHeight="1">
      <c r="A285" s="8" t="s">
        <v>2663</v>
      </c>
      <c r="B285" s="12" t="s">
        <v>575</v>
      </c>
      <c r="C285" s="12" t="s">
        <v>3847</v>
      </c>
      <c r="D285" s="13"/>
      <c r="E285" s="59" t="s">
        <v>4992</v>
      </c>
      <c r="F285" s="73" t="s">
        <v>574</v>
      </c>
      <c r="G285" s="73" t="s">
        <v>2908</v>
      </c>
      <c r="H285" s="71" t="s">
        <v>4700</v>
      </c>
      <c r="I285" s="71" t="s">
        <v>5843</v>
      </c>
    </row>
    <row r="286" spans="1:9" s="27" customFormat="1" ht="15.75" customHeight="1">
      <c r="A286" s="8" t="s">
        <v>2663</v>
      </c>
      <c r="B286" s="12" t="s">
        <v>576</v>
      </c>
      <c r="C286" s="12" t="s">
        <v>3848</v>
      </c>
      <c r="D286" s="13"/>
      <c r="E286" s="59" t="s">
        <v>4994</v>
      </c>
      <c r="F286" s="73" t="s">
        <v>574</v>
      </c>
      <c r="G286" s="73" t="s">
        <v>2908</v>
      </c>
      <c r="H286" s="71" t="s">
        <v>4700</v>
      </c>
      <c r="I286" s="71" t="s">
        <v>5843</v>
      </c>
    </row>
    <row r="287" spans="1:9" s="27" customFormat="1" ht="15.75" customHeight="1">
      <c r="A287" s="8" t="s">
        <v>2663</v>
      </c>
      <c r="B287" s="12" t="s">
        <v>577</v>
      </c>
      <c r="C287" s="12" t="s">
        <v>3849</v>
      </c>
      <c r="D287" s="13"/>
      <c r="E287" s="59" t="s">
        <v>4995</v>
      </c>
      <c r="F287" s="73" t="s">
        <v>574</v>
      </c>
      <c r="G287" s="73" t="s">
        <v>2908</v>
      </c>
      <c r="H287" s="71" t="s">
        <v>4700</v>
      </c>
      <c r="I287" s="71" t="s">
        <v>5843</v>
      </c>
    </row>
    <row r="288" spans="1:9" s="27" customFormat="1" ht="16.5" customHeight="1">
      <c r="A288" s="8" t="s">
        <v>2663</v>
      </c>
      <c r="B288" s="12" t="s">
        <v>2761</v>
      </c>
      <c r="C288" s="28" t="s">
        <v>3026</v>
      </c>
      <c r="D288" s="104"/>
      <c r="E288" s="59" t="s">
        <v>5007</v>
      </c>
      <c r="F288" s="73" t="s">
        <v>681</v>
      </c>
      <c r="G288" s="73" t="s">
        <v>2908</v>
      </c>
      <c r="H288" s="71" t="s">
        <v>4746</v>
      </c>
      <c r="I288" s="71" t="s">
        <v>5843</v>
      </c>
    </row>
    <row r="289" spans="1:9" s="27" customFormat="1" ht="16.5" customHeight="1">
      <c r="A289" s="8" t="s">
        <v>2663</v>
      </c>
      <c r="B289" s="12" t="s">
        <v>682</v>
      </c>
      <c r="C289" s="28" t="s">
        <v>3027</v>
      </c>
      <c r="D289" s="104"/>
      <c r="E289" s="64" t="s">
        <v>4992</v>
      </c>
      <c r="F289" s="73" t="s">
        <v>681</v>
      </c>
      <c r="G289" s="73" t="s">
        <v>2908</v>
      </c>
      <c r="H289" s="71" t="s">
        <v>4746</v>
      </c>
      <c r="I289" s="71" t="s">
        <v>5843</v>
      </c>
    </row>
    <row r="290" spans="1:9" s="27" customFormat="1" ht="16.5" customHeight="1">
      <c r="A290" s="8" t="s">
        <v>2663</v>
      </c>
      <c r="B290" s="12" t="s">
        <v>683</v>
      </c>
      <c r="C290" s="28" t="s">
        <v>3028</v>
      </c>
      <c r="D290" s="104"/>
      <c r="E290" s="64" t="s">
        <v>625</v>
      </c>
      <c r="F290" s="73" t="s">
        <v>681</v>
      </c>
      <c r="G290" s="73" t="s">
        <v>2908</v>
      </c>
      <c r="H290" s="71" t="s">
        <v>4746</v>
      </c>
      <c r="I290" s="71" t="s">
        <v>5843</v>
      </c>
    </row>
    <row r="291" spans="1:9" s="27" customFormat="1" ht="16.5" customHeight="1">
      <c r="A291" s="8" t="s">
        <v>2663</v>
      </c>
      <c r="B291" s="12" t="s">
        <v>684</v>
      </c>
      <c r="C291" s="28" t="s">
        <v>3029</v>
      </c>
      <c r="D291" s="104"/>
      <c r="E291" s="64" t="s">
        <v>4995</v>
      </c>
      <c r="F291" s="73" t="s">
        <v>681</v>
      </c>
      <c r="G291" s="73" t="s">
        <v>2908</v>
      </c>
      <c r="H291" s="71" t="s">
        <v>4746</v>
      </c>
      <c r="I291" s="71" t="s">
        <v>5843</v>
      </c>
    </row>
    <row r="292" spans="1:9" s="27" customFormat="1" ht="16.5" customHeight="1">
      <c r="A292" s="8" t="s">
        <v>2663</v>
      </c>
      <c r="B292" s="12" t="s">
        <v>685</v>
      </c>
      <c r="C292" s="28" t="s">
        <v>3030</v>
      </c>
      <c r="D292" s="104"/>
      <c r="E292" s="64" t="s">
        <v>4996</v>
      </c>
      <c r="F292" s="73" t="s">
        <v>681</v>
      </c>
      <c r="G292" s="73" t="s">
        <v>2908</v>
      </c>
      <c r="H292" s="71" t="s">
        <v>4746</v>
      </c>
      <c r="I292" s="71" t="s">
        <v>5843</v>
      </c>
    </row>
    <row r="293" spans="1:9" s="27" customFormat="1" ht="16.5" customHeight="1">
      <c r="A293" s="8" t="s">
        <v>2663</v>
      </c>
      <c r="B293" s="12" t="s">
        <v>686</v>
      </c>
      <c r="C293" s="28" t="s">
        <v>3031</v>
      </c>
      <c r="D293" s="104"/>
      <c r="E293" s="64" t="s">
        <v>629</v>
      </c>
      <c r="F293" s="73" t="s">
        <v>681</v>
      </c>
      <c r="G293" s="73" t="s">
        <v>2908</v>
      </c>
      <c r="H293" s="71" t="s">
        <v>4746</v>
      </c>
      <c r="I293" s="71" t="s">
        <v>5843</v>
      </c>
    </row>
    <row r="294" spans="1:9" s="27" customFormat="1" ht="16.5" customHeight="1">
      <c r="A294" s="8" t="s">
        <v>2663</v>
      </c>
      <c r="B294" s="12" t="s">
        <v>687</v>
      </c>
      <c r="C294" s="28" t="s">
        <v>3032</v>
      </c>
      <c r="D294" s="104"/>
      <c r="E294" s="64" t="s">
        <v>4998</v>
      </c>
      <c r="F294" s="73" t="s">
        <v>681</v>
      </c>
      <c r="G294" s="73" t="s">
        <v>2908</v>
      </c>
      <c r="H294" s="71" t="s">
        <v>4746</v>
      </c>
      <c r="I294" s="71" t="s">
        <v>5843</v>
      </c>
    </row>
    <row r="295" spans="1:9" s="27" customFormat="1" ht="16.5" customHeight="1">
      <c r="A295" s="8" t="s">
        <v>2663</v>
      </c>
      <c r="B295" s="12" t="s">
        <v>688</v>
      </c>
      <c r="C295" s="28" t="s">
        <v>3033</v>
      </c>
      <c r="D295" s="104"/>
      <c r="E295" s="59" t="s">
        <v>99</v>
      </c>
      <c r="F295" s="73" t="s">
        <v>681</v>
      </c>
      <c r="G295" s="73" t="s">
        <v>2908</v>
      </c>
      <c r="H295" s="71" t="s">
        <v>4746</v>
      </c>
      <c r="I295" s="71" t="s">
        <v>5843</v>
      </c>
    </row>
    <row r="296" spans="1:9" s="85" customFormat="1" ht="16.5" customHeight="1">
      <c r="A296" s="8" t="s">
        <v>2663</v>
      </c>
      <c r="B296" s="12" t="s">
        <v>689</v>
      </c>
      <c r="C296" s="28" t="s">
        <v>3034</v>
      </c>
      <c r="D296" s="104"/>
      <c r="E296" s="65" t="s">
        <v>5003</v>
      </c>
      <c r="F296" s="73" t="s">
        <v>681</v>
      </c>
      <c r="G296" s="73" t="s">
        <v>2908</v>
      </c>
      <c r="H296" s="71" t="s">
        <v>4746</v>
      </c>
      <c r="I296" s="71" t="s">
        <v>5843</v>
      </c>
    </row>
    <row r="297" spans="1:9" s="27" customFormat="1" ht="15.75" customHeight="1">
      <c r="A297" s="8" t="s">
        <v>2663</v>
      </c>
      <c r="B297" s="12" t="s">
        <v>651</v>
      </c>
      <c r="C297" s="18" t="s">
        <v>3854</v>
      </c>
      <c r="D297" s="20"/>
      <c r="E297" s="59" t="s">
        <v>5007</v>
      </c>
      <c r="F297" s="73" t="s">
        <v>652</v>
      </c>
      <c r="G297" s="73" t="s">
        <v>2908</v>
      </c>
      <c r="H297" s="71" t="s">
        <v>4747</v>
      </c>
      <c r="I297" s="71" t="s">
        <v>5843</v>
      </c>
    </row>
    <row r="298" spans="1:9" s="27" customFormat="1" ht="15.75" customHeight="1">
      <c r="A298" s="8" t="s">
        <v>2663</v>
      </c>
      <c r="B298" s="12" t="s">
        <v>653</v>
      </c>
      <c r="C298" s="18" t="s">
        <v>3855</v>
      </c>
      <c r="D298" s="20"/>
      <c r="E298" s="59" t="s">
        <v>4992</v>
      </c>
      <c r="F298" s="73" t="s">
        <v>652</v>
      </c>
      <c r="G298" s="73" t="s">
        <v>2908</v>
      </c>
      <c r="H298" s="71" t="s">
        <v>4747</v>
      </c>
      <c r="I298" s="71" t="s">
        <v>5843</v>
      </c>
    </row>
    <row r="299" spans="1:9" s="27" customFormat="1" ht="15.75" customHeight="1">
      <c r="A299" s="8" t="s">
        <v>2663</v>
      </c>
      <c r="B299" s="12" t="s">
        <v>654</v>
      </c>
      <c r="C299" s="18" t="s">
        <v>3856</v>
      </c>
      <c r="D299" s="20"/>
      <c r="E299" s="59" t="s">
        <v>4994</v>
      </c>
      <c r="F299" s="73" t="s">
        <v>652</v>
      </c>
      <c r="G299" s="73" t="s">
        <v>2908</v>
      </c>
      <c r="H299" s="71" t="s">
        <v>4747</v>
      </c>
      <c r="I299" s="71" t="s">
        <v>5843</v>
      </c>
    </row>
    <row r="300" spans="1:9" s="27" customFormat="1" ht="15.75" customHeight="1">
      <c r="A300" s="8" t="s">
        <v>2663</v>
      </c>
      <c r="B300" s="12" t="s">
        <v>655</v>
      </c>
      <c r="C300" s="18" t="s">
        <v>3857</v>
      </c>
      <c r="D300" s="20"/>
      <c r="E300" s="59" t="s">
        <v>4995</v>
      </c>
      <c r="F300" s="73" t="s">
        <v>652</v>
      </c>
      <c r="G300" s="73" t="s">
        <v>2908</v>
      </c>
      <c r="H300" s="71" t="s">
        <v>4747</v>
      </c>
      <c r="I300" s="71" t="s">
        <v>5843</v>
      </c>
    </row>
    <row r="301" spans="1:9" s="27" customFormat="1" ht="15.75" customHeight="1">
      <c r="A301" s="8" t="s">
        <v>2663</v>
      </c>
      <c r="B301" s="12" t="s">
        <v>656</v>
      </c>
      <c r="C301" s="18" t="s">
        <v>3858</v>
      </c>
      <c r="D301" s="20"/>
      <c r="E301" s="59" t="s">
        <v>4996</v>
      </c>
      <c r="F301" s="73" t="s">
        <v>652</v>
      </c>
      <c r="G301" s="73" t="s">
        <v>2908</v>
      </c>
      <c r="H301" s="71" t="s">
        <v>4747</v>
      </c>
      <c r="I301" s="71" t="s">
        <v>5843</v>
      </c>
    </row>
    <row r="302" spans="1:9" s="27" customFormat="1" ht="15.75" customHeight="1">
      <c r="A302" s="8" t="s">
        <v>2663</v>
      </c>
      <c r="B302" s="12" t="s">
        <v>657</v>
      </c>
      <c r="C302" s="18" t="s">
        <v>3859</v>
      </c>
      <c r="D302" s="20"/>
      <c r="E302" s="60" t="s">
        <v>4997</v>
      </c>
      <c r="F302" s="73" t="s">
        <v>652</v>
      </c>
      <c r="G302" s="73" t="s">
        <v>2908</v>
      </c>
      <c r="H302" s="71" t="s">
        <v>4747</v>
      </c>
      <c r="I302" s="71" t="s">
        <v>5843</v>
      </c>
    </row>
    <row r="303" spans="1:9" s="27" customFormat="1" ht="15.75" customHeight="1">
      <c r="A303" s="8" t="s">
        <v>2663</v>
      </c>
      <c r="B303" s="12" t="s">
        <v>658</v>
      </c>
      <c r="C303" s="18" t="s">
        <v>3860</v>
      </c>
      <c r="D303" s="20"/>
      <c r="E303" s="59" t="s">
        <v>4999</v>
      </c>
      <c r="F303" s="73" t="s">
        <v>652</v>
      </c>
      <c r="G303" s="73" t="s">
        <v>2908</v>
      </c>
      <c r="H303" s="71" t="s">
        <v>4747</v>
      </c>
      <c r="I303" s="71" t="s">
        <v>5843</v>
      </c>
    </row>
    <row r="304" spans="1:9" s="27" customFormat="1" ht="15.75" customHeight="1">
      <c r="A304" s="8" t="s">
        <v>2663</v>
      </c>
      <c r="B304" s="12" t="s">
        <v>659</v>
      </c>
      <c r="C304" s="18" t="s">
        <v>3861</v>
      </c>
      <c r="D304" s="20"/>
      <c r="E304" s="59" t="s">
        <v>99</v>
      </c>
      <c r="F304" s="73" t="s">
        <v>652</v>
      </c>
      <c r="G304" s="73" t="s">
        <v>2908</v>
      </c>
      <c r="H304" s="71" t="s">
        <v>4747</v>
      </c>
      <c r="I304" s="71" t="s">
        <v>5843</v>
      </c>
    </row>
    <row r="305" spans="1:9" s="27" customFormat="1" ht="15.75" customHeight="1">
      <c r="A305" s="8" t="s">
        <v>2663</v>
      </c>
      <c r="B305" s="12" t="s">
        <v>660</v>
      </c>
      <c r="C305" s="18" t="s">
        <v>3862</v>
      </c>
      <c r="D305" s="20"/>
      <c r="E305" s="59" t="s">
        <v>5001</v>
      </c>
      <c r="F305" s="73" t="s">
        <v>652</v>
      </c>
      <c r="G305" s="73" t="s">
        <v>2908</v>
      </c>
      <c r="H305" s="71" t="s">
        <v>4747</v>
      </c>
      <c r="I305" s="71" t="s">
        <v>5843</v>
      </c>
    </row>
    <row r="306" spans="1:9" s="85" customFormat="1" ht="15.75" customHeight="1">
      <c r="A306" s="8" t="s">
        <v>2663</v>
      </c>
      <c r="B306" s="12" t="s">
        <v>938</v>
      </c>
      <c r="C306" s="12" t="s">
        <v>3411</v>
      </c>
      <c r="D306" s="13"/>
      <c r="E306" s="59" t="s">
        <v>150</v>
      </c>
      <c r="F306" s="73" t="s">
        <v>939</v>
      </c>
      <c r="G306" s="8" t="s">
        <v>2910</v>
      </c>
      <c r="H306" s="71" t="s">
        <v>4748</v>
      </c>
      <c r="I306" s="71" t="s">
        <v>5843</v>
      </c>
    </row>
    <row r="307" spans="1:9" s="85" customFormat="1" ht="15.75" customHeight="1">
      <c r="A307" s="8" t="s">
        <v>2663</v>
      </c>
      <c r="B307" s="12" t="s">
        <v>940</v>
      </c>
      <c r="C307" s="12" t="s">
        <v>3053</v>
      </c>
      <c r="D307" s="13"/>
      <c r="E307" s="59" t="s">
        <v>5007</v>
      </c>
      <c r="F307" s="73" t="s">
        <v>939</v>
      </c>
      <c r="G307" s="73" t="s">
        <v>2908</v>
      </c>
      <c r="H307" s="71" t="s">
        <v>4748</v>
      </c>
      <c r="I307" s="71" t="s">
        <v>5843</v>
      </c>
    </row>
    <row r="308" spans="1:9" s="85" customFormat="1" ht="15.75" customHeight="1">
      <c r="A308" s="8" t="s">
        <v>2663</v>
      </c>
      <c r="B308" s="12" t="s">
        <v>941</v>
      </c>
      <c r="C308" s="12" t="s">
        <v>3054</v>
      </c>
      <c r="D308" s="13"/>
      <c r="E308" s="60" t="s">
        <v>4992</v>
      </c>
      <c r="F308" s="73" t="s">
        <v>939</v>
      </c>
      <c r="G308" s="73" t="s">
        <v>2908</v>
      </c>
      <c r="H308" s="71" t="s">
        <v>4748</v>
      </c>
      <c r="I308" s="71" t="s">
        <v>5843</v>
      </c>
    </row>
    <row r="309" spans="1:9" s="85" customFormat="1" ht="15.75" customHeight="1">
      <c r="A309" s="8" t="s">
        <v>2663</v>
      </c>
      <c r="B309" s="12" t="s">
        <v>942</v>
      </c>
      <c r="C309" s="12" t="s">
        <v>3055</v>
      </c>
      <c r="D309" s="13"/>
      <c r="E309" s="60" t="s">
        <v>4994</v>
      </c>
      <c r="F309" s="73" t="s">
        <v>939</v>
      </c>
      <c r="G309" s="73" t="s">
        <v>2908</v>
      </c>
      <c r="H309" s="71" t="s">
        <v>4748</v>
      </c>
      <c r="I309" s="71" t="s">
        <v>5843</v>
      </c>
    </row>
    <row r="310" spans="1:9" s="85" customFormat="1" ht="15.75" customHeight="1">
      <c r="A310" s="8" t="s">
        <v>2663</v>
      </c>
      <c r="B310" s="12" t="s">
        <v>943</v>
      </c>
      <c r="C310" s="12" t="s">
        <v>3056</v>
      </c>
      <c r="D310" s="13"/>
      <c r="E310" s="60" t="s">
        <v>4995</v>
      </c>
      <c r="F310" s="73" t="s">
        <v>939</v>
      </c>
      <c r="G310" s="73" t="s">
        <v>2908</v>
      </c>
      <c r="H310" s="71" t="s">
        <v>4748</v>
      </c>
      <c r="I310" s="71" t="s">
        <v>5843</v>
      </c>
    </row>
    <row r="311" spans="1:9" s="85" customFormat="1" ht="15.75" customHeight="1">
      <c r="A311" s="8" t="s">
        <v>2663</v>
      </c>
      <c r="B311" s="12" t="s">
        <v>944</v>
      </c>
      <c r="C311" s="12" t="s">
        <v>3057</v>
      </c>
      <c r="D311" s="13"/>
      <c r="E311" s="60" t="s">
        <v>967</v>
      </c>
      <c r="F311" s="73" t="s">
        <v>939</v>
      </c>
      <c r="G311" s="73" t="s">
        <v>2908</v>
      </c>
      <c r="H311" s="71" t="s">
        <v>4748</v>
      </c>
      <c r="I311" s="71" t="s">
        <v>5843</v>
      </c>
    </row>
    <row r="312" spans="1:9" s="85" customFormat="1" ht="15.75" customHeight="1">
      <c r="A312" s="8" t="s">
        <v>2663</v>
      </c>
      <c r="B312" s="12" t="s">
        <v>945</v>
      </c>
      <c r="C312" s="12" t="s">
        <v>3058</v>
      </c>
      <c r="D312" s="13"/>
      <c r="E312" s="59" t="s">
        <v>99</v>
      </c>
      <c r="F312" s="73" t="s">
        <v>939</v>
      </c>
      <c r="G312" s="73" t="s">
        <v>2908</v>
      </c>
      <c r="H312" s="71" t="s">
        <v>4748</v>
      </c>
      <c r="I312" s="71" t="s">
        <v>5843</v>
      </c>
    </row>
    <row r="313" spans="1:9" s="85" customFormat="1" ht="15.75" customHeight="1">
      <c r="A313" s="8" t="s">
        <v>2663</v>
      </c>
      <c r="B313" s="12" t="s">
        <v>946</v>
      </c>
      <c r="C313" s="12" t="s">
        <v>3059</v>
      </c>
      <c r="D313" s="13"/>
      <c r="E313" s="60" t="s">
        <v>5005</v>
      </c>
      <c r="F313" s="73" t="s">
        <v>939</v>
      </c>
      <c r="G313" s="73" t="s">
        <v>2908</v>
      </c>
      <c r="H313" s="71" t="s">
        <v>4748</v>
      </c>
      <c r="I313" s="71" t="s">
        <v>5843</v>
      </c>
    </row>
    <row r="314" spans="1:9" s="85" customFormat="1" ht="15.75" customHeight="1">
      <c r="A314" s="8" t="s">
        <v>2663</v>
      </c>
      <c r="B314" s="12" t="s">
        <v>892</v>
      </c>
      <c r="C314" s="12" t="s">
        <v>3889</v>
      </c>
      <c r="D314" s="13"/>
      <c r="E314" s="59" t="s">
        <v>718</v>
      </c>
      <c r="F314" s="73" t="s">
        <v>2078</v>
      </c>
      <c r="G314" s="73" t="s">
        <v>2908</v>
      </c>
      <c r="H314" s="71" t="s">
        <v>4749</v>
      </c>
      <c r="I314" s="71" t="s">
        <v>5843</v>
      </c>
    </row>
    <row r="315" spans="1:9" s="85" customFormat="1" ht="15.75" customHeight="1">
      <c r="A315" s="8" t="s">
        <v>2663</v>
      </c>
      <c r="B315" s="12" t="s">
        <v>621</v>
      </c>
      <c r="C315" s="12" t="s">
        <v>3892</v>
      </c>
      <c r="D315" s="13"/>
      <c r="E315" s="59" t="s">
        <v>5007</v>
      </c>
      <c r="F315" s="73" t="s">
        <v>622</v>
      </c>
      <c r="G315" s="73" t="s">
        <v>2908</v>
      </c>
      <c r="H315" s="71" t="s">
        <v>4747</v>
      </c>
      <c r="I315" s="71" t="s">
        <v>5843</v>
      </c>
    </row>
    <row r="316" spans="1:9" s="85" customFormat="1" ht="15.75" customHeight="1">
      <c r="A316" s="8" t="s">
        <v>2663</v>
      </c>
      <c r="B316" s="12" t="s">
        <v>623</v>
      </c>
      <c r="C316" s="12" t="s">
        <v>3893</v>
      </c>
      <c r="D316" s="13"/>
      <c r="E316" s="59" t="s">
        <v>4992</v>
      </c>
      <c r="F316" s="73" t="s">
        <v>622</v>
      </c>
      <c r="G316" s="73" t="s">
        <v>2908</v>
      </c>
      <c r="H316" s="71" t="s">
        <v>4747</v>
      </c>
      <c r="I316" s="71" t="s">
        <v>5843</v>
      </c>
    </row>
    <row r="317" spans="1:9" s="85" customFormat="1" ht="15.75" customHeight="1">
      <c r="A317" s="8" t="s">
        <v>2663</v>
      </c>
      <c r="B317" s="12" t="s">
        <v>624</v>
      </c>
      <c r="C317" s="12" t="s">
        <v>3894</v>
      </c>
      <c r="D317" s="13"/>
      <c r="E317" s="59" t="s">
        <v>625</v>
      </c>
      <c r="F317" s="73" t="s">
        <v>622</v>
      </c>
      <c r="G317" s="73" t="s">
        <v>2908</v>
      </c>
      <c r="H317" s="71" t="s">
        <v>4747</v>
      </c>
      <c r="I317" s="71" t="s">
        <v>5843</v>
      </c>
    </row>
    <row r="318" spans="1:9" s="85" customFormat="1" ht="15.75" customHeight="1">
      <c r="A318" s="8" t="s">
        <v>2663</v>
      </c>
      <c r="B318" s="12" t="s">
        <v>626</v>
      </c>
      <c r="C318" s="12" t="s">
        <v>3895</v>
      </c>
      <c r="D318" s="13"/>
      <c r="E318" s="59" t="s">
        <v>4995</v>
      </c>
      <c r="F318" s="73" t="s">
        <v>622</v>
      </c>
      <c r="G318" s="73" t="s">
        <v>2908</v>
      </c>
      <c r="H318" s="71" t="s">
        <v>4747</v>
      </c>
      <c r="I318" s="71" t="s">
        <v>5843</v>
      </c>
    </row>
    <row r="319" spans="1:9" s="85" customFormat="1" ht="15.75" customHeight="1">
      <c r="A319" s="8" t="s">
        <v>2663</v>
      </c>
      <c r="B319" s="12" t="s">
        <v>627</v>
      </c>
      <c r="C319" s="12" t="s">
        <v>3896</v>
      </c>
      <c r="D319" s="13"/>
      <c r="E319" s="59" t="s">
        <v>4996</v>
      </c>
      <c r="F319" s="73" t="s">
        <v>622</v>
      </c>
      <c r="G319" s="73" t="s">
        <v>2908</v>
      </c>
      <c r="H319" s="71" t="s">
        <v>4747</v>
      </c>
      <c r="I319" s="71" t="s">
        <v>5843</v>
      </c>
    </row>
    <row r="320" spans="1:9" s="85" customFormat="1" ht="15.75" customHeight="1">
      <c r="A320" s="8" t="s">
        <v>2663</v>
      </c>
      <c r="B320" s="12" t="s">
        <v>628</v>
      </c>
      <c r="C320" s="12" t="s">
        <v>3897</v>
      </c>
      <c r="D320" s="13"/>
      <c r="E320" s="59" t="s">
        <v>629</v>
      </c>
      <c r="F320" s="73" t="s">
        <v>622</v>
      </c>
      <c r="G320" s="73" t="s">
        <v>2908</v>
      </c>
      <c r="H320" s="71" t="s">
        <v>4747</v>
      </c>
      <c r="I320" s="71" t="s">
        <v>5843</v>
      </c>
    </row>
    <row r="321" spans="1:9" s="85" customFormat="1" ht="15.75" customHeight="1">
      <c r="A321" s="8" t="s">
        <v>2663</v>
      </c>
      <c r="B321" s="12" t="s">
        <v>630</v>
      </c>
      <c r="C321" s="12" t="s">
        <v>3898</v>
      </c>
      <c r="D321" s="13"/>
      <c r="E321" s="59" t="s">
        <v>4998</v>
      </c>
      <c r="F321" s="73" t="s">
        <v>622</v>
      </c>
      <c r="G321" s="73" t="s">
        <v>2908</v>
      </c>
      <c r="H321" s="71" t="s">
        <v>4747</v>
      </c>
      <c r="I321" s="71" t="s">
        <v>5843</v>
      </c>
    </row>
    <row r="322" spans="1:9" s="89" customFormat="1" ht="15.75" customHeight="1">
      <c r="A322" s="8" t="s">
        <v>2663</v>
      </c>
      <c r="B322" s="12" t="s">
        <v>631</v>
      </c>
      <c r="C322" s="12" t="s">
        <v>3899</v>
      </c>
      <c r="D322" s="13"/>
      <c r="E322" s="59" t="s">
        <v>99</v>
      </c>
      <c r="F322" s="73" t="s">
        <v>622</v>
      </c>
      <c r="G322" s="73" t="s">
        <v>2908</v>
      </c>
      <c r="H322" s="71" t="s">
        <v>4747</v>
      </c>
      <c r="I322" s="71" t="s">
        <v>5843</v>
      </c>
    </row>
    <row r="323" spans="1:9" s="89" customFormat="1" ht="15.75" customHeight="1">
      <c r="A323" s="8" t="s">
        <v>2663</v>
      </c>
      <c r="B323" s="12" t="s">
        <v>632</v>
      </c>
      <c r="C323" s="12" t="s">
        <v>3900</v>
      </c>
      <c r="D323" s="13"/>
      <c r="E323" s="65" t="s">
        <v>5003</v>
      </c>
      <c r="F323" s="73" t="s">
        <v>622</v>
      </c>
      <c r="G323" s="73" t="s">
        <v>2908</v>
      </c>
      <c r="H323" s="71" t="s">
        <v>4747</v>
      </c>
      <c r="I323" s="71" t="s">
        <v>5843</v>
      </c>
    </row>
    <row r="324" spans="1:9" s="89" customFormat="1" ht="15.75" customHeight="1">
      <c r="A324" s="8" t="s">
        <v>2663</v>
      </c>
      <c r="B324" s="12" t="s">
        <v>633</v>
      </c>
      <c r="C324" s="18" t="s">
        <v>3068</v>
      </c>
      <c r="D324" s="20"/>
      <c r="E324" s="59" t="s">
        <v>150</v>
      </c>
      <c r="F324" s="73" t="s">
        <v>1810</v>
      </c>
      <c r="G324" s="73" t="s">
        <v>2908</v>
      </c>
      <c r="H324" s="71" t="s">
        <v>4748</v>
      </c>
      <c r="I324" s="71" t="s">
        <v>5843</v>
      </c>
    </row>
    <row r="325" spans="1:9" s="89" customFormat="1" ht="15.75" customHeight="1">
      <c r="A325" s="8" t="s">
        <v>2663</v>
      </c>
      <c r="B325" s="12" t="s">
        <v>634</v>
      </c>
      <c r="C325" s="18" t="s">
        <v>3910</v>
      </c>
      <c r="D325" s="20"/>
      <c r="E325" s="59" t="s">
        <v>5007</v>
      </c>
      <c r="F325" s="73" t="s">
        <v>1810</v>
      </c>
      <c r="G325" s="73" t="s">
        <v>2908</v>
      </c>
      <c r="H325" s="71" t="s">
        <v>4748</v>
      </c>
      <c r="I325" s="71" t="s">
        <v>5843</v>
      </c>
    </row>
    <row r="326" spans="1:9" s="89" customFormat="1" ht="15.75" customHeight="1">
      <c r="A326" s="8" t="s">
        <v>2663</v>
      </c>
      <c r="B326" s="12" t="s">
        <v>635</v>
      </c>
      <c r="C326" s="18" t="s">
        <v>3911</v>
      </c>
      <c r="D326" s="20"/>
      <c r="E326" s="59" t="s">
        <v>4992</v>
      </c>
      <c r="F326" s="73" t="s">
        <v>1810</v>
      </c>
      <c r="G326" s="73" t="s">
        <v>2908</v>
      </c>
      <c r="H326" s="71" t="s">
        <v>4748</v>
      </c>
      <c r="I326" s="71" t="s">
        <v>5843</v>
      </c>
    </row>
    <row r="327" spans="1:9" s="89" customFormat="1" ht="15.75" customHeight="1">
      <c r="A327" s="8" t="s">
        <v>2663</v>
      </c>
      <c r="B327" s="12" t="s">
        <v>636</v>
      </c>
      <c r="C327" s="18" t="s">
        <v>3912</v>
      </c>
      <c r="D327" s="20"/>
      <c r="E327" s="59" t="s">
        <v>4994</v>
      </c>
      <c r="F327" s="73" t="s">
        <v>1810</v>
      </c>
      <c r="G327" s="73" t="s">
        <v>2908</v>
      </c>
      <c r="H327" s="71" t="s">
        <v>4748</v>
      </c>
      <c r="I327" s="71" t="s">
        <v>5843</v>
      </c>
    </row>
    <row r="328" spans="1:9" s="89" customFormat="1" ht="15.75" customHeight="1">
      <c r="A328" s="8" t="s">
        <v>2663</v>
      </c>
      <c r="B328" s="12" t="s">
        <v>637</v>
      </c>
      <c r="C328" s="18" t="s">
        <v>3913</v>
      </c>
      <c r="D328" s="20"/>
      <c r="E328" s="59" t="s">
        <v>4995</v>
      </c>
      <c r="F328" s="73" t="s">
        <v>1810</v>
      </c>
      <c r="G328" s="73" t="s">
        <v>2908</v>
      </c>
      <c r="H328" s="71" t="s">
        <v>4748</v>
      </c>
      <c r="I328" s="71" t="s">
        <v>5843</v>
      </c>
    </row>
    <row r="329" spans="1:9" s="89" customFormat="1" ht="15.75" customHeight="1">
      <c r="A329" s="8" t="s">
        <v>2663</v>
      </c>
      <c r="B329" s="12" t="s">
        <v>638</v>
      </c>
      <c r="C329" s="18" t="s">
        <v>3914</v>
      </c>
      <c r="D329" s="20"/>
      <c r="E329" s="59" t="s">
        <v>967</v>
      </c>
      <c r="F329" s="73" t="s">
        <v>1810</v>
      </c>
      <c r="G329" s="73" t="s">
        <v>2908</v>
      </c>
      <c r="H329" s="71" t="s">
        <v>4748</v>
      </c>
      <c r="I329" s="71" t="s">
        <v>5843</v>
      </c>
    </row>
    <row r="330" spans="1:9" s="89" customFormat="1" ht="15.75" customHeight="1">
      <c r="A330" s="8" t="s">
        <v>2663</v>
      </c>
      <c r="B330" s="12" t="s">
        <v>639</v>
      </c>
      <c r="C330" s="18" t="s">
        <v>3915</v>
      </c>
      <c r="D330" s="20"/>
      <c r="E330" s="59" t="s">
        <v>99</v>
      </c>
      <c r="F330" s="73" t="s">
        <v>1810</v>
      </c>
      <c r="G330" s="73" t="s">
        <v>2908</v>
      </c>
      <c r="H330" s="71" t="s">
        <v>4748</v>
      </c>
      <c r="I330" s="71" t="s">
        <v>5843</v>
      </c>
    </row>
    <row r="331" spans="1:9" s="89" customFormat="1" ht="15.75" customHeight="1">
      <c r="A331" s="8" t="s">
        <v>2663</v>
      </c>
      <c r="B331" s="12" t="s">
        <v>640</v>
      </c>
      <c r="C331" s="18" t="s">
        <v>3916</v>
      </c>
      <c r="D331" s="20"/>
      <c r="E331" s="59" t="s">
        <v>5005</v>
      </c>
      <c r="F331" s="73" t="s">
        <v>1810</v>
      </c>
      <c r="G331" s="73" t="s">
        <v>2908</v>
      </c>
      <c r="H331" s="71" t="s">
        <v>4748</v>
      </c>
      <c r="I331" s="71" t="s">
        <v>5843</v>
      </c>
    </row>
    <row r="332" spans="1:9" s="89" customFormat="1" ht="15.75" customHeight="1">
      <c r="A332" s="8" t="s">
        <v>2663</v>
      </c>
      <c r="B332" s="12" t="s">
        <v>473</v>
      </c>
      <c r="C332" s="12" t="s">
        <v>1741</v>
      </c>
      <c r="D332" s="13"/>
      <c r="E332" s="59" t="s">
        <v>718</v>
      </c>
      <c r="F332" s="73" t="s">
        <v>474</v>
      </c>
      <c r="G332" s="8" t="s">
        <v>2904</v>
      </c>
      <c r="H332" s="71" t="s">
        <v>4647</v>
      </c>
      <c r="I332" s="71" t="s">
        <v>5843</v>
      </c>
    </row>
    <row r="333" spans="1:9" s="89" customFormat="1" ht="15.75" customHeight="1">
      <c r="A333" s="8" t="s">
        <v>2663</v>
      </c>
      <c r="B333" s="12" t="s">
        <v>475</v>
      </c>
      <c r="C333" s="12" t="s">
        <v>1742</v>
      </c>
      <c r="D333" s="13"/>
      <c r="E333" s="59" t="s">
        <v>4992</v>
      </c>
      <c r="F333" s="73" t="s">
        <v>474</v>
      </c>
      <c r="G333" s="8" t="s">
        <v>2904</v>
      </c>
      <c r="H333" s="71" t="s">
        <v>4640</v>
      </c>
      <c r="I333" s="71" t="s">
        <v>5843</v>
      </c>
    </row>
    <row r="334" spans="1:9" s="89" customFormat="1" ht="15.75" customHeight="1">
      <c r="A334" s="8" t="s">
        <v>2663</v>
      </c>
      <c r="B334" s="12" t="s">
        <v>476</v>
      </c>
      <c r="C334" s="12" t="s">
        <v>1743</v>
      </c>
      <c r="D334" s="13"/>
      <c r="E334" s="59" t="s">
        <v>4994</v>
      </c>
      <c r="F334" s="73" t="s">
        <v>474</v>
      </c>
      <c r="G334" s="8" t="s">
        <v>2904</v>
      </c>
      <c r="H334" s="71" t="s">
        <v>4640</v>
      </c>
      <c r="I334" s="71" t="s">
        <v>5843</v>
      </c>
    </row>
    <row r="335" spans="1:9" s="89" customFormat="1" ht="15.75" customHeight="1">
      <c r="A335" s="8" t="s">
        <v>2663</v>
      </c>
      <c r="B335" s="12" t="s">
        <v>477</v>
      </c>
      <c r="C335" s="12" t="s">
        <v>1744</v>
      </c>
      <c r="D335" s="13"/>
      <c r="E335" s="59" t="s">
        <v>4995</v>
      </c>
      <c r="F335" s="73" t="s">
        <v>474</v>
      </c>
      <c r="G335" s="8" t="s">
        <v>2904</v>
      </c>
      <c r="H335" s="71" t="s">
        <v>4640</v>
      </c>
      <c r="I335" s="71" t="s">
        <v>5843</v>
      </c>
    </row>
    <row r="336" spans="1:9" s="89" customFormat="1" ht="15.75" customHeight="1">
      <c r="A336" s="8" t="s">
        <v>2663</v>
      </c>
      <c r="B336" s="12" t="s">
        <v>478</v>
      </c>
      <c r="C336" s="12" t="s">
        <v>1745</v>
      </c>
      <c r="D336" s="13"/>
      <c r="E336" s="59" t="s">
        <v>718</v>
      </c>
      <c r="F336" s="73" t="s">
        <v>479</v>
      </c>
      <c r="G336" s="8" t="s">
        <v>2904</v>
      </c>
      <c r="H336" s="71" t="s">
        <v>4800</v>
      </c>
      <c r="I336" s="71" t="s">
        <v>5843</v>
      </c>
    </row>
    <row r="337" spans="1:9" s="89" customFormat="1" ht="15.75" customHeight="1">
      <c r="A337" s="8" t="s">
        <v>2663</v>
      </c>
      <c r="B337" s="12" t="s">
        <v>480</v>
      </c>
      <c r="C337" s="12" t="s">
        <v>1746</v>
      </c>
      <c r="D337" s="13"/>
      <c r="E337" s="59" t="s">
        <v>4992</v>
      </c>
      <c r="F337" s="73" t="s">
        <v>479</v>
      </c>
      <c r="G337" s="8" t="s">
        <v>2904</v>
      </c>
      <c r="H337" s="71" t="s">
        <v>4647</v>
      </c>
      <c r="I337" s="71" t="s">
        <v>5843</v>
      </c>
    </row>
    <row r="338" spans="1:9" s="89" customFormat="1" ht="15.75" customHeight="1">
      <c r="A338" s="8" t="s">
        <v>2663</v>
      </c>
      <c r="B338" s="12" t="s">
        <v>481</v>
      </c>
      <c r="C338" s="12" t="s">
        <v>1747</v>
      </c>
      <c r="D338" s="13"/>
      <c r="E338" s="59" t="s">
        <v>4994</v>
      </c>
      <c r="F338" s="73" t="s">
        <v>479</v>
      </c>
      <c r="G338" s="8" t="s">
        <v>2904</v>
      </c>
      <c r="H338" s="71" t="s">
        <v>4647</v>
      </c>
      <c r="I338" s="71" t="s">
        <v>5843</v>
      </c>
    </row>
    <row r="339" spans="1:9" s="89" customFormat="1" ht="15.75" customHeight="1">
      <c r="A339" s="8" t="s">
        <v>2663</v>
      </c>
      <c r="B339" s="12" t="s">
        <v>482</v>
      </c>
      <c r="C339" s="12" t="s">
        <v>1748</v>
      </c>
      <c r="D339" s="13"/>
      <c r="E339" s="59" t="s">
        <v>4995</v>
      </c>
      <c r="F339" s="73" t="s">
        <v>479</v>
      </c>
      <c r="G339" s="8" t="s">
        <v>2904</v>
      </c>
      <c r="H339" s="71" t="s">
        <v>4647</v>
      </c>
      <c r="I339" s="71" t="s">
        <v>5843</v>
      </c>
    </row>
    <row r="340" spans="1:9" s="89" customFormat="1" ht="15.75" customHeight="1">
      <c r="A340" s="8" t="s">
        <v>2663</v>
      </c>
      <c r="B340" s="12" t="s">
        <v>483</v>
      </c>
      <c r="C340" s="12" t="s">
        <v>1772</v>
      </c>
      <c r="D340" s="13"/>
      <c r="E340" s="59" t="s">
        <v>718</v>
      </c>
      <c r="F340" s="73" t="s">
        <v>484</v>
      </c>
      <c r="G340" s="8" t="s">
        <v>2904</v>
      </c>
      <c r="H340" s="71" t="s">
        <v>4751</v>
      </c>
      <c r="I340" s="71" t="s">
        <v>5843</v>
      </c>
    </row>
    <row r="341" spans="1:9" s="89" customFormat="1" ht="15.75" customHeight="1">
      <c r="A341" s="8" t="s">
        <v>2663</v>
      </c>
      <c r="B341" s="12" t="s">
        <v>485</v>
      </c>
      <c r="C341" s="12" t="s">
        <v>1773</v>
      </c>
      <c r="D341" s="13"/>
      <c r="E341" s="59" t="s">
        <v>4992</v>
      </c>
      <c r="F341" s="73" t="s">
        <v>484</v>
      </c>
      <c r="G341" s="8" t="s">
        <v>2904</v>
      </c>
      <c r="H341" s="71" t="s">
        <v>4800</v>
      </c>
      <c r="I341" s="71" t="s">
        <v>5843</v>
      </c>
    </row>
    <row r="342" spans="1:9" s="89" customFormat="1" ht="15.75" customHeight="1">
      <c r="A342" s="8" t="s">
        <v>2663</v>
      </c>
      <c r="B342" s="12" t="s">
        <v>486</v>
      </c>
      <c r="C342" s="12" t="s">
        <v>1774</v>
      </c>
      <c r="D342" s="13"/>
      <c r="E342" s="59" t="s">
        <v>4994</v>
      </c>
      <c r="F342" s="73" t="s">
        <v>484</v>
      </c>
      <c r="G342" s="8" t="s">
        <v>2904</v>
      </c>
      <c r="H342" s="71" t="s">
        <v>4800</v>
      </c>
      <c r="I342" s="71" t="s">
        <v>5843</v>
      </c>
    </row>
    <row r="343" spans="1:9" s="89" customFormat="1" ht="15.75" customHeight="1">
      <c r="A343" s="8" t="s">
        <v>2663</v>
      </c>
      <c r="B343" s="12" t="s">
        <v>487</v>
      </c>
      <c r="C343" s="12" t="s">
        <v>1775</v>
      </c>
      <c r="D343" s="13"/>
      <c r="E343" s="59" t="s">
        <v>4995</v>
      </c>
      <c r="F343" s="73" t="s">
        <v>484</v>
      </c>
      <c r="G343" s="8" t="s">
        <v>2904</v>
      </c>
      <c r="H343" s="71" t="s">
        <v>4800</v>
      </c>
      <c r="I343" s="71" t="s">
        <v>5843</v>
      </c>
    </row>
    <row r="344" spans="1:9" s="89" customFormat="1" ht="15.75" customHeight="1">
      <c r="A344" s="8" t="s">
        <v>2663</v>
      </c>
      <c r="B344" s="12" t="s">
        <v>553</v>
      </c>
      <c r="C344" s="12" t="s">
        <v>4152</v>
      </c>
      <c r="D344" s="13"/>
      <c r="E344" s="59" t="s">
        <v>718</v>
      </c>
      <c r="F344" s="73" t="s">
        <v>554</v>
      </c>
      <c r="G344" s="8" t="s">
        <v>2905</v>
      </c>
      <c r="H344" s="71" t="s">
        <v>4667</v>
      </c>
      <c r="I344" s="71" t="s">
        <v>5843</v>
      </c>
    </row>
    <row r="345" spans="1:9" s="89" customFormat="1" ht="15.75" customHeight="1">
      <c r="A345" s="8" t="s">
        <v>2663</v>
      </c>
      <c r="B345" s="12" t="s">
        <v>555</v>
      </c>
      <c r="C345" s="12" t="s">
        <v>4153</v>
      </c>
      <c r="D345" s="13"/>
      <c r="E345" s="59" t="s">
        <v>4992</v>
      </c>
      <c r="F345" s="73" t="s">
        <v>554</v>
      </c>
      <c r="G345" s="8" t="s">
        <v>2905</v>
      </c>
      <c r="H345" s="71" t="s">
        <v>4742</v>
      </c>
      <c r="I345" s="71" t="s">
        <v>5843</v>
      </c>
    </row>
    <row r="346" spans="1:9" s="89" customFormat="1" ht="15.75" customHeight="1">
      <c r="A346" s="8" t="s">
        <v>2663</v>
      </c>
      <c r="B346" s="12" t="s">
        <v>556</v>
      </c>
      <c r="C346" s="12" t="s">
        <v>4154</v>
      </c>
      <c r="D346" s="13"/>
      <c r="E346" s="59" t="s">
        <v>4994</v>
      </c>
      <c r="F346" s="73" t="s">
        <v>554</v>
      </c>
      <c r="G346" s="8" t="s">
        <v>2905</v>
      </c>
      <c r="H346" s="71" t="s">
        <v>4742</v>
      </c>
      <c r="I346" s="71" t="s">
        <v>5843</v>
      </c>
    </row>
    <row r="347" spans="1:9" s="89" customFormat="1" ht="15.75" customHeight="1">
      <c r="A347" s="8" t="s">
        <v>2663</v>
      </c>
      <c r="B347" s="12" t="s">
        <v>557</v>
      </c>
      <c r="C347" s="12" t="s">
        <v>4155</v>
      </c>
      <c r="D347" s="13"/>
      <c r="E347" s="59" t="s">
        <v>4995</v>
      </c>
      <c r="F347" s="73" t="s">
        <v>554</v>
      </c>
      <c r="G347" s="8" t="s">
        <v>2905</v>
      </c>
      <c r="H347" s="71" t="s">
        <v>4742</v>
      </c>
      <c r="I347" s="71" t="s">
        <v>5843</v>
      </c>
    </row>
    <row r="348" spans="1:9" s="89" customFormat="1" ht="15.75" customHeight="1">
      <c r="A348" s="8" t="s">
        <v>2663</v>
      </c>
      <c r="B348" s="12" t="s">
        <v>558</v>
      </c>
      <c r="C348" s="12" t="s">
        <v>4156</v>
      </c>
      <c r="D348" s="13"/>
      <c r="E348" s="59" t="s">
        <v>718</v>
      </c>
      <c r="F348" s="73" t="s">
        <v>559</v>
      </c>
      <c r="G348" s="8" t="s">
        <v>2904</v>
      </c>
      <c r="H348" s="71" t="s">
        <v>4697</v>
      </c>
      <c r="I348" s="71" t="s">
        <v>5843</v>
      </c>
    </row>
    <row r="349" spans="1:9" s="89" customFormat="1" ht="15.75" customHeight="1">
      <c r="A349" s="8" t="s">
        <v>2663</v>
      </c>
      <c r="B349" s="12" t="s">
        <v>560</v>
      </c>
      <c r="C349" s="12" t="s">
        <v>4157</v>
      </c>
      <c r="D349" s="13"/>
      <c r="E349" s="59" t="s">
        <v>4992</v>
      </c>
      <c r="F349" s="73" t="s">
        <v>559</v>
      </c>
      <c r="G349" s="8" t="s">
        <v>2904</v>
      </c>
      <c r="H349" s="71" t="s">
        <v>4780</v>
      </c>
      <c r="I349" s="71" t="s">
        <v>5843</v>
      </c>
    </row>
    <row r="350" spans="1:9" s="89" customFormat="1" ht="15.75" customHeight="1">
      <c r="A350" s="8" t="s">
        <v>2663</v>
      </c>
      <c r="B350" s="12" t="s">
        <v>561</v>
      </c>
      <c r="C350" s="12" t="s">
        <v>4158</v>
      </c>
      <c r="D350" s="13"/>
      <c r="E350" s="59" t="s">
        <v>4994</v>
      </c>
      <c r="F350" s="73" t="s">
        <v>559</v>
      </c>
      <c r="G350" s="8" t="s">
        <v>2904</v>
      </c>
      <c r="H350" s="71" t="s">
        <v>4780</v>
      </c>
      <c r="I350" s="71" t="s">
        <v>5843</v>
      </c>
    </row>
    <row r="351" spans="1:9" s="89" customFormat="1" ht="15.75" customHeight="1">
      <c r="A351" s="8" t="s">
        <v>2663</v>
      </c>
      <c r="B351" s="12" t="s">
        <v>562</v>
      </c>
      <c r="C351" s="12" t="s">
        <v>4159</v>
      </c>
      <c r="D351" s="13"/>
      <c r="E351" s="59" t="s">
        <v>4995</v>
      </c>
      <c r="F351" s="73" t="s">
        <v>559</v>
      </c>
      <c r="G351" s="8" t="s">
        <v>2904</v>
      </c>
      <c r="H351" s="71" t="s">
        <v>4780</v>
      </c>
      <c r="I351" s="71" t="s">
        <v>5843</v>
      </c>
    </row>
    <row r="352" spans="1:9" s="89" customFormat="1" ht="15.75" customHeight="1">
      <c r="A352" s="8" t="s">
        <v>2663</v>
      </c>
      <c r="B352" s="12" t="s">
        <v>403</v>
      </c>
      <c r="C352" s="18" t="s">
        <v>4176</v>
      </c>
      <c r="D352" s="20"/>
      <c r="E352" s="59" t="s">
        <v>718</v>
      </c>
      <c r="F352" s="73" t="s">
        <v>2038</v>
      </c>
      <c r="G352" s="8" t="s">
        <v>2904</v>
      </c>
      <c r="H352" s="71" t="s">
        <v>4751</v>
      </c>
      <c r="I352" s="71" t="s">
        <v>5843</v>
      </c>
    </row>
    <row r="353" spans="1:9" s="89" customFormat="1" ht="15.75" customHeight="1">
      <c r="A353" s="8" t="s">
        <v>2663</v>
      </c>
      <c r="B353" s="12" t="s">
        <v>404</v>
      </c>
      <c r="C353" s="18" t="s">
        <v>4177</v>
      </c>
      <c r="D353" s="20"/>
      <c r="E353" s="59" t="s">
        <v>4992</v>
      </c>
      <c r="F353" s="73" t="s">
        <v>405</v>
      </c>
      <c r="G353" s="8" t="s">
        <v>2904</v>
      </c>
      <c r="H353" s="71" t="s">
        <v>4669</v>
      </c>
      <c r="I353" s="71" t="s">
        <v>5843</v>
      </c>
    </row>
    <row r="354" spans="1:9" s="89" customFormat="1" ht="15.75" customHeight="1">
      <c r="A354" s="8" t="s">
        <v>2663</v>
      </c>
      <c r="B354" s="12" t="s">
        <v>406</v>
      </c>
      <c r="C354" s="18" t="s">
        <v>4178</v>
      </c>
      <c r="D354" s="20"/>
      <c r="E354" s="59" t="s">
        <v>4994</v>
      </c>
      <c r="F354" s="73" t="s">
        <v>405</v>
      </c>
      <c r="G354" s="8" t="s">
        <v>2904</v>
      </c>
      <c r="H354" s="71" t="s">
        <v>4669</v>
      </c>
      <c r="I354" s="71" t="s">
        <v>5843</v>
      </c>
    </row>
    <row r="355" spans="1:9" s="89" customFormat="1" ht="15.75" customHeight="1">
      <c r="A355" s="8" t="s">
        <v>2663</v>
      </c>
      <c r="B355" s="12" t="s">
        <v>407</v>
      </c>
      <c r="C355" s="18" t="s">
        <v>4179</v>
      </c>
      <c r="D355" s="20"/>
      <c r="E355" s="59" t="s">
        <v>4995</v>
      </c>
      <c r="F355" s="73" t="s">
        <v>405</v>
      </c>
      <c r="G355" s="8" t="s">
        <v>2904</v>
      </c>
      <c r="H355" s="71" t="s">
        <v>4669</v>
      </c>
      <c r="I355" s="71" t="s">
        <v>5843</v>
      </c>
    </row>
    <row r="356" spans="1:9" s="89" customFormat="1" ht="15.75" customHeight="1">
      <c r="A356" s="8" t="s">
        <v>2663</v>
      </c>
      <c r="B356" s="12" t="s">
        <v>338</v>
      </c>
      <c r="C356" s="18" t="s">
        <v>4180</v>
      </c>
      <c r="D356" s="20"/>
      <c r="E356" s="59" t="s">
        <v>5007</v>
      </c>
      <c r="F356" s="73" t="s">
        <v>339</v>
      </c>
      <c r="G356" s="8" t="s">
        <v>2904</v>
      </c>
      <c r="H356" s="71" t="s">
        <v>4669</v>
      </c>
      <c r="I356" s="71" t="s">
        <v>5843</v>
      </c>
    </row>
    <row r="357" spans="1:9" s="89" customFormat="1" ht="15.75" customHeight="1">
      <c r="A357" s="8" t="s">
        <v>2663</v>
      </c>
      <c r="B357" s="12" t="s">
        <v>340</v>
      </c>
      <c r="C357" s="18" t="s">
        <v>4181</v>
      </c>
      <c r="D357" s="20"/>
      <c r="E357" s="59" t="s">
        <v>4992</v>
      </c>
      <c r="F357" s="73" t="s">
        <v>339</v>
      </c>
      <c r="G357" s="8" t="s">
        <v>2904</v>
      </c>
      <c r="H357" s="71" t="s">
        <v>4669</v>
      </c>
      <c r="I357" s="71" t="s">
        <v>5843</v>
      </c>
    </row>
    <row r="358" spans="1:9" s="89" customFormat="1" ht="15.75" customHeight="1">
      <c r="A358" s="8" t="s">
        <v>2663</v>
      </c>
      <c r="B358" s="12" t="s">
        <v>341</v>
      </c>
      <c r="C358" s="18" t="s">
        <v>4182</v>
      </c>
      <c r="D358" s="20"/>
      <c r="E358" s="59" t="s">
        <v>4994</v>
      </c>
      <c r="F358" s="73" t="s">
        <v>339</v>
      </c>
      <c r="G358" s="8" t="s">
        <v>2904</v>
      </c>
      <c r="H358" s="71" t="s">
        <v>4669</v>
      </c>
      <c r="I358" s="71" t="s">
        <v>5843</v>
      </c>
    </row>
    <row r="359" spans="1:9" s="89" customFormat="1" ht="15.75" customHeight="1">
      <c r="A359" s="8" t="s">
        <v>2663</v>
      </c>
      <c r="B359" s="12" t="s">
        <v>342</v>
      </c>
      <c r="C359" s="18" t="s">
        <v>4183</v>
      </c>
      <c r="D359" s="20"/>
      <c r="E359" s="59" t="s">
        <v>4995</v>
      </c>
      <c r="F359" s="73" t="s">
        <v>339</v>
      </c>
      <c r="G359" s="8" t="s">
        <v>2904</v>
      </c>
      <c r="H359" s="71" t="s">
        <v>4669</v>
      </c>
      <c r="I359" s="71" t="s">
        <v>5843</v>
      </c>
    </row>
    <row r="360" spans="1:9" s="89" customFormat="1" ht="15.75" customHeight="1">
      <c r="A360" s="8" t="s">
        <v>2663</v>
      </c>
      <c r="B360" s="12" t="s">
        <v>343</v>
      </c>
      <c r="C360" s="18" t="s">
        <v>4184</v>
      </c>
      <c r="D360" s="20"/>
      <c r="E360" s="59" t="s">
        <v>4996</v>
      </c>
      <c r="F360" s="73" t="s">
        <v>339</v>
      </c>
      <c r="G360" s="8" t="s">
        <v>2904</v>
      </c>
      <c r="H360" s="71" t="s">
        <v>4669</v>
      </c>
      <c r="I360" s="71" t="s">
        <v>5843</v>
      </c>
    </row>
    <row r="361" spans="1:9" s="89" customFormat="1" ht="15.75" customHeight="1">
      <c r="A361" s="8" t="s">
        <v>2663</v>
      </c>
      <c r="B361" s="12" t="s">
        <v>344</v>
      </c>
      <c r="C361" s="18" t="s">
        <v>4185</v>
      </c>
      <c r="D361" s="20"/>
      <c r="E361" s="60" t="s">
        <v>4997</v>
      </c>
      <c r="F361" s="73" t="s">
        <v>339</v>
      </c>
      <c r="G361" s="8" t="s">
        <v>2904</v>
      </c>
      <c r="H361" s="71" t="s">
        <v>4669</v>
      </c>
      <c r="I361" s="71" t="s">
        <v>5843</v>
      </c>
    </row>
    <row r="362" spans="1:9" s="89" customFormat="1" ht="15.75" customHeight="1">
      <c r="A362" s="8" t="s">
        <v>2663</v>
      </c>
      <c r="B362" s="12" t="s">
        <v>345</v>
      </c>
      <c r="C362" s="18" t="s">
        <v>4186</v>
      </c>
      <c r="D362" s="20"/>
      <c r="E362" s="59" t="s">
        <v>4998</v>
      </c>
      <c r="F362" s="73" t="s">
        <v>339</v>
      </c>
      <c r="G362" s="8" t="s">
        <v>2904</v>
      </c>
      <c r="H362" s="71" t="s">
        <v>4669</v>
      </c>
      <c r="I362" s="71" t="s">
        <v>5843</v>
      </c>
    </row>
    <row r="363" spans="1:9" s="89" customFormat="1" ht="15.75" customHeight="1">
      <c r="A363" s="8" t="s">
        <v>2663</v>
      </c>
      <c r="B363" s="12" t="s">
        <v>346</v>
      </c>
      <c r="C363" s="18" t="s">
        <v>4187</v>
      </c>
      <c r="D363" s="20"/>
      <c r="E363" s="59" t="s">
        <v>99</v>
      </c>
      <c r="F363" s="73" t="s">
        <v>339</v>
      </c>
      <c r="G363" s="8" t="s">
        <v>2904</v>
      </c>
      <c r="H363" s="71" t="s">
        <v>4669</v>
      </c>
      <c r="I363" s="71" t="s">
        <v>5843</v>
      </c>
    </row>
    <row r="364" spans="1:9" s="89" customFormat="1" ht="15.75" customHeight="1">
      <c r="A364" s="8" t="s">
        <v>2663</v>
      </c>
      <c r="B364" s="12" t="s">
        <v>347</v>
      </c>
      <c r="C364" s="18" t="s">
        <v>4188</v>
      </c>
      <c r="D364" s="20"/>
      <c r="E364" s="65" t="s">
        <v>5003</v>
      </c>
      <c r="F364" s="73" t="s">
        <v>339</v>
      </c>
      <c r="G364" s="8" t="s">
        <v>2904</v>
      </c>
      <c r="H364" s="71" t="s">
        <v>4669</v>
      </c>
      <c r="I364" s="71" t="s">
        <v>5843</v>
      </c>
    </row>
    <row r="365" spans="1:9" s="89" customFormat="1" ht="15.75" customHeight="1">
      <c r="A365" s="8" t="s">
        <v>2663</v>
      </c>
      <c r="B365" s="12" t="s">
        <v>329</v>
      </c>
      <c r="C365" s="18" t="s">
        <v>4189</v>
      </c>
      <c r="D365" s="20"/>
      <c r="E365" s="59" t="s">
        <v>150</v>
      </c>
      <c r="F365" s="73" t="s">
        <v>330</v>
      </c>
      <c r="G365" s="8" t="s">
        <v>2904</v>
      </c>
      <c r="H365" s="71" t="s">
        <v>4669</v>
      </c>
      <c r="I365" s="71" t="s">
        <v>5843</v>
      </c>
    </row>
    <row r="366" spans="1:9" s="89" customFormat="1" ht="15.75" customHeight="1">
      <c r="A366" s="8" t="s">
        <v>2663</v>
      </c>
      <c r="B366" s="12" t="s">
        <v>331</v>
      </c>
      <c r="C366" s="18" t="s">
        <v>4190</v>
      </c>
      <c r="D366" s="20"/>
      <c r="E366" s="59" t="s">
        <v>5007</v>
      </c>
      <c r="F366" s="73" t="s">
        <v>330</v>
      </c>
      <c r="G366" s="8" t="s">
        <v>2904</v>
      </c>
      <c r="H366" s="71" t="s">
        <v>4669</v>
      </c>
      <c r="I366" s="71" t="s">
        <v>5843</v>
      </c>
    </row>
    <row r="367" spans="1:9" s="89" customFormat="1" ht="15.75" customHeight="1">
      <c r="A367" s="8" t="s">
        <v>2663</v>
      </c>
      <c r="B367" s="12" t="s">
        <v>332</v>
      </c>
      <c r="C367" s="18" t="s">
        <v>4191</v>
      </c>
      <c r="D367" s="20"/>
      <c r="E367" s="59" t="s">
        <v>4992</v>
      </c>
      <c r="F367" s="73" t="s">
        <v>330</v>
      </c>
      <c r="G367" s="8" t="s">
        <v>2904</v>
      </c>
      <c r="H367" s="71" t="s">
        <v>4669</v>
      </c>
      <c r="I367" s="71" t="s">
        <v>5843</v>
      </c>
    </row>
    <row r="368" spans="1:9" s="89" customFormat="1" ht="15.75" customHeight="1">
      <c r="A368" s="8" t="s">
        <v>2663</v>
      </c>
      <c r="B368" s="12" t="s">
        <v>333</v>
      </c>
      <c r="C368" s="18" t="s">
        <v>4192</v>
      </c>
      <c r="D368" s="20"/>
      <c r="E368" s="59" t="s">
        <v>4994</v>
      </c>
      <c r="F368" s="73" t="s">
        <v>330</v>
      </c>
      <c r="G368" s="8" t="s">
        <v>2904</v>
      </c>
      <c r="H368" s="71" t="s">
        <v>4669</v>
      </c>
      <c r="I368" s="71" t="s">
        <v>5843</v>
      </c>
    </row>
    <row r="369" spans="1:9" s="89" customFormat="1" ht="15.75" customHeight="1">
      <c r="A369" s="8" t="s">
        <v>2663</v>
      </c>
      <c r="B369" s="12" t="s">
        <v>334</v>
      </c>
      <c r="C369" s="18" t="s">
        <v>4193</v>
      </c>
      <c r="D369" s="20"/>
      <c r="E369" s="59" t="s">
        <v>4995</v>
      </c>
      <c r="F369" s="73" t="s">
        <v>330</v>
      </c>
      <c r="G369" s="8" t="s">
        <v>2904</v>
      </c>
      <c r="H369" s="71" t="s">
        <v>4669</v>
      </c>
      <c r="I369" s="71" t="s">
        <v>5843</v>
      </c>
    </row>
    <row r="370" spans="1:9" s="89" customFormat="1" ht="15.75" customHeight="1">
      <c r="A370" s="8" t="s">
        <v>2663</v>
      </c>
      <c r="B370" s="12" t="s">
        <v>335</v>
      </c>
      <c r="C370" s="18" t="s">
        <v>4194</v>
      </c>
      <c r="D370" s="20"/>
      <c r="E370" s="59" t="s">
        <v>967</v>
      </c>
      <c r="F370" s="73" t="s">
        <v>330</v>
      </c>
      <c r="G370" s="8" t="s">
        <v>2904</v>
      </c>
      <c r="H370" s="71" t="s">
        <v>4669</v>
      </c>
      <c r="I370" s="71" t="s">
        <v>5843</v>
      </c>
    </row>
    <row r="371" spans="1:9" s="89" customFormat="1" ht="15.75" customHeight="1">
      <c r="A371" s="8" t="s">
        <v>2663</v>
      </c>
      <c r="B371" s="12" t="s">
        <v>336</v>
      </c>
      <c r="C371" s="18" t="s">
        <v>4195</v>
      </c>
      <c r="D371" s="20"/>
      <c r="E371" s="59" t="s">
        <v>99</v>
      </c>
      <c r="F371" s="73" t="s">
        <v>330</v>
      </c>
      <c r="G371" s="8" t="s">
        <v>2904</v>
      </c>
      <c r="H371" s="71" t="s">
        <v>4669</v>
      </c>
      <c r="I371" s="71" t="s">
        <v>5843</v>
      </c>
    </row>
    <row r="372" spans="1:9" s="89" customFormat="1" ht="15.75" customHeight="1">
      <c r="A372" s="8" t="s">
        <v>2663</v>
      </c>
      <c r="B372" s="12" t="s">
        <v>337</v>
      </c>
      <c r="C372" s="18" t="s">
        <v>4196</v>
      </c>
      <c r="D372" s="20"/>
      <c r="E372" s="59" t="s">
        <v>5005</v>
      </c>
      <c r="F372" s="73" t="s">
        <v>330</v>
      </c>
      <c r="G372" s="8" t="s">
        <v>2904</v>
      </c>
      <c r="H372" s="71" t="s">
        <v>4669</v>
      </c>
      <c r="I372" s="71" t="s">
        <v>5843</v>
      </c>
    </row>
    <row r="373" spans="1:9" s="89" customFormat="1" ht="15.75" customHeight="1">
      <c r="A373" s="8" t="s">
        <v>2663</v>
      </c>
      <c r="B373" s="12" t="s">
        <v>298</v>
      </c>
      <c r="C373" s="12" t="s">
        <v>4197</v>
      </c>
      <c r="D373" s="13"/>
      <c r="E373" s="59" t="s">
        <v>718</v>
      </c>
      <c r="F373" s="73" t="s">
        <v>5336</v>
      </c>
      <c r="G373" s="8" t="s">
        <v>2904</v>
      </c>
      <c r="H373" s="71" t="s">
        <v>4647</v>
      </c>
      <c r="I373" s="71" t="s">
        <v>5843</v>
      </c>
    </row>
    <row r="374" spans="1:9" s="89" customFormat="1" ht="15.75" customHeight="1">
      <c r="A374" s="8" t="s">
        <v>2663</v>
      </c>
      <c r="B374" s="12" t="s">
        <v>299</v>
      </c>
      <c r="C374" s="12" t="s">
        <v>4198</v>
      </c>
      <c r="D374" s="13"/>
      <c r="E374" s="59" t="s">
        <v>4992</v>
      </c>
      <c r="F374" s="73" t="s">
        <v>5337</v>
      </c>
      <c r="G374" s="8" t="s">
        <v>2904</v>
      </c>
      <c r="H374" s="71" t="s">
        <v>4752</v>
      </c>
      <c r="I374" s="71" t="s">
        <v>5843</v>
      </c>
    </row>
    <row r="375" spans="1:9" s="89" customFormat="1" ht="15.75" customHeight="1">
      <c r="A375" s="8" t="s">
        <v>2663</v>
      </c>
      <c r="B375" s="12" t="s">
        <v>300</v>
      </c>
      <c r="C375" s="12" t="s">
        <v>4199</v>
      </c>
      <c r="D375" s="13"/>
      <c r="E375" s="59" t="s">
        <v>4994</v>
      </c>
      <c r="F375" s="73" t="s">
        <v>5337</v>
      </c>
      <c r="G375" s="8" t="s">
        <v>2904</v>
      </c>
      <c r="H375" s="71" t="s">
        <v>4752</v>
      </c>
      <c r="I375" s="71" t="s">
        <v>5843</v>
      </c>
    </row>
    <row r="376" spans="1:9" s="89" customFormat="1" ht="15.75" customHeight="1">
      <c r="A376" s="8" t="s">
        <v>2663</v>
      </c>
      <c r="B376" s="12" t="s">
        <v>301</v>
      </c>
      <c r="C376" s="12" t="s">
        <v>4200</v>
      </c>
      <c r="D376" s="13"/>
      <c r="E376" s="59" t="s">
        <v>4995</v>
      </c>
      <c r="F376" s="73" t="s">
        <v>5337</v>
      </c>
      <c r="G376" s="8" t="s">
        <v>2904</v>
      </c>
      <c r="H376" s="71" t="s">
        <v>4752</v>
      </c>
      <c r="I376" s="71" t="s">
        <v>5843</v>
      </c>
    </row>
    <row r="377" spans="1:9" s="89" customFormat="1" ht="15.75" customHeight="1">
      <c r="A377" s="8" t="s">
        <v>2663</v>
      </c>
      <c r="B377" s="12" t="s">
        <v>302</v>
      </c>
      <c r="C377" s="12" t="s">
        <v>4201</v>
      </c>
      <c r="D377" s="13"/>
      <c r="E377" s="59" t="s">
        <v>4996</v>
      </c>
      <c r="F377" s="73" t="s">
        <v>5337</v>
      </c>
      <c r="G377" s="8" t="s">
        <v>2904</v>
      </c>
      <c r="H377" s="71" t="s">
        <v>4752</v>
      </c>
      <c r="I377" s="71" t="s">
        <v>5843</v>
      </c>
    </row>
    <row r="378" spans="1:9" s="89" customFormat="1" ht="15.75" customHeight="1">
      <c r="A378" s="8" t="s">
        <v>2663</v>
      </c>
      <c r="B378" s="12" t="s">
        <v>303</v>
      </c>
      <c r="C378" s="12" t="s">
        <v>4202</v>
      </c>
      <c r="D378" s="13"/>
      <c r="E378" s="60" t="s">
        <v>4997</v>
      </c>
      <c r="F378" s="73" t="s">
        <v>5337</v>
      </c>
      <c r="G378" s="8" t="s">
        <v>2904</v>
      </c>
      <c r="H378" s="71" t="s">
        <v>4752</v>
      </c>
      <c r="I378" s="71" t="s">
        <v>5843</v>
      </c>
    </row>
    <row r="379" spans="1:9" s="89" customFormat="1" ht="15.75" customHeight="1">
      <c r="A379" s="8" t="s">
        <v>2663</v>
      </c>
      <c r="B379" s="12" t="s">
        <v>292</v>
      </c>
      <c r="C379" s="12" t="s">
        <v>4203</v>
      </c>
      <c r="D379" s="13"/>
      <c r="E379" s="59" t="s">
        <v>718</v>
      </c>
      <c r="F379" s="73" t="s">
        <v>5338</v>
      </c>
      <c r="G379" s="8" t="s">
        <v>2904</v>
      </c>
      <c r="H379" s="71" t="s">
        <v>4669</v>
      </c>
      <c r="I379" s="71" t="s">
        <v>5843</v>
      </c>
    </row>
    <row r="380" spans="1:9" s="89" customFormat="1" ht="15.75" customHeight="1">
      <c r="A380" s="8" t="s">
        <v>2663</v>
      </c>
      <c r="B380" s="12" t="s">
        <v>293</v>
      </c>
      <c r="C380" s="12" t="s">
        <v>4204</v>
      </c>
      <c r="D380" s="13"/>
      <c r="E380" s="59" t="s">
        <v>4992</v>
      </c>
      <c r="F380" s="73" t="s">
        <v>5338</v>
      </c>
      <c r="G380" s="8" t="s">
        <v>2904</v>
      </c>
      <c r="H380" s="71" t="s">
        <v>4669</v>
      </c>
      <c r="I380" s="71" t="s">
        <v>5843</v>
      </c>
    </row>
    <row r="381" spans="1:9" s="89" customFormat="1" ht="15.75" customHeight="1">
      <c r="A381" s="8" t="s">
        <v>2663</v>
      </c>
      <c r="B381" s="12" t="s">
        <v>294</v>
      </c>
      <c r="C381" s="12" t="s">
        <v>4205</v>
      </c>
      <c r="D381" s="13"/>
      <c r="E381" s="59" t="s">
        <v>4994</v>
      </c>
      <c r="F381" s="73" t="s">
        <v>5338</v>
      </c>
      <c r="G381" s="8" t="s">
        <v>2904</v>
      </c>
      <c r="H381" s="71" t="s">
        <v>4669</v>
      </c>
      <c r="I381" s="71" t="s">
        <v>5843</v>
      </c>
    </row>
    <row r="382" spans="1:9" s="89" customFormat="1" ht="15.75" customHeight="1">
      <c r="A382" s="8" t="s">
        <v>2663</v>
      </c>
      <c r="B382" s="12" t="s">
        <v>295</v>
      </c>
      <c r="C382" s="12" t="s">
        <v>4206</v>
      </c>
      <c r="D382" s="13"/>
      <c r="E382" s="59" t="s">
        <v>4995</v>
      </c>
      <c r="F382" s="73" t="s">
        <v>5339</v>
      </c>
      <c r="G382" s="8" t="s">
        <v>2904</v>
      </c>
      <c r="H382" s="71" t="s">
        <v>4669</v>
      </c>
      <c r="I382" s="71" t="s">
        <v>5843</v>
      </c>
    </row>
    <row r="383" spans="1:9" s="89" customFormat="1" ht="15.75" customHeight="1">
      <c r="A383" s="8" t="s">
        <v>2663</v>
      </c>
      <c r="B383" s="12" t="s">
        <v>296</v>
      </c>
      <c r="C383" s="12" t="s">
        <v>4207</v>
      </c>
      <c r="D383" s="13"/>
      <c r="E383" s="59" t="s">
        <v>4996</v>
      </c>
      <c r="F383" s="73" t="s">
        <v>5338</v>
      </c>
      <c r="G383" s="8" t="s">
        <v>2904</v>
      </c>
      <c r="H383" s="71" t="s">
        <v>4669</v>
      </c>
      <c r="I383" s="71" t="s">
        <v>5843</v>
      </c>
    </row>
    <row r="384" spans="1:9" s="89" customFormat="1" ht="15.75" customHeight="1">
      <c r="A384" s="8" t="s">
        <v>2663</v>
      </c>
      <c r="B384" s="12" t="s">
        <v>297</v>
      </c>
      <c r="C384" s="12" t="s">
        <v>4208</v>
      </c>
      <c r="D384" s="13"/>
      <c r="E384" s="60" t="s">
        <v>4997</v>
      </c>
      <c r="F384" s="73" t="s">
        <v>5339</v>
      </c>
      <c r="G384" s="8" t="s">
        <v>2904</v>
      </c>
      <c r="H384" s="71" t="s">
        <v>4669</v>
      </c>
      <c r="I384" s="71" t="s">
        <v>5843</v>
      </c>
    </row>
    <row r="385" spans="1:9" s="89" customFormat="1" ht="15.75" customHeight="1">
      <c r="A385" s="8" t="s">
        <v>2663</v>
      </c>
      <c r="B385" s="12" t="s">
        <v>396</v>
      </c>
      <c r="C385" s="12" t="s">
        <v>4209</v>
      </c>
      <c r="D385" s="13"/>
      <c r="E385" s="59" t="s">
        <v>718</v>
      </c>
      <c r="F385" s="73" t="s">
        <v>2037</v>
      </c>
      <c r="G385" s="8" t="s">
        <v>2904</v>
      </c>
      <c r="H385" s="71" t="s">
        <v>4669</v>
      </c>
      <c r="I385" s="71" t="s">
        <v>5843</v>
      </c>
    </row>
    <row r="386" spans="1:9" s="89" customFormat="1" ht="15.75" customHeight="1">
      <c r="A386" s="8" t="s">
        <v>2663</v>
      </c>
      <c r="B386" s="12" t="s">
        <v>269</v>
      </c>
      <c r="C386" s="12" t="s">
        <v>1776</v>
      </c>
      <c r="D386" s="13"/>
      <c r="E386" s="59" t="s">
        <v>718</v>
      </c>
      <c r="F386" s="73" t="s">
        <v>2036</v>
      </c>
      <c r="G386" s="8" t="s">
        <v>2904</v>
      </c>
      <c r="H386" s="71" t="s">
        <v>4647</v>
      </c>
      <c r="I386" s="71" t="s">
        <v>5843</v>
      </c>
    </row>
    <row r="387" spans="1:9" s="89" customFormat="1" ht="15.75" customHeight="1">
      <c r="A387" s="8" t="s">
        <v>2663</v>
      </c>
      <c r="B387" s="12" t="s">
        <v>271</v>
      </c>
      <c r="C387" s="12" t="s">
        <v>1777</v>
      </c>
      <c r="D387" s="13"/>
      <c r="E387" s="59" t="s">
        <v>4992</v>
      </c>
      <c r="F387" s="73" t="s">
        <v>270</v>
      </c>
      <c r="G387" s="8" t="s">
        <v>2904</v>
      </c>
      <c r="H387" s="71" t="s">
        <v>4752</v>
      </c>
      <c r="I387" s="71" t="s">
        <v>5843</v>
      </c>
    </row>
    <row r="388" spans="1:9" s="89" customFormat="1" ht="15.75" customHeight="1">
      <c r="A388" s="8" t="s">
        <v>2663</v>
      </c>
      <c r="B388" s="12" t="s">
        <v>272</v>
      </c>
      <c r="C388" s="12" t="s">
        <v>1778</v>
      </c>
      <c r="D388" s="13"/>
      <c r="E388" s="59" t="s">
        <v>4994</v>
      </c>
      <c r="F388" s="73" t="s">
        <v>270</v>
      </c>
      <c r="G388" s="8" t="s">
        <v>2904</v>
      </c>
      <c r="H388" s="71" t="s">
        <v>4752</v>
      </c>
      <c r="I388" s="71" t="s">
        <v>5843</v>
      </c>
    </row>
    <row r="389" spans="1:9" s="89" customFormat="1" ht="15.75" customHeight="1">
      <c r="A389" s="8" t="s">
        <v>2663</v>
      </c>
      <c r="B389" s="12" t="s">
        <v>273</v>
      </c>
      <c r="C389" s="12" t="s">
        <v>1779</v>
      </c>
      <c r="D389" s="13"/>
      <c r="E389" s="59" t="s">
        <v>4995</v>
      </c>
      <c r="F389" s="73" t="s">
        <v>270</v>
      </c>
      <c r="G389" s="8" t="s">
        <v>2904</v>
      </c>
      <c r="H389" s="71" t="s">
        <v>4752</v>
      </c>
      <c r="I389" s="71" t="s">
        <v>5843</v>
      </c>
    </row>
    <row r="390" spans="1:9" s="89" customFormat="1" ht="15.75" customHeight="1">
      <c r="A390" s="8" t="s">
        <v>2663</v>
      </c>
      <c r="B390" s="30" t="s">
        <v>873</v>
      </c>
      <c r="C390" s="30" t="s">
        <v>2201</v>
      </c>
      <c r="D390" s="13"/>
      <c r="E390" s="59" t="s">
        <v>874</v>
      </c>
      <c r="F390" s="73" t="s">
        <v>875</v>
      </c>
      <c r="G390" s="8" t="s">
        <v>2904</v>
      </c>
      <c r="H390" s="71" t="s">
        <v>4753</v>
      </c>
      <c r="I390" s="71" t="s">
        <v>5843</v>
      </c>
    </row>
    <row r="391" spans="1:9" s="89" customFormat="1" ht="15.75" customHeight="1">
      <c r="A391" s="8" t="s">
        <v>2663</v>
      </c>
      <c r="B391" s="30" t="s">
        <v>618</v>
      </c>
      <c r="C391" s="30" t="s">
        <v>4333</v>
      </c>
      <c r="D391" s="13"/>
      <c r="E391" s="59" t="s">
        <v>619</v>
      </c>
      <c r="F391" s="73" t="s">
        <v>2026</v>
      </c>
      <c r="G391" s="8" t="s">
        <v>2904</v>
      </c>
      <c r="H391" s="71" t="s">
        <v>4641</v>
      </c>
      <c r="I391" s="71" t="s">
        <v>5843</v>
      </c>
    </row>
    <row r="392" spans="1:9" s="89" customFormat="1" ht="15.75" customHeight="1">
      <c r="A392" s="8" t="s">
        <v>2663</v>
      </c>
      <c r="B392" s="30" t="s">
        <v>229</v>
      </c>
      <c r="C392" s="31" t="s">
        <v>4335</v>
      </c>
      <c r="D392" s="26"/>
      <c r="E392" s="59" t="s">
        <v>718</v>
      </c>
      <c r="F392" s="73" t="s">
        <v>230</v>
      </c>
      <c r="G392" s="8" t="s">
        <v>2904</v>
      </c>
      <c r="H392" s="71" t="s">
        <v>4647</v>
      </c>
      <c r="I392" s="71" t="s">
        <v>5843</v>
      </c>
    </row>
    <row r="393" spans="1:9" s="89" customFormat="1" ht="15.75" customHeight="1">
      <c r="A393" s="8" t="s">
        <v>2663</v>
      </c>
      <c r="B393" s="30" t="s">
        <v>231</v>
      </c>
      <c r="C393" s="31" t="s">
        <v>4336</v>
      </c>
      <c r="D393" s="26"/>
      <c r="E393" s="59" t="s">
        <v>4992</v>
      </c>
      <c r="F393" s="73" t="s">
        <v>230</v>
      </c>
      <c r="G393" s="8" t="s">
        <v>2904</v>
      </c>
      <c r="H393" s="71" t="s">
        <v>4647</v>
      </c>
      <c r="I393" s="71" t="s">
        <v>5843</v>
      </c>
    </row>
    <row r="394" spans="1:9" s="89" customFormat="1" ht="15.75" customHeight="1">
      <c r="A394" s="8" t="s">
        <v>2663</v>
      </c>
      <c r="B394" s="30" t="s">
        <v>232</v>
      </c>
      <c r="C394" s="31" t="s">
        <v>4337</v>
      </c>
      <c r="D394" s="26"/>
      <c r="E394" s="59" t="s">
        <v>4994</v>
      </c>
      <c r="F394" s="73" t="s">
        <v>230</v>
      </c>
      <c r="G394" s="8" t="s">
        <v>2904</v>
      </c>
      <c r="H394" s="71" t="s">
        <v>4647</v>
      </c>
      <c r="I394" s="71" t="s">
        <v>5843</v>
      </c>
    </row>
    <row r="395" spans="1:9" s="89" customFormat="1" ht="15.75" customHeight="1">
      <c r="A395" s="8" t="s">
        <v>2663</v>
      </c>
      <c r="B395" s="30" t="s">
        <v>233</v>
      </c>
      <c r="C395" s="31" t="s">
        <v>4338</v>
      </c>
      <c r="D395" s="26"/>
      <c r="E395" s="59" t="s">
        <v>4995</v>
      </c>
      <c r="F395" s="73" t="s">
        <v>230</v>
      </c>
      <c r="G395" s="8" t="s">
        <v>2904</v>
      </c>
      <c r="H395" s="71" t="s">
        <v>4647</v>
      </c>
      <c r="I395" s="71" t="s">
        <v>5843</v>
      </c>
    </row>
    <row r="396" spans="1:9" s="89" customFormat="1" ht="15.75" customHeight="1">
      <c r="A396" s="8" t="s">
        <v>2663</v>
      </c>
      <c r="B396" s="30" t="s">
        <v>234</v>
      </c>
      <c r="C396" s="31" t="s">
        <v>4339</v>
      </c>
      <c r="D396" s="26"/>
      <c r="E396" s="59" t="s">
        <v>4996</v>
      </c>
      <c r="F396" s="73" t="s">
        <v>230</v>
      </c>
      <c r="G396" s="8" t="s">
        <v>2904</v>
      </c>
      <c r="H396" s="71" t="s">
        <v>4647</v>
      </c>
      <c r="I396" s="71" t="s">
        <v>5843</v>
      </c>
    </row>
    <row r="397" spans="1:9" s="89" customFormat="1" ht="15.75" customHeight="1">
      <c r="A397" s="8" t="s">
        <v>2663</v>
      </c>
      <c r="B397" s="30" t="s">
        <v>235</v>
      </c>
      <c r="C397" s="31" t="s">
        <v>4340</v>
      </c>
      <c r="D397" s="26"/>
      <c r="E397" s="60" t="s">
        <v>4997</v>
      </c>
      <c r="F397" s="73" t="s">
        <v>230</v>
      </c>
      <c r="G397" s="8" t="s">
        <v>2904</v>
      </c>
      <c r="H397" s="71" t="s">
        <v>4647</v>
      </c>
      <c r="I397" s="71" t="s">
        <v>5843</v>
      </c>
    </row>
    <row r="398" spans="1:9" s="89" customFormat="1" ht="15.75" customHeight="1">
      <c r="A398" s="8" t="s">
        <v>2663</v>
      </c>
      <c r="B398" s="30" t="s">
        <v>174</v>
      </c>
      <c r="C398" s="31" t="s">
        <v>3423</v>
      </c>
      <c r="D398" s="26"/>
      <c r="E398" s="59" t="s">
        <v>718</v>
      </c>
      <c r="F398" s="73" t="s">
        <v>175</v>
      </c>
      <c r="G398" s="8" t="s">
        <v>2904</v>
      </c>
      <c r="H398" s="71" t="s">
        <v>4669</v>
      </c>
      <c r="I398" s="71" t="s">
        <v>5843</v>
      </c>
    </row>
    <row r="399" spans="1:9" s="89" customFormat="1" ht="15.75" customHeight="1">
      <c r="A399" s="8" t="s">
        <v>2663</v>
      </c>
      <c r="B399" s="30" t="s">
        <v>176</v>
      </c>
      <c r="C399" s="31" t="s">
        <v>3424</v>
      </c>
      <c r="D399" s="26"/>
      <c r="E399" s="59" t="s">
        <v>4992</v>
      </c>
      <c r="F399" s="73" t="s">
        <v>175</v>
      </c>
      <c r="G399" s="8" t="s">
        <v>2904</v>
      </c>
      <c r="H399" s="71" t="s">
        <v>4669</v>
      </c>
      <c r="I399" s="71" t="s">
        <v>5843</v>
      </c>
    </row>
    <row r="400" spans="1:9" s="89" customFormat="1" ht="15.75" customHeight="1">
      <c r="A400" s="8" t="s">
        <v>2663</v>
      </c>
      <c r="B400" s="30" t="s">
        <v>177</v>
      </c>
      <c r="C400" s="31" t="s">
        <v>3425</v>
      </c>
      <c r="D400" s="26"/>
      <c r="E400" s="59" t="s">
        <v>4994</v>
      </c>
      <c r="F400" s="73" t="s">
        <v>175</v>
      </c>
      <c r="G400" s="8" t="s">
        <v>2904</v>
      </c>
      <c r="H400" s="71" t="s">
        <v>4669</v>
      </c>
      <c r="I400" s="71" t="s">
        <v>5843</v>
      </c>
    </row>
    <row r="401" spans="1:9" s="89" customFormat="1" ht="15.75" customHeight="1">
      <c r="A401" s="8" t="s">
        <v>2663</v>
      </c>
      <c r="B401" s="30" t="s">
        <v>178</v>
      </c>
      <c r="C401" s="31" t="s">
        <v>3426</v>
      </c>
      <c r="D401" s="26"/>
      <c r="E401" s="59" t="s">
        <v>4995</v>
      </c>
      <c r="F401" s="73" t="s">
        <v>175</v>
      </c>
      <c r="G401" s="8" t="s">
        <v>2904</v>
      </c>
      <c r="H401" s="71" t="s">
        <v>4669</v>
      </c>
      <c r="I401" s="71" t="s">
        <v>5843</v>
      </c>
    </row>
    <row r="402" spans="1:9" s="89" customFormat="1" ht="15.75" customHeight="1">
      <c r="A402" s="8" t="s">
        <v>2663</v>
      </c>
      <c r="B402" s="30" t="s">
        <v>184</v>
      </c>
      <c r="C402" s="30" t="s">
        <v>3427</v>
      </c>
      <c r="D402" s="13"/>
      <c r="E402" s="59" t="s">
        <v>5007</v>
      </c>
      <c r="F402" s="73" t="s">
        <v>185</v>
      </c>
      <c r="G402" s="8" t="s">
        <v>2904</v>
      </c>
      <c r="H402" s="71" t="s">
        <v>4669</v>
      </c>
      <c r="I402" s="71" t="s">
        <v>5843</v>
      </c>
    </row>
    <row r="403" spans="1:9" s="89" customFormat="1" ht="15.75" customHeight="1">
      <c r="A403" s="8" t="s">
        <v>2663</v>
      </c>
      <c r="B403" s="30" t="s">
        <v>186</v>
      </c>
      <c r="C403" s="31" t="s">
        <v>3428</v>
      </c>
      <c r="D403" s="26"/>
      <c r="E403" s="59" t="s">
        <v>4992</v>
      </c>
      <c r="F403" s="73" t="s">
        <v>185</v>
      </c>
      <c r="G403" s="8" t="s">
        <v>2904</v>
      </c>
      <c r="H403" s="71" t="s">
        <v>4669</v>
      </c>
      <c r="I403" s="71" t="s">
        <v>5843</v>
      </c>
    </row>
    <row r="404" spans="1:9" s="89" customFormat="1" ht="15.75" customHeight="1">
      <c r="A404" s="8" t="s">
        <v>2663</v>
      </c>
      <c r="B404" s="30" t="s">
        <v>187</v>
      </c>
      <c r="C404" s="31" t="s">
        <v>3429</v>
      </c>
      <c r="D404" s="26"/>
      <c r="E404" s="59" t="s">
        <v>4994</v>
      </c>
      <c r="F404" s="73" t="s">
        <v>185</v>
      </c>
      <c r="G404" s="8" t="s">
        <v>2904</v>
      </c>
      <c r="H404" s="71" t="s">
        <v>4669</v>
      </c>
      <c r="I404" s="71" t="s">
        <v>5843</v>
      </c>
    </row>
    <row r="405" spans="1:9" s="89" customFormat="1" ht="15.75" customHeight="1">
      <c r="A405" s="8" t="s">
        <v>2663</v>
      </c>
      <c r="B405" s="30" t="s">
        <v>188</v>
      </c>
      <c r="C405" s="31" t="s">
        <v>3430</v>
      </c>
      <c r="D405" s="26"/>
      <c r="E405" s="59" t="s">
        <v>4995</v>
      </c>
      <c r="F405" s="73" t="s">
        <v>185</v>
      </c>
      <c r="G405" s="8" t="s">
        <v>2904</v>
      </c>
      <c r="H405" s="71" t="s">
        <v>4669</v>
      </c>
      <c r="I405" s="71" t="s">
        <v>5843</v>
      </c>
    </row>
    <row r="406" spans="1:9" s="89" customFormat="1" ht="15.75" customHeight="1">
      <c r="A406" s="8" t="s">
        <v>2663</v>
      </c>
      <c r="B406" s="30" t="s">
        <v>189</v>
      </c>
      <c r="C406" s="31" t="s">
        <v>3431</v>
      </c>
      <c r="D406" s="26"/>
      <c r="E406" s="59" t="s">
        <v>4996</v>
      </c>
      <c r="F406" s="73" t="s">
        <v>185</v>
      </c>
      <c r="G406" s="8" t="s">
        <v>2904</v>
      </c>
      <c r="H406" s="71" t="s">
        <v>4669</v>
      </c>
      <c r="I406" s="71" t="s">
        <v>5843</v>
      </c>
    </row>
    <row r="407" spans="1:9" s="89" customFormat="1" ht="15.75" customHeight="1">
      <c r="A407" s="8" t="s">
        <v>2663</v>
      </c>
      <c r="B407" s="30" t="s">
        <v>190</v>
      </c>
      <c r="C407" s="31" t="s">
        <v>3432</v>
      </c>
      <c r="D407" s="26"/>
      <c r="E407" s="60" t="s">
        <v>4997</v>
      </c>
      <c r="F407" s="73" t="s">
        <v>185</v>
      </c>
      <c r="G407" s="8" t="s">
        <v>2904</v>
      </c>
      <c r="H407" s="71" t="s">
        <v>4669</v>
      </c>
      <c r="I407" s="71" t="s">
        <v>5843</v>
      </c>
    </row>
    <row r="408" spans="1:9" s="89" customFormat="1" ht="15.75" customHeight="1">
      <c r="A408" s="8" t="s">
        <v>2663</v>
      </c>
      <c r="B408" s="30" t="s">
        <v>191</v>
      </c>
      <c r="C408" s="31" t="s">
        <v>3433</v>
      </c>
      <c r="D408" s="26"/>
      <c r="E408" s="59" t="s">
        <v>4998</v>
      </c>
      <c r="F408" s="73" t="s">
        <v>185</v>
      </c>
      <c r="G408" s="8" t="s">
        <v>2904</v>
      </c>
      <c r="H408" s="71" t="s">
        <v>4669</v>
      </c>
      <c r="I408" s="71" t="s">
        <v>5843</v>
      </c>
    </row>
    <row r="409" spans="1:9" s="89" customFormat="1" ht="15.75" customHeight="1">
      <c r="A409" s="8" t="s">
        <v>2663</v>
      </c>
      <c r="B409" s="30" t="s">
        <v>192</v>
      </c>
      <c r="C409" s="31" t="s">
        <v>3434</v>
      </c>
      <c r="D409" s="26"/>
      <c r="E409" s="59" t="s">
        <v>99</v>
      </c>
      <c r="F409" s="73" t="s">
        <v>185</v>
      </c>
      <c r="G409" s="8" t="s">
        <v>2904</v>
      </c>
      <c r="H409" s="71" t="s">
        <v>4669</v>
      </c>
      <c r="I409" s="71" t="s">
        <v>5843</v>
      </c>
    </row>
    <row r="410" spans="1:9" s="89" customFormat="1" ht="15.75" customHeight="1">
      <c r="A410" s="8" t="s">
        <v>2663</v>
      </c>
      <c r="B410" s="30" t="s">
        <v>193</v>
      </c>
      <c r="C410" s="31" t="s">
        <v>3435</v>
      </c>
      <c r="D410" s="26"/>
      <c r="E410" s="65" t="s">
        <v>5003</v>
      </c>
      <c r="F410" s="73" t="s">
        <v>185</v>
      </c>
      <c r="G410" s="8" t="s">
        <v>2904</v>
      </c>
      <c r="H410" s="71" t="s">
        <v>4669</v>
      </c>
      <c r="I410" s="71" t="s">
        <v>5843</v>
      </c>
    </row>
    <row r="411" spans="1:9" s="89" customFormat="1" ht="15.75" customHeight="1">
      <c r="A411" s="8" t="s">
        <v>2663</v>
      </c>
      <c r="B411" s="30" t="s">
        <v>159</v>
      </c>
      <c r="C411" s="31" t="s">
        <v>3436</v>
      </c>
      <c r="D411" s="26"/>
      <c r="E411" s="59" t="s">
        <v>718</v>
      </c>
      <c r="F411" s="73" t="s">
        <v>160</v>
      </c>
      <c r="G411" s="8" t="s">
        <v>2904</v>
      </c>
      <c r="H411" s="71" t="s">
        <v>4669</v>
      </c>
      <c r="I411" s="71" t="s">
        <v>5843</v>
      </c>
    </row>
    <row r="412" spans="1:9" s="89" customFormat="1" ht="15.75" customHeight="1">
      <c r="A412" s="8" t="s">
        <v>2663</v>
      </c>
      <c r="B412" s="30" t="s">
        <v>161</v>
      </c>
      <c r="C412" s="31" t="s">
        <v>3437</v>
      </c>
      <c r="D412" s="26"/>
      <c r="E412" s="59" t="s">
        <v>4992</v>
      </c>
      <c r="F412" s="73" t="s">
        <v>160</v>
      </c>
      <c r="G412" s="8" t="s">
        <v>2904</v>
      </c>
      <c r="H412" s="71" t="s">
        <v>4669</v>
      </c>
      <c r="I412" s="71" t="s">
        <v>5843</v>
      </c>
    </row>
    <row r="413" spans="1:9" s="89" customFormat="1" ht="15.75" customHeight="1">
      <c r="A413" s="8" t="s">
        <v>2663</v>
      </c>
      <c r="B413" s="30" t="s">
        <v>162</v>
      </c>
      <c r="C413" s="31" t="s">
        <v>3438</v>
      </c>
      <c r="D413" s="26"/>
      <c r="E413" s="59" t="s">
        <v>4994</v>
      </c>
      <c r="F413" s="73" t="s">
        <v>160</v>
      </c>
      <c r="G413" s="8" t="s">
        <v>2904</v>
      </c>
      <c r="H413" s="71" t="s">
        <v>4669</v>
      </c>
      <c r="I413" s="71" t="s">
        <v>5843</v>
      </c>
    </row>
    <row r="414" spans="1:9" s="89" customFormat="1" ht="15.75" customHeight="1">
      <c r="A414" s="8" t="s">
        <v>2663</v>
      </c>
      <c r="B414" s="30" t="s">
        <v>163</v>
      </c>
      <c r="C414" s="31" t="s">
        <v>3439</v>
      </c>
      <c r="D414" s="26"/>
      <c r="E414" s="59" t="s">
        <v>4995</v>
      </c>
      <c r="F414" s="73" t="s">
        <v>160</v>
      </c>
      <c r="G414" s="8" t="s">
        <v>2904</v>
      </c>
      <c r="H414" s="71" t="s">
        <v>4669</v>
      </c>
      <c r="I414" s="71" t="s">
        <v>5843</v>
      </c>
    </row>
    <row r="415" spans="1:9" s="89" customFormat="1" ht="15.75" customHeight="1">
      <c r="A415" s="8" t="s">
        <v>2663</v>
      </c>
      <c r="B415" s="30" t="s">
        <v>149</v>
      </c>
      <c r="C415" s="31" t="s">
        <v>3440</v>
      </c>
      <c r="D415" s="26"/>
      <c r="E415" s="59" t="s">
        <v>150</v>
      </c>
      <c r="F415" s="73" t="s">
        <v>151</v>
      </c>
      <c r="G415" s="8" t="s">
        <v>2904</v>
      </c>
      <c r="H415" s="71" t="s">
        <v>4669</v>
      </c>
      <c r="I415" s="71" t="s">
        <v>5843</v>
      </c>
    </row>
    <row r="416" spans="1:9" s="89" customFormat="1" ht="15.75" customHeight="1">
      <c r="A416" s="8" t="s">
        <v>2663</v>
      </c>
      <c r="B416" s="30" t="s">
        <v>152</v>
      </c>
      <c r="C416" s="31" t="s">
        <v>3441</v>
      </c>
      <c r="D416" s="26"/>
      <c r="E416" s="59" t="s">
        <v>5007</v>
      </c>
      <c r="F416" s="73" t="s">
        <v>151</v>
      </c>
      <c r="G416" s="8" t="s">
        <v>2904</v>
      </c>
      <c r="H416" s="71" t="s">
        <v>4669</v>
      </c>
      <c r="I416" s="71" t="s">
        <v>5843</v>
      </c>
    </row>
    <row r="417" spans="1:9" s="89" customFormat="1" ht="15.75" customHeight="1">
      <c r="A417" s="8" t="s">
        <v>2663</v>
      </c>
      <c r="B417" s="30" t="s">
        <v>153</v>
      </c>
      <c r="C417" s="31" t="s">
        <v>3442</v>
      </c>
      <c r="D417" s="26"/>
      <c r="E417" s="59" t="s">
        <v>4992</v>
      </c>
      <c r="F417" s="73" t="s">
        <v>151</v>
      </c>
      <c r="G417" s="8" t="s">
        <v>2904</v>
      </c>
      <c r="H417" s="71" t="s">
        <v>4669</v>
      </c>
      <c r="I417" s="71" t="s">
        <v>5843</v>
      </c>
    </row>
    <row r="418" spans="1:9" s="89" customFormat="1" ht="15.75" customHeight="1">
      <c r="A418" s="8" t="s">
        <v>2663</v>
      </c>
      <c r="B418" s="30" t="s">
        <v>154</v>
      </c>
      <c r="C418" s="31" t="s">
        <v>3443</v>
      </c>
      <c r="D418" s="26"/>
      <c r="E418" s="59" t="s">
        <v>4994</v>
      </c>
      <c r="F418" s="73" t="s">
        <v>151</v>
      </c>
      <c r="G418" s="8" t="s">
        <v>2904</v>
      </c>
      <c r="H418" s="71" t="s">
        <v>4669</v>
      </c>
      <c r="I418" s="71" t="s">
        <v>5843</v>
      </c>
    </row>
    <row r="419" spans="1:9" s="89" customFormat="1" ht="15.75" customHeight="1">
      <c r="A419" s="8" t="s">
        <v>2663</v>
      </c>
      <c r="B419" s="12" t="s">
        <v>155</v>
      </c>
      <c r="C419" s="25" t="s">
        <v>3444</v>
      </c>
      <c r="D419" s="26"/>
      <c r="E419" s="59" t="s">
        <v>4995</v>
      </c>
      <c r="F419" s="73" t="s">
        <v>151</v>
      </c>
      <c r="G419" s="8" t="s">
        <v>2904</v>
      </c>
      <c r="H419" s="71" t="s">
        <v>4669</v>
      </c>
      <c r="I419" s="71" t="s">
        <v>5843</v>
      </c>
    </row>
    <row r="420" spans="1:9" s="89" customFormat="1" ht="15.75" customHeight="1">
      <c r="A420" s="8" t="s">
        <v>2663</v>
      </c>
      <c r="B420" s="12" t="s">
        <v>156</v>
      </c>
      <c r="C420" s="25" t="s">
        <v>3445</v>
      </c>
      <c r="D420" s="26"/>
      <c r="E420" s="59" t="s">
        <v>967</v>
      </c>
      <c r="F420" s="73" t="s">
        <v>151</v>
      </c>
      <c r="G420" s="8" t="s">
        <v>2904</v>
      </c>
      <c r="H420" s="71" t="s">
        <v>4669</v>
      </c>
      <c r="I420" s="71" t="s">
        <v>5843</v>
      </c>
    </row>
    <row r="421" spans="1:9" s="89" customFormat="1" ht="15.75" customHeight="1">
      <c r="A421" s="8" t="s">
        <v>2663</v>
      </c>
      <c r="B421" s="12" t="s">
        <v>157</v>
      </c>
      <c r="C421" s="25" t="s">
        <v>3446</v>
      </c>
      <c r="D421" s="26"/>
      <c r="E421" s="59" t="s">
        <v>99</v>
      </c>
      <c r="F421" s="73" t="s">
        <v>151</v>
      </c>
      <c r="G421" s="8" t="s">
        <v>2904</v>
      </c>
      <c r="H421" s="71" t="s">
        <v>4669</v>
      </c>
      <c r="I421" s="71" t="s">
        <v>5843</v>
      </c>
    </row>
    <row r="422" spans="1:9" s="89" customFormat="1" ht="15.75" customHeight="1">
      <c r="A422" s="8" t="s">
        <v>2663</v>
      </c>
      <c r="B422" s="12" t="s">
        <v>158</v>
      </c>
      <c r="C422" s="25" t="s">
        <v>3447</v>
      </c>
      <c r="D422" s="26"/>
      <c r="E422" s="59" t="s">
        <v>1724</v>
      </c>
      <c r="F422" s="73" t="s">
        <v>151</v>
      </c>
      <c r="G422" s="8" t="s">
        <v>2904</v>
      </c>
      <c r="H422" s="71" t="s">
        <v>4669</v>
      </c>
      <c r="I422" s="71" t="s">
        <v>5843</v>
      </c>
    </row>
    <row r="423" spans="1:9" s="89" customFormat="1" ht="15.75" customHeight="1">
      <c r="A423" s="8" t="s">
        <v>2663</v>
      </c>
      <c r="B423" s="12" t="s">
        <v>135</v>
      </c>
      <c r="C423" s="25" t="s">
        <v>3448</v>
      </c>
      <c r="D423" s="26"/>
      <c r="E423" s="59" t="s">
        <v>718</v>
      </c>
      <c r="F423" s="73" t="s">
        <v>136</v>
      </c>
      <c r="G423" s="8" t="s">
        <v>2904</v>
      </c>
      <c r="H423" s="71" t="s">
        <v>4669</v>
      </c>
      <c r="I423" s="71" t="s">
        <v>5843</v>
      </c>
    </row>
    <row r="424" spans="1:9" s="89" customFormat="1" ht="15.75" customHeight="1">
      <c r="A424" s="8" t="s">
        <v>2663</v>
      </c>
      <c r="B424" s="12" t="s">
        <v>137</v>
      </c>
      <c r="C424" s="25" t="s">
        <v>3449</v>
      </c>
      <c r="D424" s="26"/>
      <c r="E424" s="59" t="s">
        <v>4992</v>
      </c>
      <c r="F424" s="73" t="s">
        <v>136</v>
      </c>
      <c r="G424" s="8" t="s">
        <v>2904</v>
      </c>
      <c r="H424" s="71" t="s">
        <v>4669</v>
      </c>
      <c r="I424" s="71" t="s">
        <v>5843</v>
      </c>
    </row>
    <row r="425" spans="1:9" s="89" customFormat="1" ht="15.75" customHeight="1">
      <c r="A425" s="8" t="s">
        <v>2663</v>
      </c>
      <c r="B425" s="12" t="s">
        <v>138</v>
      </c>
      <c r="C425" s="25" t="s">
        <v>3450</v>
      </c>
      <c r="D425" s="26"/>
      <c r="E425" s="59" t="s">
        <v>4994</v>
      </c>
      <c r="F425" s="73" t="s">
        <v>136</v>
      </c>
      <c r="G425" s="8" t="s">
        <v>2904</v>
      </c>
      <c r="H425" s="71" t="s">
        <v>4669</v>
      </c>
      <c r="I425" s="71" t="s">
        <v>5843</v>
      </c>
    </row>
    <row r="426" spans="1:9" s="89" customFormat="1" ht="15.75" customHeight="1">
      <c r="A426" s="8" t="s">
        <v>2663</v>
      </c>
      <c r="B426" s="12" t="s">
        <v>139</v>
      </c>
      <c r="C426" s="25" t="s">
        <v>3451</v>
      </c>
      <c r="D426" s="26"/>
      <c r="E426" s="59" t="s">
        <v>4995</v>
      </c>
      <c r="F426" s="73" t="s">
        <v>136</v>
      </c>
      <c r="G426" s="8" t="s">
        <v>2904</v>
      </c>
      <c r="H426" s="71" t="s">
        <v>4669</v>
      </c>
      <c r="I426" s="71" t="s">
        <v>5843</v>
      </c>
    </row>
    <row r="427" spans="1:9" s="89" customFormat="1" ht="15.75" customHeight="1">
      <c r="A427" s="8" t="s">
        <v>2663</v>
      </c>
      <c r="B427" s="12" t="s">
        <v>140</v>
      </c>
      <c r="C427" s="25" t="s">
        <v>3452</v>
      </c>
      <c r="D427" s="26"/>
      <c r="E427" s="59" t="s">
        <v>4996</v>
      </c>
      <c r="F427" s="73" t="s">
        <v>136</v>
      </c>
      <c r="G427" s="8" t="s">
        <v>2904</v>
      </c>
      <c r="H427" s="71" t="s">
        <v>4669</v>
      </c>
      <c r="I427" s="71" t="s">
        <v>5843</v>
      </c>
    </row>
    <row r="428" spans="1:9" s="89" customFormat="1" ht="15.75" customHeight="1">
      <c r="A428" s="8" t="s">
        <v>2663</v>
      </c>
      <c r="B428" s="12" t="s">
        <v>141</v>
      </c>
      <c r="C428" s="25" t="s">
        <v>3453</v>
      </c>
      <c r="D428" s="26"/>
      <c r="E428" s="60" t="s">
        <v>4997</v>
      </c>
      <c r="F428" s="73" t="s">
        <v>136</v>
      </c>
      <c r="G428" s="8" t="s">
        <v>2904</v>
      </c>
      <c r="H428" s="71" t="s">
        <v>4669</v>
      </c>
      <c r="I428" s="71" t="s">
        <v>5843</v>
      </c>
    </row>
    <row r="429" spans="1:9" s="89" customFormat="1" ht="15.75" customHeight="1">
      <c r="A429" s="8" t="s">
        <v>2663</v>
      </c>
      <c r="B429" s="12" t="s">
        <v>125</v>
      </c>
      <c r="C429" s="12" t="s">
        <v>3454</v>
      </c>
      <c r="D429" s="13"/>
      <c r="E429" s="59" t="s">
        <v>718</v>
      </c>
      <c r="F429" s="73" t="s">
        <v>126</v>
      </c>
      <c r="G429" s="8" t="s">
        <v>2904</v>
      </c>
      <c r="H429" s="71" t="s">
        <v>4669</v>
      </c>
      <c r="I429" s="71" t="s">
        <v>5843</v>
      </c>
    </row>
    <row r="430" spans="1:9" s="89" customFormat="1" ht="15.75" customHeight="1">
      <c r="A430" s="8" t="s">
        <v>2663</v>
      </c>
      <c r="B430" s="12" t="s">
        <v>127</v>
      </c>
      <c r="C430" s="12" t="s">
        <v>3455</v>
      </c>
      <c r="D430" s="13"/>
      <c r="E430" s="59" t="s">
        <v>4992</v>
      </c>
      <c r="F430" s="73" t="s">
        <v>126</v>
      </c>
      <c r="G430" s="8" t="s">
        <v>2904</v>
      </c>
      <c r="H430" s="71" t="s">
        <v>4669</v>
      </c>
      <c r="I430" s="71" t="s">
        <v>5843</v>
      </c>
    </row>
    <row r="431" spans="1:9" s="89" customFormat="1" ht="15.75" customHeight="1">
      <c r="A431" s="8" t="s">
        <v>2663</v>
      </c>
      <c r="B431" s="12" t="s">
        <v>128</v>
      </c>
      <c r="C431" s="12" t="s">
        <v>3456</v>
      </c>
      <c r="D431" s="13"/>
      <c r="E431" s="59" t="s">
        <v>4994</v>
      </c>
      <c r="F431" s="73" t="s">
        <v>126</v>
      </c>
      <c r="G431" s="8" t="s">
        <v>2904</v>
      </c>
      <c r="H431" s="71" t="s">
        <v>4669</v>
      </c>
      <c r="I431" s="71" t="s">
        <v>5843</v>
      </c>
    </row>
    <row r="432" spans="1:9" s="89" customFormat="1" ht="15.75" customHeight="1">
      <c r="A432" s="8" t="s">
        <v>2663</v>
      </c>
      <c r="B432" s="12" t="s">
        <v>129</v>
      </c>
      <c r="C432" s="12" t="s">
        <v>3457</v>
      </c>
      <c r="D432" s="13"/>
      <c r="E432" s="59" t="s">
        <v>4995</v>
      </c>
      <c r="F432" s="73" t="s">
        <v>1878</v>
      </c>
      <c r="G432" s="8" t="s">
        <v>2904</v>
      </c>
      <c r="H432" s="71" t="s">
        <v>4669</v>
      </c>
      <c r="I432" s="71" t="s">
        <v>5843</v>
      </c>
    </row>
    <row r="433" spans="1:9" s="89" customFormat="1" ht="15.75" customHeight="1">
      <c r="A433" s="8" t="s">
        <v>2663</v>
      </c>
      <c r="B433" s="12" t="s">
        <v>79</v>
      </c>
      <c r="C433" s="25" t="s">
        <v>4366</v>
      </c>
      <c r="D433" s="26"/>
      <c r="E433" s="59" t="s">
        <v>718</v>
      </c>
      <c r="F433" s="73" t="s">
        <v>5344</v>
      </c>
      <c r="G433" s="8" t="s">
        <v>2904</v>
      </c>
      <c r="H433" s="71" t="s">
        <v>4757</v>
      </c>
      <c r="I433" s="71" t="s">
        <v>5843</v>
      </c>
    </row>
    <row r="434" spans="1:9" s="89" customFormat="1" ht="15.75" customHeight="1">
      <c r="A434" s="8" t="s">
        <v>2663</v>
      </c>
      <c r="B434" s="12" t="s">
        <v>80</v>
      </c>
      <c r="C434" s="25" t="s">
        <v>4367</v>
      </c>
      <c r="D434" s="26"/>
      <c r="E434" s="59" t="s">
        <v>4992</v>
      </c>
      <c r="F434" s="73" t="s">
        <v>5345</v>
      </c>
      <c r="G434" s="8" t="s">
        <v>2904</v>
      </c>
      <c r="H434" s="71" t="s">
        <v>4756</v>
      </c>
      <c r="I434" s="71" t="s">
        <v>5843</v>
      </c>
    </row>
    <row r="435" spans="1:9" s="89" customFormat="1" ht="15.75" customHeight="1">
      <c r="A435" s="8" t="s">
        <v>2663</v>
      </c>
      <c r="B435" s="12" t="s">
        <v>81</v>
      </c>
      <c r="C435" s="25" t="s">
        <v>4368</v>
      </c>
      <c r="D435" s="26"/>
      <c r="E435" s="59" t="s">
        <v>4994</v>
      </c>
      <c r="F435" s="73" t="s">
        <v>5345</v>
      </c>
      <c r="G435" s="8" t="s">
        <v>2904</v>
      </c>
      <c r="H435" s="71" t="s">
        <v>4756</v>
      </c>
      <c r="I435" s="71" t="s">
        <v>5843</v>
      </c>
    </row>
    <row r="436" spans="1:9" s="89" customFormat="1" ht="15.75" customHeight="1">
      <c r="A436" s="8" t="s">
        <v>2663</v>
      </c>
      <c r="B436" s="12" t="s">
        <v>82</v>
      </c>
      <c r="C436" s="25" t="s">
        <v>4369</v>
      </c>
      <c r="D436" s="26"/>
      <c r="E436" s="59" t="s">
        <v>4995</v>
      </c>
      <c r="F436" s="73" t="s">
        <v>5345</v>
      </c>
      <c r="G436" s="8" t="s">
        <v>2904</v>
      </c>
      <c r="H436" s="71" t="s">
        <v>4756</v>
      </c>
      <c r="I436" s="71" t="s">
        <v>5843</v>
      </c>
    </row>
    <row r="437" spans="1:9" s="89" customFormat="1" ht="15.75" customHeight="1">
      <c r="A437" s="8" t="s">
        <v>2663</v>
      </c>
      <c r="B437" s="12" t="s">
        <v>100</v>
      </c>
      <c r="C437" s="25" t="s">
        <v>4370</v>
      </c>
      <c r="D437" s="26"/>
      <c r="E437" s="59" t="s">
        <v>4992</v>
      </c>
      <c r="F437" s="73" t="s">
        <v>101</v>
      </c>
      <c r="G437" s="8" t="s">
        <v>2904</v>
      </c>
      <c r="H437" s="71" t="s">
        <v>4756</v>
      </c>
      <c r="I437" s="71" t="s">
        <v>5843</v>
      </c>
    </row>
    <row r="438" spans="1:9" s="89" customFormat="1" ht="15.75" customHeight="1">
      <c r="A438" s="8" t="s">
        <v>2663</v>
      </c>
      <c r="B438" s="12" t="s">
        <v>102</v>
      </c>
      <c r="C438" s="25" t="s">
        <v>4371</v>
      </c>
      <c r="D438" s="26"/>
      <c r="E438" s="59" t="s">
        <v>4994</v>
      </c>
      <c r="F438" s="73" t="s">
        <v>101</v>
      </c>
      <c r="G438" s="8" t="s">
        <v>2904</v>
      </c>
      <c r="H438" s="71" t="s">
        <v>4756</v>
      </c>
      <c r="I438" s="71" t="s">
        <v>5843</v>
      </c>
    </row>
    <row r="439" spans="1:9" s="89" customFormat="1" ht="15.75" customHeight="1">
      <c r="A439" s="8" t="s">
        <v>2663</v>
      </c>
      <c r="B439" s="12" t="s">
        <v>103</v>
      </c>
      <c r="C439" s="25" t="s">
        <v>4372</v>
      </c>
      <c r="D439" s="26"/>
      <c r="E439" s="59" t="s">
        <v>4995</v>
      </c>
      <c r="F439" s="73" t="s">
        <v>101</v>
      </c>
      <c r="G439" s="8" t="s">
        <v>2904</v>
      </c>
      <c r="H439" s="71" t="s">
        <v>4756</v>
      </c>
      <c r="I439" s="71" t="s">
        <v>5843</v>
      </c>
    </row>
    <row r="440" spans="1:9" s="89" customFormat="1" ht="15.75" customHeight="1">
      <c r="A440" s="8" t="s">
        <v>2663</v>
      </c>
      <c r="B440" s="12" t="s">
        <v>90</v>
      </c>
      <c r="C440" s="25" t="s">
        <v>4373</v>
      </c>
      <c r="D440" s="26"/>
      <c r="E440" s="59" t="s">
        <v>718</v>
      </c>
      <c r="F440" s="73" t="s">
        <v>91</v>
      </c>
      <c r="G440" s="8" t="s">
        <v>2904</v>
      </c>
      <c r="H440" s="71" t="s">
        <v>4756</v>
      </c>
      <c r="I440" s="71" t="s">
        <v>5843</v>
      </c>
    </row>
    <row r="441" spans="1:9" s="89" customFormat="1" ht="15.75" customHeight="1">
      <c r="A441" s="8" t="s">
        <v>2663</v>
      </c>
      <c r="B441" s="12" t="s">
        <v>92</v>
      </c>
      <c r="C441" s="25" t="s">
        <v>4374</v>
      </c>
      <c r="D441" s="26"/>
      <c r="E441" s="59" t="s">
        <v>4992</v>
      </c>
      <c r="F441" s="73" t="s">
        <v>91</v>
      </c>
      <c r="G441" s="8" t="s">
        <v>2904</v>
      </c>
      <c r="H441" s="71" t="s">
        <v>4756</v>
      </c>
      <c r="I441" s="71" t="s">
        <v>5843</v>
      </c>
    </row>
    <row r="442" spans="1:9" s="89" customFormat="1" ht="15.75" customHeight="1">
      <c r="A442" s="8" t="s">
        <v>2663</v>
      </c>
      <c r="B442" s="12" t="s">
        <v>93</v>
      </c>
      <c r="C442" s="25" t="s">
        <v>4375</v>
      </c>
      <c r="D442" s="26"/>
      <c r="E442" s="59" t="s">
        <v>4994</v>
      </c>
      <c r="F442" s="73" t="s">
        <v>91</v>
      </c>
      <c r="G442" s="8" t="s">
        <v>2904</v>
      </c>
      <c r="H442" s="71" t="s">
        <v>4756</v>
      </c>
      <c r="I442" s="71" t="s">
        <v>5843</v>
      </c>
    </row>
    <row r="443" spans="1:9" s="89" customFormat="1" ht="15.75" customHeight="1">
      <c r="A443" s="8" t="s">
        <v>2663</v>
      </c>
      <c r="B443" s="12" t="s">
        <v>94</v>
      </c>
      <c r="C443" s="25" t="s">
        <v>4376</v>
      </c>
      <c r="D443" s="26"/>
      <c r="E443" s="59" t="s">
        <v>4995</v>
      </c>
      <c r="F443" s="73" t="s">
        <v>91</v>
      </c>
      <c r="G443" s="8" t="s">
        <v>2904</v>
      </c>
      <c r="H443" s="71" t="s">
        <v>4756</v>
      </c>
      <c r="I443" s="71" t="s">
        <v>5843</v>
      </c>
    </row>
    <row r="444" spans="1:9" s="89" customFormat="1" ht="15.75" customHeight="1">
      <c r="A444" s="8" t="s">
        <v>2663</v>
      </c>
      <c r="B444" s="12" t="s">
        <v>95</v>
      </c>
      <c r="C444" s="25" t="s">
        <v>4377</v>
      </c>
      <c r="D444" s="26"/>
      <c r="E444" s="59" t="s">
        <v>4996</v>
      </c>
      <c r="F444" s="73" t="s">
        <v>91</v>
      </c>
      <c r="G444" s="8" t="s">
        <v>2904</v>
      </c>
      <c r="H444" s="71" t="s">
        <v>4756</v>
      </c>
      <c r="I444" s="71" t="s">
        <v>5843</v>
      </c>
    </row>
    <row r="445" spans="1:9" s="89" customFormat="1" ht="15.75" customHeight="1">
      <c r="A445" s="8" t="s">
        <v>2663</v>
      </c>
      <c r="B445" s="12" t="s">
        <v>96</v>
      </c>
      <c r="C445" s="25" t="s">
        <v>4378</v>
      </c>
      <c r="D445" s="26"/>
      <c r="E445" s="60" t="s">
        <v>4997</v>
      </c>
      <c r="F445" s="73" t="s">
        <v>91</v>
      </c>
      <c r="G445" s="8" t="s">
        <v>2904</v>
      </c>
      <c r="H445" s="71" t="s">
        <v>4756</v>
      </c>
      <c r="I445" s="71" t="s">
        <v>5843</v>
      </c>
    </row>
    <row r="446" spans="1:9" s="89" customFormat="1" ht="15.75" customHeight="1">
      <c r="A446" s="8" t="s">
        <v>2663</v>
      </c>
      <c r="B446" s="12" t="s">
        <v>97</v>
      </c>
      <c r="C446" s="25" t="s">
        <v>4379</v>
      </c>
      <c r="D446" s="26"/>
      <c r="E446" s="59" t="s">
        <v>4998</v>
      </c>
      <c r="F446" s="73" t="s">
        <v>91</v>
      </c>
      <c r="G446" s="8" t="s">
        <v>2904</v>
      </c>
      <c r="H446" s="71" t="s">
        <v>4756</v>
      </c>
      <c r="I446" s="71" t="s">
        <v>5843</v>
      </c>
    </row>
    <row r="447" spans="1:9" s="89" customFormat="1" ht="15.75" customHeight="1">
      <c r="A447" s="8" t="s">
        <v>2663</v>
      </c>
      <c r="B447" s="12" t="s">
        <v>98</v>
      </c>
      <c r="C447" s="25" t="s">
        <v>4380</v>
      </c>
      <c r="D447" s="26"/>
      <c r="E447" s="59" t="s">
        <v>99</v>
      </c>
      <c r="F447" s="73" t="s">
        <v>91</v>
      </c>
      <c r="G447" s="8" t="s">
        <v>2904</v>
      </c>
      <c r="H447" s="71" t="s">
        <v>4756</v>
      </c>
      <c r="I447" s="71" t="s">
        <v>5843</v>
      </c>
    </row>
    <row r="448" spans="1:9" s="89" customFormat="1" ht="15.75" customHeight="1">
      <c r="A448" s="8" t="s">
        <v>2663</v>
      </c>
      <c r="B448" s="12" t="s">
        <v>83</v>
      </c>
      <c r="C448" s="25" t="s">
        <v>4381</v>
      </c>
      <c r="D448" s="26"/>
      <c r="E448" s="59" t="s">
        <v>718</v>
      </c>
      <c r="F448" s="73" t="s">
        <v>84</v>
      </c>
      <c r="G448" s="8" t="s">
        <v>2904</v>
      </c>
      <c r="H448" s="71" t="s">
        <v>4756</v>
      </c>
      <c r="I448" s="71" t="s">
        <v>5843</v>
      </c>
    </row>
    <row r="449" spans="1:9" s="89" customFormat="1" ht="15.75" customHeight="1">
      <c r="A449" s="8" t="s">
        <v>2663</v>
      </c>
      <c r="B449" s="12" t="s">
        <v>85</v>
      </c>
      <c r="C449" s="25" t="s">
        <v>4382</v>
      </c>
      <c r="D449" s="26"/>
      <c r="E449" s="59" t="s">
        <v>4992</v>
      </c>
      <c r="F449" s="73" t="s">
        <v>84</v>
      </c>
      <c r="G449" s="8" t="s">
        <v>2904</v>
      </c>
      <c r="H449" s="71" t="s">
        <v>4756</v>
      </c>
      <c r="I449" s="71" t="s">
        <v>5843</v>
      </c>
    </row>
    <row r="450" spans="1:9" s="89" customFormat="1" ht="15.75" customHeight="1">
      <c r="A450" s="8" t="s">
        <v>2663</v>
      </c>
      <c r="B450" s="12" t="s">
        <v>86</v>
      </c>
      <c r="C450" s="25" t="s">
        <v>4383</v>
      </c>
      <c r="D450" s="26"/>
      <c r="E450" s="59" t="s">
        <v>4994</v>
      </c>
      <c r="F450" s="73" t="s">
        <v>84</v>
      </c>
      <c r="G450" s="8" t="s">
        <v>2904</v>
      </c>
      <c r="H450" s="71" t="s">
        <v>4756</v>
      </c>
      <c r="I450" s="71" t="s">
        <v>5843</v>
      </c>
    </row>
    <row r="451" spans="1:9" s="89" customFormat="1" ht="15.75" customHeight="1">
      <c r="A451" s="8" t="s">
        <v>2663</v>
      </c>
      <c r="B451" s="12" t="s">
        <v>87</v>
      </c>
      <c r="C451" s="25" t="s">
        <v>4384</v>
      </c>
      <c r="D451" s="26"/>
      <c r="E451" s="59" t="s">
        <v>4995</v>
      </c>
      <c r="F451" s="73" t="s">
        <v>84</v>
      </c>
      <c r="G451" s="8" t="s">
        <v>2904</v>
      </c>
      <c r="H451" s="71" t="s">
        <v>4756</v>
      </c>
      <c r="I451" s="71" t="s">
        <v>5843</v>
      </c>
    </row>
    <row r="452" spans="1:9" s="89" customFormat="1" ht="15.75" customHeight="1">
      <c r="A452" s="8" t="s">
        <v>2663</v>
      </c>
      <c r="B452" s="12" t="s">
        <v>88</v>
      </c>
      <c r="C452" s="25" t="s">
        <v>4385</v>
      </c>
      <c r="D452" s="26"/>
      <c r="E452" s="59" t="s">
        <v>4996</v>
      </c>
      <c r="F452" s="73" t="s">
        <v>84</v>
      </c>
      <c r="G452" s="8" t="s">
        <v>2904</v>
      </c>
      <c r="H452" s="71" t="s">
        <v>4756</v>
      </c>
      <c r="I452" s="71" t="s">
        <v>5843</v>
      </c>
    </row>
    <row r="453" spans="1:9" s="89" customFormat="1" ht="15.75" customHeight="1">
      <c r="A453" s="8" t="s">
        <v>2663</v>
      </c>
      <c r="B453" s="12" t="s">
        <v>89</v>
      </c>
      <c r="C453" s="25" t="s">
        <v>4386</v>
      </c>
      <c r="D453" s="26"/>
      <c r="E453" s="60" t="s">
        <v>4997</v>
      </c>
      <c r="F453" s="73" t="s">
        <v>84</v>
      </c>
      <c r="G453" s="8" t="s">
        <v>2904</v>
      </c>
      <c r="H453" s="71" t="s">
        <v>4756</v>
      </c>
      <c r="I453" s="71" t="s">
        <v>5843</v>
      </c>
    </row>
    <row r="454" spans="1:9" s="89" customFormat="1" ht="15.75" customHeight="1">
      <c r="A454" s="8" t="s">
        <v>2663</v>
      </c>
      <c r="B454" s="12" t="s">
        <v>41</v>
      </c>
      <c r="C454" s="25" t="s">
        <v>4405</v>
      </c>
      <c r="D454" s="26"/>
      <c r="E454" s="59" t="s">
        <v>718</v>
      </c>
      <c r="F454" s="73" t="s">
        <v>42</v>
      </c>
      <c r="G454" s="8" t="s">
        <v>2904</v>
      </c>
      <c r="H454" s="71" t="s">
        <v>4670</v>
      </c>
      <c r="I454" s="71" t="s">
        <v>5843</v>
      </c>
    </row>
    <row r="455" spans="1:9" s="89" customFormat="1" ht="15.75" customHeight="1">
      <c r="A455" s="8" t="s">
        <v>2663</v>
      </c>
      <c r="B455" s="12" t="s">
        <v>43</v>
      </c>
      <c r="C455" s="25" t="s">
        <v>4406</v>
      </c>
      <c r="D455" s="26"/>
      <c r="E455" s="59" t="s">
        <v>5</v>
      </c>
      <c r="F455" s="73" t="s">
        <v>42</v>
      </c>
      <c r="G455" s="8" t="s">
        <v>2904</v>
      </c>
      <c r="H455" s="71" t="s">
        <v>4764</v>
      </c>
      <c r="I455" s="71" t="s">
        <v>5843</v>
      </c>
    </row>
    <row r="456" spans="1:9" s="89" customFormat="1" ht="15.75" customHeight="1">
      <c r="A456" s="8" t="s">
        <v>2663</v>
      </c>
      <c r="B456" s="12" t="s">
        <v>35</v>
      </c>
      <c r="C456" s="25" t="s">
        <v>4409</v>
      </c>
      <c r="D456" s="26"/>
      <c r="E456" s="59" t="s">
        <v>718</v>
      </c>
      <c r="F456" s="73" t="s">
        <v>36</v>
      </c>
      <c r="G456" s="8" t="s">
        <v>2904</v>
      </c>
      <c r="H456" s="71" t="s">
        <v>4669</v>
      </c>
      <c r="I456" s="71" t="s">
        <v>5843</v>
      </c>
    </row>
    <row r="457" spans="1:9" s="89" customFormat="1" ht="15.75" customHeight="1">
      <c r="A457" s="8" t="s">
        <v>2663</v>
      </c>
      <c r="B457" s="12" t="s">
        <v>37</v>
      </c>
      <c r="C457" s="25" t="s">
        <v>4410</v>
      </c>
      <c r="D457" s="26"/>
      <c r="E457" s="59" t="s">
        <v>5</v>
      </c>
      <c r="F457" s="73" t="s">
        <v>36</v>
      </c>
      <c r="G457" s="8" t="s">
        <v>2904</v>
      </c>
      <c r="H457" s="71" t="s">
        <v>4763</v>
      </c>
      <c r="I457" s="71" t="s">
        <v>5843</v>
      </c>
    </row>
    <row r="458" spans="1:9" s="89" customFormat="1" ht="15.75" customHeight="1">
      <c r="A458" s="8" t="s">
        <v>2663</v>
      </c>
      <c r="B458" s="12" t="s">
        <v>7</v>
      </c>
      <c r="C458" s="12" t="s">
        <v>4411</v>
      </c>
      <c r="D458" s="13"/>
      <c r="E458" s="59" t="s">
        <v>8</v>
      </c>
      <c r="F458" s="73" t="s">
        <v>9</v>
      </c>
      <c r="G458" s="8" t="s">
        <v>2904</v>
      </c>
      <c r="H458" s="71" t="s">
        <v>4759</v>
      </c>
      <c r="I458" s="71" t="s">
        <v>5843</v>
      </c>
    </row>
    <row r="459" spans="1:9" s="89" customFormat="1" ht="15.75" customHeight="1">
      <c r="A459" s="8" t="s">
        <v>2663</v>
      </c>
      <c r="B459" s="12" t="s">
        <v>4</v>
      </c>
      <c r="C459" s="12" t="s">
        <v>4412</v>
      </c>
      <c r="D459" s="13"/>
      <c r="E459" s="59" t="s">
        <v>5</v>
      </c>
      <c r="F459" s="73" t="s">
        <v>6</v>
      </c>
      <c r="G459" s="8" t="s">
        <v>2904</v>
      </c>
      <c r="H459" s="71" t="s">
        <v>4761</v>
      </c>
      <c r="I459" s="71" t="s">
        <v>5843</v>
      </c>
    </row>
    <row r="460" spans="1:9" s="89" customFormat="1" ht="15.75" customHeight="1">
      <c r="A460" s="8" t="s">
        <v>2663</v>
      </c>
      <c r="B460" s="12" t="s">
        <v>2</v>
      </c>
      <c r="C460" s="12" t="s">
        <v>4413</v>
      </c>
      <c r="D460" s="13"/>
      <c r="E460" s="59" t="s">
        <v>718</v>
      </c>
      <c r="F460" s="73" t="s">
        <v>3</v>
      </c>
      <c r="G460" s="8" t="s">
        <v>2904</v>
      </c>
      <c r="H460" s="71" t="s">
        <v>4981</v>
      </c>
      <c r="I460" s="71" t="s">
        <v>5843</v>
      </c>
    </row>
    <row r="461" spans="1:9" s="89" customFormat="1" ht="15.75" customHeight="1">
      <c r="A461" s="8" t="s">
        <v>2663</v>
      </c>
      <c r="B461" s="12" t="s">
        <v>2118</v>
      </c>
      <c r="C461" s="12" t="s">
        <v>4414</v>
      </c>
      <c r="D461" s="13"/>
      <c r="E461" s="59" t="s">
        <v>718</v>
      </c>
      <c r="F461" s="73" t="s">
        <v>1</v>
      </c>
      <c r="G461" s="8" t="s">
        <v>2904</v>
      </c>
      <c r="H461" s="71" t="s">
        <v>4758</v>
      </c>
      <c r="I461" s="71" t="s">
        <v>5843</v>
      </c>
    </row>
    <row r="462" spans="1:9" s="89" customFormat="1" ht="15.75" customHeight="1">
      <c r="A462" s="8" t="s">
        <v>2663</v>
      </c>
      <c r="B462" s="12" t="s">
        <v>32</v>
      </c>
      <c r="C462" s="25" t="s">
        <v>4415</v>
      </c>
      <c r="D462" s="26"/>
      <c r="E462" s="59" t="s">
        <v>718</v>
      </c>
      <c r="F462" s="73" t="s">
        <v>33</v>
      </c>
      <c r="G462" s="8" t="s">
        <v>2904</v>
      </c>
      <c r="H462" s="71" t="s">
        <v>4670</v>
      </c>
      <c r="I462" s="71" t="s">
        <v>5843</v>
      </c>
    </row>
    <row r="463" spans="1:9" s="89" customFormat="1" ht="15.75" customHeight="1">
      <c r="A463" s="8" t="s">
        <v>2663</v>
      </c>
      <c r="B463" s="12" t="s">
        <v>34</v>
      </c>
      <c r="C463" s="25" t="s">
        <v>4416</v>
      </c>
      <c r="D463" s="26"/>
      <c r="E463" s="59" t="s">
        <v>5</v>
      </c>
      <c r="F463" s="73" t="s">
        <v>33</v>
      </c>
      <c r="G463" s="8" t="s">
        <v>2904</v>
      </c>
      <c r="H463" s="71" t="s">
        <v>4764</v>
      </c>
      <c r="I463" s="71" t="s">
        <v>5843</v>
      </c>
    </row>
    <row r="464" spans="1:9" s="89" customFormat="1" ht="15.75" customHeight="1">
      <c r="A464" s="8" t="s">
        <v>2663</v>
      </c>
      <c r="B464" s="12" t="s">
        <v>29</v>
      </c>
      <c r="C464" s="25" t="s">
        <v>4417</v>
      </c>
      <c r="D464" s="26"/>
      <c r="E464" s="59" t="s">
        <v>718</v>
      </c>
      <c r="F464" s="73" t="s">
        <v>30</v>
      </c>
      <c r="G464" s="8" t="s">
        <v>2904</v>
      </c>
      <c r="H464" s="71" t="s">
        <v>4670</v>
      </c>
      <c r="I464" s="71" t="s">
        <v>5843</v>
      </c>
    </row>
    <row r="465" spans="1:9" s="89" customFormat="1" ht="15.75" customHeight="1">
      <c r="A465" s="8" t="s">
        <v>2663</v>
      </c>
      <c r="B465" s="12" t="s">
        <v>31</v>
      </c>
      <c r="C465" s="25" t="s">
        <v>4418</v>
      </c>
      <c r="D465" s="26"/>
      <c r="E465" s="59" t="s">
        <v>5</v>
      </c>
      <c r="F465" s="73" t="s">
        <v>30</v>
      </c>
      <c r="G465" s="8" t="s">
        <v>2904</v>
      </c>
      <c r="H465" s="71" t="s">
        <v>4764</v>
      </c>
      <c r="I465" s="71" t="s">
        <v>5843</v>
      </c>
    </row>
    <row r="466" spans="1:9" s="89" customFormat="1" ht="15.75" customHeight="1">
      <c r="A466" s="8" t="s">
        <v>2663</v>
      </c>
      <c r="B466" s="12" t="s">
        <v>25</v>
      </c>
      <c r="C466" s="25" t="s">
        <v>4419</v>
      </c>
      <c r="D466" s="26"/>
      <c r="E466" s="59" t="s">
        <v>718</v>
      </c>
      <c r="F466" s="73" t="s">
        <v>26</v>
      </c>
      <c r="G466" s="8" t="s">
        <v>2904</v>
      </c>
      <c r="H466" s="71" t="s">
        <v>4669</v>
      </c>
      <c r="I466" s="71" t="s">
        <v>5843</v>
      </c>
    </row>
    <row r="467" spans="1:9" s="89" customFormat="1" ht="15.75" customHeight="1">
      <c r="A467" s="8" t="s">
        <v>2663</v>
      </c>
      <c r="B467" s="12" t="s">
        <v>27</v>
      </c>
      <c r="C467" s="25" t="s">
        <v>4420</v>
      </c>
      <c r="D467" s="26"/>
      <c r="E467" s="59" t="s">
        <v>5</v>
      </c>
      <c r="F467" s="73" t="s">
        <v>28</v>
      </c>
      <c r="G467" s="8" t="s">
        <v>2904</v>
      </c>
      <c r="H467" s="71" t="s">
        <v>4763</v>
      </c>
      <c r="I467" s="71" t="s">
        <v>5843</v>
      </c>
    </row>
    <row r="468" spans="1:9" s="89" customFormat="1" ht="15.75" customHeight="1">
      <c r="A468" s="8" t="s">
        <v>2663</v>
      </c>
      <c r="B468" s="12" t="s">
        <v>22</v>
      </c>
      <c r="C468" s="25" t="s">
        <v>4421</v>
      </c>
      <c r="D468" s="26"/>
      <c r="E468" s="59" t="s">
        <v>718</v>
      </c>
      <c r="F468" s="73" t="s">
        <v>23</v>
      </c>
      <c r="G468" s="8" t="s">
        <v>2904</v>
      </c>
      <c r="H468" s="71" t="s">
        <v>4754</v>
      </c>
      <c r="I468" s="71" t="s">
        <v>5843</v>
      </c>
    </row>
    <row r="469" spans="1:9" s="89" customFormat="1" ht="15.75" customHeight="1">
      <c r="A469" s="8" t="s">
        <v>2663</v>
      </c>
      <c r="B469" s="12" t="s">
        <v>24</v>
      </c>
      <c r="C469" s="25" t="s">
        <v>4422</v>
      </c>
      <c r="D469" s="26"/>
      <c r="E469" s="59" t="s">
        <v>8</v>
      </c>
      <c r="F469" s="73" t="s">
        <v>23</v>
      </c>
      <c r="G469" s="8" t="s">
        <v>2904</v>
      </c>
      <c r="H469" s="71" t="s">
        <v>4727</v>
      </c>
      <c r="I469" s="71" t="s">
        <v>5843</v>
      </c>
    </row>
    <row r="470" spans="1:9" s="89" customFormat="1" ht="15.75" customHeight="1">
      <c r="A470" s="8" t="s">
        <v>2663</v>
      </c>
      <c r="B470" s="12" t="s">
        <v>19</v>
      </c>
      <c r="C470" s="25" t="s">
        <v>4423</v>
      </c>
      <c r="D470" s="26"/>
      <c r="E470" s="59" t="s">
        <v>718</v>
      </c>
      <c r="F470" s="73" t="s">
        <v>20</v>
      </c>
      <c r="G470" s="8" t="s">
        <v>2904</v>
      </c>
      <c r="H470" s="71" t="s">
        <v>4982</v>
      </c>
      <c r="I470" s="71" t="s">
        <v>5843</v>
      </c>
    </row>
    <row r="471" spans="1:9" s="89" customFormat="1" ht="15.75" customHeight="1">
      <c r="A471" s="8" t="s">
        <v>2663</v>
      </c>
      <c r="B471" s="12" t="s">
        <v>21</v>
      </c>
      <c r="C471" s="25" t="s">
        <v>4424</v>
      </c>
      <c r="D471" s="26"/>
      <c r="E471" s="59" t="s">
        <v>5</v>
      </c>
      <c r="F471" s="73" t="s">
        <v>20</v>
      </c>
      <c r="G471" s="8" t="s">
        <v>2904</v>
      </c>
      <c r="H471" s="71" t="s">
        <v>4983</v>
      </c>
      <c r="I471" s="71" t="s">
        <v>5843</v>
      </c>
    </row>
    <row r="472" spans="1:9" s="89" customFormat="1" ht="15.75" customHeight="1">
      <c r="A472" s="8" t="s">
        <v>2663</v>
      </c>
      <c r="B472" s="12" t="s">
        <v>16</v>
      </c>
      <c r="C472" s="25" t="s">
        <v>4425</v>
      </c>
      <c r="D472" s="26"/>
      <c r="E472" s="59" t="s">
        <v>718</v>
      </c>
      <c r="F472" s="73" t="s">
        <v>17</v>
      </c>
      <c r="G472" s="8" t="s">
        <v>2904</v>
      </c>
      <c r="H472" s="71" t="s">
        <v>4669</v>
      </c>
      <c r="I472" s="71" t="s">
        <v>5843</v>
      </c>
    </row>
    <row r="473" spans="1:9" s="89" customFormat="1" ht="15.75" customHeight="1">
      <c r="A473" s="8" t="s">
        <v>2663</v>
      </c>
      <c r="B473" s="12" t="s">
        <v>18</v>
      </c>
      <c r="C473" s="25" t="s">
        <v>4426</v>
      </c>
      <c r="D473" s="26"/>
      <c r="E473" s="59" t="s">
        <v>5</v>
      </c>
      <c r="F473" s="73" t="s">
        <v>17</v>
      </c>
      <c r="G473" s="8" t="s">
        <v>2904</v>
      </c>
      <c r="H473" s="71" t="s">
        <v>4763</v>
      </c>
      <c r="I473" s="71" t="s">
        <v>5843</v>
      </c>
    </row>
    <row r="474" spans="1:9" s="89" customFormat="1" ht="15.75" customHeight="1">
      <c r="A474" s="8" t="s">
        <v>2663</v>
      </c>
      <c r="B474" s="12" t="s">
        <v>14</v>
      </c>
      <c r="C474" s="25" t="s">
        <v>4427</v>
      </c>
      <c r="D474" s="26"/>
      <c r="E474" s="59" t="s">
        <v>8</v>
      </c>
      <c r="F474" s="73" t="s">
        <v>15</v>
      </c>
      <c r="G474" s="8" t="s">
        <v>2904</v>
      </c>
      <c r="H474" s="71" t="s">
        <v>4760</v>
      </c>
      <c r="I474" s="71" t="s">
        <v>5843</v>
      </c>
    </row>
    <row r="475" spans="1:9" s="89" customFormat="1" ht="15.75" customHeight="1">
      <c r="A475" s="8" t="s">
        <v>2663</v>
      </c>
      <c r="B475" s="12" t="s">
        <v>10</v>
      </c>
      <c r="C475" s="25" t="s">
        <v>4428</v>
      </c>
      <c r="D475" s="26"/>
      <c r="E475" s="59" t="s">
        <v>718</v>
      </c>
      <c r="F475" s="73" t="s">
        <v>11</v>
      </c>
      <c r="G475" s="8" t="s">
        <v>2904</v>
      </c>
      <c r="H475" s="71" t="s">
        <v>4754</v>
      </c>
      <c r="I475" s="71" t="s">
        <v>5843</v>
      </c>
    </row>
    <row r="476" spans="1:9" s="89" customFormat="1" ht="15.75" customHeight="1">
      <c r="A476" s="8" t="s">
        <v>2663</v>
      </c>
      <c r="B476" s="12" t="s">
        <v>12</v>
      </c>
      <c r="C476" s="25" t="s">
        <v>4429</v>
      </c>
      <c r="D476" s="26"/>
      <c r="E476" s="59" t="s">
        <v>8</v>
      </c>
      <c r="F476" s="73" t="s">
        <v>13</v>
      </c>
      <c r="G476" s="8" t="s">
        <v>2904</v>
      </c>
      <c r="H476" s="71" t="s">
        <v>4727</v>
      </c>
      <c r="I476" s="71" t="s">
        <v>5843</v>
      </c>
    </row>
    <row r="477" spans="1:9" s="89" customFormat="1" ht="15.75" customHeight="1">
      <c r="A477" s="50" t="s">
        <v>4835</v>
      </c>
      <c r="B477" s="16" t="s">
        <v>5584</v>
      </c>
      <c r="C477" s="16" t="s">
        <v>5606</v>
      </c>
      <c r="D477" s="13"/>
      <c r="E477" s="61" t="s">
        <v>718</v>
      </c>
      <c r="F477" s="73" t="s">
        <v>5601</v>
      </c>
      <c r="G477" s="73" t="s">
        <v>2913</v>
      </c>
      <c r="H477" s="71" t="s">
        <v>5625</v>
      </c>
      <c r="I477" s="71" t="s">
        <v>5841</v>
      </c>
    </row>
    <row r="478" spans="1:9" s="89" customFormat="1" ht="15.75" customHeight="1">
      <c r="A478" s="50" t="s">
        <v>4835</v>
      </c>
      <c r="B478" s="16" t="s">
        <v>5585</v>
      </c>
      <c r="C478" s="16" t="s">
        <v>5612</v>
      </c>
      <c r="D478" s="13"/>
      <c r="E478" s="61" t="s">
        <v>718</v>
      </c>
      <c r="F478" s="73" t="s">
        <v>5602</v>
      </c>
      <c r="G478" s="73" t="s">
        <v>2905</v>
      </c>
      <c r="H478" s="71" t="s">
        <v>5625</v>
      </c>
      <c r="I478" s="71" t="s">
        <v>5841</v>
      </c>
    </row>
    <row r="479" spans="1:9" s="89" customFormat="1" ht="15.75" customHeight="1">
      <c r="A479" s="50" t="s">
        <v>4835</v>
      </c>
      <c r="B479" s="16" t="s">
        <v>5586</v>
      </c>
      <c r="C479" s="16" t="s">
        <v>5613</v>
      </c>
      <c r="D479" s="13"/>
      <c r="E479" s="61" t="s">
        <v>4992</v>
      </c>
      <c r="F479" s="73" t="s">
        <v>5602</v>
      </c>
      <c r="G479" s="73" t="s">
        <v>2904</v>
      </c>
      <c r="H479" s="71" t="s">
        <v>4667</v>
      </c>
      <c r="I479" s="71" t="s">
        <v>5841</v>
      </c>
    </row>
    <row r="480" spans="1:9" s="89" customFormat="1" ht="15.75" customHeight="1">
      <c r="A480" s="50" t="s">
        <v>4835</v>
      </c>
      <c r="B480" s="16" t="s">
        <v>5587</v>
      </c>
      <c r="C480" s="16" t="s">
        <v>5614</v>
      </c>
      <c r="D480" s="13"/>
      <c r="E480" s="61" t="s">
        <v>4994</v>
      </c>
      <c r="F480" s="73" t="s">
        <v>5602</v>
      </c>
      <c r="G480" s="73" t="s">
        <v>2904</v>
      </c>
      <c r="H480" s="71" t="s">
        <v>4667</v>
      </c>
      <c r="I480" s="71" t="s">
        <v>5841</v>
      </c>
    </row>
    <row r="481" spans="1:9" s="89" customFormat="1" ht="15.75" customHeight="1">
      <c r="A481" s="50" t="s">
        <v>4835</v>
      </c>
      <c r="B481" s="16" t="s">
        <v>5588</v>
      </c>
      <c r="C481" s="16" t="s">
        <v>5615</v>
      </c>
      <c r="D481" s="13"/>
      <c r="E481" s="61" t="s">
        <v>4995</v>
      </c>
      <c r="F481" s="73" t="s">
        <v>5602</v>
      </c>
      <c r="G481" s="73" t="s">
        <v>2904</v>
      </c>
      <c r="H481" s="71" t="s">
        <v>4667</v>
      </c>
      <c r="I481" s="71" t="s">
        <v>5841</v>
      </c>
    </row>
    <row r="482" spans="1:9" s="89" customFormat="1" ht="15.75" customHeight="1">
      <c r="A482" s="50" t="s">
        <v>4835</v>
      </c>
      <c r="B482" s="16" t="s">
        <v>5589</v>
      </c>
      <c r="C482" s="16" t="s">
        <v>5616</v>
      </c>
      <c r="D482" s="13"/>
      <c r="E482" s="61" t="s">
        <v>718</v>
      </c>
      <c r="F482" s="73" t="s">
        <v>5603</v>
      </c>
      <c r="G482" s="73" t="s">
        <v>2905</v>
      </c>
      <c r="H482" s="71" t="s">
        <v>4667</v>
      </c>
      <c r="I482" s="71" t="s">
        <v>5841</v>
      </c>
    </row>
    <row r="483" spans="1:9" s="89" customFormat="1" ht="15.75" customHeight="1">
      <c r="A483" s="50" t="s">
        <v>4835</v>
      </c>
      <c r="B483" s="16" t="s">
        <v>5590</v>
      </c>
      <c r="C483" s="16" t="s">
        <v>5617</v>
      </c>
      <c r="D483" s="13"/>
      <c r="E483" s="61" t="s">
        <v>4992</v>
      </c>
      <c r="F483" s="73" t="s">
        <v>5603</v>
      </c>
      <c r="G483" s="73" t="s">
        <v>2904</v>
      </c>
      <c r="H483" s="71" t="s">
        <v>4667</v>
      </c>
      <c r="I483" s="71" t="s">
        <v>5841</v>
      </c>
    </row>
    <row r="484" spans="1:9" s="89" customFormat="1" ht="15.75" customHeight="1">
      <c r="A484" s="50" t="s">
        <v>4835</v>
      </c>
      <c r="B484" s="16" t="s">
        <v>5591</v>
      </c>
      <c r="C484" s="16" t="s">
        <v>5618</v>
      </c>
      <c r="D484" s="13"/>
      <c r="E484" s="61" t="s">
        <v>4994</v>
      </c>
      <c r="F484" s="73" t="s">
        <v>5603</v>
      </c>
      <c r="G484" s="73" t="s">
        <v>2904</v>
      </c>
      <c r="H484" s="71" t="s">
        <v>4667</v>
      </c>
      <c r="I484" s="71" t="s">
        <v>5841</v>
      </c>
    </row>
    <row r="485" spans="1:9" s="89" customFormat="1" ht="15.75" customHeight="1">
      <c r="A485" s="50" t="s">
        <v>4835</v>
      </c>
      <c r="B485" s="16" t="s">
        <v>5592</v>
      </c>
      <c r="C485" s="16" t="s">
        <v>5619</v>
      </c>
      <c r="D485" s="13"/>
      <c r="E485" s="61" t="s">
        <v>4995</v>
      </c>
      <c r="F485" s="73" t="s">
        <v>5603</v>
      </c>
      <c r="G485" s="73" t="s">
        <v>2904</v>
      </c>
      <c r="H485" s="71" t="s">
        <v>4667</v>
      </c>
      <c r="I485" s="71" t="s">
        <v>5841</v>
      </c>
    </row>
    <row r="486" spans="1:9" s="89" customFormat="1" ht="15.75" customHeight="1">
      <c r="A486" s="50" t="s">
        <v>4835</v>
      </c>
      <c r="B486" s="16" t="s">
        <v>5593</v>
      </c>
      <c r="C486" s="16" t="s">
        <v>5620</v>
      </c>
      <c r="D486" s="13"/>
      <c r="E486" s="61" t="s">
        <v>718</v>
      </c>
      <c r="F486" s="73" t="s">
        <v>5604</v>
      </c>
      <c r="G486" s="73" t="s">
        <v>2913</v>
      </c>
      <c r="H486" s="71" t="s">
        <v>5626</v>
      </c>
      <c r="I486" s="71" t="s">
        <v>5841</v>
      </c>
    </row>
    <row r="487" spans="1:9" s="89" customFormat="1" ht="15.75" customHeight="1">
      <c r="A487" s="50" t="s">
        <v>4835</v>
      </c>
      <c r="B487" s="16" t="s">
        <v>5594</v>
      </c>
      <c r="C487" s="16" t="s">
        <v>5621</v>
      </c>
      <c r="D487" s="13"/>
      <c r="E487" s="61" t="s">
        <v>718</v>
      </c>
      <c r="F487" s="73" t="s">
        <v>5604</v>
      </c>
      <c r="G487" s="73" t="s">
        <v>2904</v>
      </c>
      <c r="H487" s="71" t="s">
        <v>4667</v>
      </c>
      <c r="I487" s="71" t="s">
        <v>5841</v>
      </c>
    </row>
    <row r="488" spans="1:9" s="89" customFormat="1" ht="15.75" customHeight="1">
      <c r="A488" s="50" t="s">
        <v>4835</v>
      </c>
      <c r="B488" s="16" t="s">
        <v>5595</v>
      </c>
      <c r="C488" s="16" t="s">
        <v>5622</v>
      </c>
      <c r="D488" s="13"/>
      <c r="E488" s="61" t="s">
        <v>4992</v>
      </c>
      <c r="F488" s="73" t="s">
        <v>5604</v>
      </c>
      <c r="G488" s="73" t="s">
        <v>2904</v>
      </c>
      <c r="H488" s="71" t="s">
        <v>4667</v>
      </c>
      <c r="I488" s="71" t="s">
        <v>5841</v>
      </c>
    </row>
    <row r="489" spans="1:9" s="89" customFormat="1" ht="15.75" customHeight="1">
      <c r="A489" s="50" t="s">
        <v>4835</v>
      </c>
      <c r="B489" s="16" t="s">
        <v>5596</v>
      </c>
      <c r="C489" s="16" t="s">
        <v>5623</v>
      </c>
      <c r="D489" s="13"/>
      <c r="E489" s="61" t="s">
        <v>4994</v>
      </c>
      <c r="F489" s="73" t="s">
        <v>5604</v>
      </c>
      <c r="G489" s="73" t="s">
        <v>2904</v>
      </c>
      <c r="H489" s="71" t="s">
        <v>4667</v>
      </c>
      <c r="I489" s="71" t="s">
        <v>5841</v>
      </c>
    </row>
    <row r="490" spans="1:9" s="89" customFormat="1" ht="15.75" customHeight="1">
      <c r="A490" s="50" t="s">
        <v>4835</v>
      </c>
      <c r="B490" s="16" t="s">
        <v>5597</v>
      </c>
      <c r="C490" s="16" t="s">
        <v>5624</v>
      </c>
      <c r="D490" s="13"/>
      <c r="E490" s="61" t="s">
        <v>4995</v>
      </c>
      <c r="F490" s="73" t="s">
        <v>5604</v>
      </c>
      <c r="G490" s="73" t="s">
        <v>2904</v>
      </c>
      <c r="H490" s="71" t="s">
        <v>4667</v>
      </c>
      <c r="I490" s="71" t="s">
        <v>5841</v>
      </c>
    </row>
    <row r="491" spans="1:9" s="89" customFormat="1" ht="15.75" customHeight="1">
      <c r="A491" s="50" t="s">
        <v>4835</v>
      </c>
      <c r="B491" s="16" t="s">
        <v>5359</v>
      </c>
      <c r="C491" s="90" t="s">
        <v>5670</v>
      </c>
      <c r="D491" s="105"/>
      <c r="E491" s="61" t="s">
        <v>718</v>
      </c>
      <c r="F491" s="73" t="s">
        <v>2278</v>
      </c>
      <c r="G491" s="73" t="s">
        <v>2908</v>
      </c>
      <c r="H491" s="71" t="s">
        <v>4766</v>
      </c>
      <c r="I491" s="71" t="s">
        <v>5841</v>
      </c>
    </row>
    <row r="492" spans="1:9" s="89" customFormat="1" ht="15.75" customHeight="1">
      <c r="A492" s="50" t="s">
        <v>4835</v>
      </c>
      <c r="B492" s="16" t="s">
        <v>5360</v>
      </c>
      <c r="C492" s="90" t="s">
        <v>5647</v>
      </c>
      <c r="D492" s="105"/>
      <c r="E492" s="61" t="s">
        <v>4992</v>
      </c>
      <c r="F492" s="73" t="s">
        <v>2278</v>
      </c>
      <c r="G492" s="73" t="s">
        <v>2904</v>
      </c>
      <c r="H492" s="71" t="s">
        <v>4667</v>
      </c>
      <c r="I492" s="71" t="s">
        <v>5841</v>
      </c>
    </row>
    <row r="493" spans="1:9" s="89" customFormat="1" ht="15.75" customHeight="1">
      <c r="A493" s="50" t="s">
        <v>4835</v>
      </c>
      <c r="B493" s="16" t="s">
        <v>5361</v>
      </c>
      <c r="C493" s="90" t="s">
        <v>5648</v>
      </c>
      <c r="D493" s="105"/>
      <c r="E493" s="61" t="s">
        <v>4994</v>
      </c>
      <c r="F493" s="73" t="s">
        <v>2278</v>
      </c>
      <c r="G493" s="73" t="s">
        <v>2904</v>
      </c>
      <c r="H493" s="71" t="s">
        <v>4667</v>
      </c>
      <c r="I493" s="71" t="s">
        <v>5841</v>
      </c>
    </row>
    <row r="494" spans="1:9" s="89" customFormat="1" ht="15.75" customHeight="1">
      <c r="A494" s="50" t="s">
        <v>4835</v>
      </c>
      <c r="B494" s="16" t="s">
        <v>5362</v>
      </c>
      <c r="C494" s="90" t="s">
        <v>5649</v>
      </c>
      <c r="D494" s="105"/>
      <c r="E494" s="61" t="s">
        <v>4995</v>
      </c>
      <c r="F494" s="73" t="s">
        <v>2278</v>
      </c>
      <c r="G494" s="73" t="s">
        <v>2904</v>
      </c>
      <c r="H494" s="71" t="s">
        <v>4667</v>
      </c>
      <c r="I494" s="71" t="s">
        <v>5841</v>
      </c>
    </row>
    <row r="495" spans="1:9" s="89" customFormat="1" ht="15.75" customHeight="1">
      <c r="A495" s="50" t="s">
        <v>4835</v>
      </c>
      <c r="B495" s="16" t="s">
        <v>5363</v>
      </c>
      <c r="C495" s="90" t="s">
        <v>5650</v>
      </c>
      <c r="D495" s="105"/>
      <c r="E495" s="61" t="s">
        <v>718</v>
      </c>
      <c r="F495" s="73" t="s">
        <v>2849</v>
      </c>
      <c r="G495" s="73" t="s">
        <v>2904</v>
      </c>
      <c r="H495" s="71" t="s">
        <v>4667</v>
      </c>
      <c r="I495" s="71" t="s">
        <v>5841</v>
      </c>
    </row>
    <row r="496" spans="1:9" s="89" customFormat="1" ht="15.75" customHeight="1">
      <c r="A496" s="50" t="s">
        <v>4835</v>
      </c>
      <c r="B496" s="16" t="s">
        <v>2799</v>
      </c>
      <c r="C496" s="90" t="s">
        <v>5651</v>
      </c>
      <c r="D496" s="105"/>
      <c r="E496" s="61" t="s">
        <v>4992</v>
      </c>
      <c r="F496" s="73" t="s">
        <v>2849</v>
      </c>
      <c r="G496" s="73" t="s">
        <v>2904</v>
      </c>
      <c r="H496" s="71" t="s">
        <v>4667</v>
      </c>
      <c r="I496" s="71" t="s">
        <v>5841</v>
      </c>
    </row>
    <row r="497" spans="1:9" s="89" customFormat="1" ht="15.75" customHeight="1">
      <c r="A497" s="50" t="s">
        <v>4835</v>
      </c>
      <c r="B497" s="16" t="s">
        <v>2798</v>
      </c>
      <c r="C497" s="90" t="s">
        <v>5652</v>
      </c>
      <c r="D497" s="105"/>
      <c r="E497" s="61" t="s">
        <v>4994</v>
      </c>
      <c r="F497" s="73" t="s">
        <v>2849</v>
      </c>
      <c r="G497" s="73" t="s">
        <v>2904</v>
      </c>
      <c r="H497" s="71" t="s">
        <v>4667</v>
      </c>
      <c r="I497" s="71" t="s">
        <v>5841</v>
      </c>
    </row>
    <row r="498" spans="1:9" s="89" customFormat="1" ht="15.75" customHeight="1">
      <c r="A498" s="50" t="s">
        <v>4835</v>
      </c>
      <c r="B498" s="16" t="s">
        <v>2797</v>
      </c>
      <c r="C498" s="90" t="s">
        <v>5653</v>
      </c>
      <c r="D498" s="105"/>
      <c r="E498" s="61" t="s">
        <v>4995</v>
      </c>
      <c r="F498" s="73" t="s">
        <v>2849</v>
      </c>
      <c r="G498" s="73" t="s">
        <v>2904</v>
      </c>
      <c r="H498" s="71" t="s">
        <v>4667</v>
      </c>
      <c r="I498" s="71" t="s">
        <v>5841</v>
      </c>
    </row>
    <row r="499" spans="1:9" s="89" customFormat="1" ht="15.75" customHeight="1">
      <c r="A499" s="50" t="s">
        <v>4835</v>
      </c>
      <c r="B499" s="16" t="s">
        <v>5364</v>
      </c>
      <c r="C499" s="90" t="s">
        <v>5616</v>
      </c>
      <c r="D499" s="105"/>
      <c r="E499" s="61" t="s">
        <v>718</v>
      </c>
      <c r="F499" s="73" t="s">
        <v>2850</v>
      </c>
      <c r="G499" s="73" t="s">
        <v>2904</v>
      </c>
      <c r="H499" s="71" t="s">
        <v>4667</v>
      </c>
      <c r="I499" s="71" t="s">
        <v>5841</v>
      </c>
    </row>
    <row r="500" spans="1:9" s="89" customFormat="1" ht="15.75" customHeight="1">
      <c r="A500" s="50" t="s">
        <v>4835</v>
      </c>
      <c r="B500" s="16" t="s">
        <v>5365</v>
      </c>
      <c r="C500" s="90" t="s">
        <v>5617</v>
      </c>
      <c r="D500" s="105"/>
      <c r="E500" s="61" t="s">
        <v>4992</v>
      </c>
      <c r="F500" s="73" t="s">
        <v>2850</v>
      </c>
      <c r="G500" s="73" t="s">
        <v>2904</v>
      </c>
      <c r="H500" s="71" t="s">
        <v>4667</v>
      </c>
      <c r="I500" s="71" t="s">
        <v>5841</v>
      </c>
    </row>
    <row r="501" spans="1:9" s="89" customFormat="1" ht="15.75" customHeight="1">
      <c r="A501" s="50" t="s">
        <v>4835</v>
      </c>
      <c r="B501" s="16" t="s">
        <v>5366</v>
      </c>
      <c r="C501" s="90" t="s">
        <v>5618</v>
      </c>
      <c r="D501" s="105"/>
      <c r="E501" s="61" t="s">
        <v>4994</v>
      </c>
      <c r="F501" s="73" t="s">
        <v>2850</v>
      </c>
      <c r="G501" s="73" t="s">
        <v>2904</v>
      </c>
      <c r="H501" s="71" t="s">
        <v>4667</v>
      </c>
      <c r="I501" s="71" t="s">
        <v>5841</v>
      </c>
    </row>
    <row r="502" spans="1:9" s="89" customFormat="1" ht="15.75" customHeight="1">
      <c r="A502" s="50" t="s">
        <v>4835</v>
      </c>
      <c r="B502" s="16" t="s">
        <v>5367</v>
      </c>
      <c r="C502" s="90" t="s">
        <v>5619</v>
      </c>
      <c r="D502" s="105"/>
      <c r="E502" s="61" t="s">
        <v>4995</v>
      </c>
      <c r="F502" s="73" t="s">
        <v>2850</v>
      </c>
      <c r="G502" s="73" t="s">
        <v>2904</v>
      </c>
      <c r="H502" s="71" t="s">
        <v>4667</v>
      </c>
      <c r="I502" s="71" t="s">
        <v>5841</v>
      </c>
    </row>
    <row r="503" spans="1:9" s="89" customFormat="1" ht="15.75" customHeight="1">
      <c r="A503" s="50" t="s">
        <v>4835</v>
      </c>
      <c r="B503" s="16" t="s">
        <v>2092</v>
      </c>
      <c r="C503" s="16" t="s">
        <v>4841</v>
      </c>
      <c r="D503" s="13"/>
      <c r="E503" s="61" t="s">
        <v>718</v>
      </c>
      <c r="F503" s="73" t="s">
        <v>2114</v>
      </c>
      <c r="G503" s="73" t="s">
        <v>2905</v>
      </c>
      <c r="H503" s="71" t="s">
        <v>4767</v>
      </c>
      <c r="I503" s="71" t="s">
        <v>5841</v>
      </c>
    </row>
    <row r="504" spans="1:9" s="89" customFormat="1" ht="15.75" customHeight="1">
      <c r="A504" s="50" t="s">
        <v>4835</v>
      </c>
      <c r="B504" s="16" t="s">
        <v>2093</v>
      </c>
      <c r="C504" s="16" t="s">
        <v>4850</v>
      </c>
      <c r="D504" s="13"/>
      <c r="E504" s="61" t="s">
        <v>718</v>
      </c>
      <c r="F504" s="73" t="s">
        <v>2854</v>
      </c>
      <c r="G504" s="73" t="s">
        <v>2904</v>
      </c>
      <c r="H504" s="71" t="s">
        <v>4667</v>
      </c>
      <c r="I504" s="71" t="s">
        <v>5842</v>
      </c>
    </row>
    <row r="505" spans="1:9" s="89" customFormat="1" ht="15.75" customHeight="1">
      <c r="A505" s="50" t="s">
        <v>4835</v>
      </c>
      <c r="B505" s="16" t="s">
        <v>2094</v>
      </c>
      <c r="C505" s="16" t="s">
        <v>4851</v>
      </c>
      <c r="D505" s="13"/>
      <c r="E505" s="61" t="s">
        <v>4992</v>
      </c>
      <c r="F505" s="73" t="s">
        <v>2855</v>
      </c>
      <c r="G505" s="73" t="s">
        <v>2904</v>
      </c>
      <c r="H505" s="71" t="s">
        <v>4667</v>
      </c>
      <c r="I505" s="71" t="s">
        <v>5841</v>
      </c>
    </row>
    <row r="506" spans="1:9" s="89" customFormat="1" ht="15.75" customHeight="1">
      <c r="A506" s="50" t="s">
        <v>4835</v>
      </c>
      <c r="B506" s="16" t="s">
        <v>2095</v>
      </c>
      <c r="C506" s="16" t="s">
        <v>4852</v>
      </c>
      <c r="D506" s="13"/>
      <c r="E506" s="61" t="s">
        <v>4994</v>
      </c>
      <c r="F506" s="73" t="s">
        <v>2855</v>
      </c>
      <c r="G506" s="73" t="s">
        <v>2904</v>
      </c>
      <c r="H506" s="71" t="s">
        <v>4667</v>
      </c>
      <c r="I506" s="71" t="s">
        <v>5841</v>
      </c>
    </row>
    <row r="507" spans="1:9" s="89" customFormat="1" ht="15.75" customHeight="1">
      <c r="A507" s="50" t="s">
        <v>4835</v>
      </c>
      <c r="B507" s="16" t="s">
        <v>2096</v>
      </c>
      <c r="C507" s="16" t="s">
        <v>4853</v>
      </c>
      <c r="D507" s="13"/>
      <c r="E507" s="61" t="s">
        <v>4995</v>
      </c>
      <c r="F507" s="73" t="s">
        <v>2855</v>
      </c>
      <c r="G507" s="73" t="s">
        <v>2904</v>
      </c>
      <c r="H507" s="71" t="s">
        <v>4667</v>
      </c>
      <c r="I507" s="71" t="s">
        <v>5841</v>
      </c>
    </row>
    <row r="508" spans="1:9" s="89" customFormat="1" ht="15.75" customHeight="1">
      <c r="A508" s="50" t="s">
        <v>4835</v>
      </c>
      <c r="B508" s="16" t="s">
        <v>2097</v>
      </c>
      <c r="C508" s="16" t="s">
        <v>4842</v>
      </c>
      <c r="D508" s="13"/>
      <c r="E508" s="61" t="s">
        <v>718</v>
      </c>
      <c r="F508" s="73" t="s">
        <v>2115</v>
      </c>
      <c r="G508" s="73" t="s">
        <v>2904</v>
      </c>
      <c r="H508" s="71" t="s">
        <v>4667</v>
      </c>
      <c r="I508" s="71" t="s">
        <v>5841</v>
      </c>
    </row>
    <row r="509" spans="1:9" s="89" customFormat="1" ht="15.75" customHeight="1">
      <c r="A509" s="50" t="s">
        <v>4835</v>
      </c>
      <c r="B509" s="16" t="s">
        <v>2098</v>
      </c>
      <c r="C509" s="16" t="s">
        <v>4843</v>
      </c>
      <c r="D509" s="13"/>
      <c r="E509" s="61" t="s">
        <v>4992</v>
      </c>
      <c r="F509" s="73" t="s">
        <v>2115</v>
      </c>
      <c r="G509" s="73" t="s">
        <v>2904</v>
      </c>
      <c r="H509" s="71" t="s">
        <v>4667</v>
      </c>
      <c r="I509" s="71" t="s">
        <v>5841</v>
      </c>
    </row>
    <row r="510" spans="1:9" s="89" customFormat="1" ht="15.75" customHeight="1">
      <c r="A510" s="50" t="s">
        <v>4835</v>
      </c>
      <c r="B510" s="16" t="s">
        <v>2099</v>
      </c>
      <c r="C510" s="16" t="s">
        <v>4844</v>
      </c>
      <c r="D510" s="13"/>
      <c r="E510" s="61" t="s">
        <v>4994</v>
      </c>
      <c r="F510" s="73" t="s">
        <v>2115</v>
      </c>
      <c r="G510" s="73" t="s">
        <v>2904</v>
      </c>
      <c r="H510" s="71" t="s">
        <v>4667</v>
      </c>
      <c r="I510" s="71" t="s">
        <v>5841</v>
      </c>
    </row>
    <row r="511" spans="1:9" s="89" customFormat="1" ht="15.75" customHeight="1">
      <c r="A511" s="50" t="s">
        <v>4835</v>
      </c>
      <c r="B511" s="16" t="s">
        <v>2100</v>
      </c>
      <c r="C511" s="16" t="s">
        <v>4845</v>
      </c>
      <c r="D511" s="13"/>
      <c r="E511" s="61" t="s">
        <v>4995</v>
      </c>
      <c r="F511" s="73" t="s">
        <v>2115</v>
      </c>
      <c r="G511" s="73" t="s">
        <v>2904</v>
      </c>
      <c r="H511" s="71" t="s">
        <v>4667</v>
      </c>
      <c r="I511" s="71" t="s">
        <v>5841</v>
      </c>
    </row>
    <row r="512" spans="1:9" s="89" customFormat="1" ht="15.75" customHeight="1">
      <c r="A512" s="50" t="s">
        <v>4835</v>
      </c>
      <c r="B512" s="16" t="s">
        <v>2101</v>
      </c>
      <c r="C512" s="16" t="s">
        <v>4846</v>
      </c>
      <c r="D512" s="13"/>
      <c r="E512" s="61" t="s">
        <v>4996</v>
      </c>
      <c r="F512" s="73" t="s">
        <v>2115</v>
      </c>
      <c r="G512" s="73" t="s">
        <v>2904</v>
      </c>
      <c r="H512" s="71" t="s">
        <v>4667</v>
      </c>
      <c r="I512" s="71" t="s">
        <v>5841</v>
      </c>
    </row>
    <row r="513" spans="1:9" s="89" customFormat="1" ht="15.75" customHeight="1">
      <c r="A513" s="50" t="s">
        <v>4835</v>
      </c>
      <c r="B513" s="16" t="s">
        <v>2102</v>
      </c>
      <c r="C513" s="16" t="s">
        <v>4847</v>
      </c>
      <c r="D513" s="13"/>
      <c r="E513" s="66" t="s">
        <v>4997</v>
      </c>
      <c r="F513" s="73" t="s">
        <v>2115</v>
      </c>
      <c r="G513" s="73" t="s">
        <v>2904</v>
      </c>
      <c r="H513" s="71" t="s">
        <v>4667</v>
      </c>
      <c r="I513" s="71" t="s">
        <v>5841</v>
      </c>
    </row>
    <row r="514" spans="1:9" s="89" customFormat="1" ht="15.75" customHeight="1">
      <c r="A514" s="8" t="s">
        <v>2664</v>
      </c>
      <c r="B514" s="12" t="s">
        <v>2605</v>
      </c>
      <c r="C514" s="34" t="s">
        <v>3070</v>
      </c>
      <c r="D514" s="35" t="s">
        <v>5182</v>
      </c>
      <c r="E514" s="67" t="s">
        <v>718</v>
      </c>
      <c r="F514" s="73" t="s">
        <v>2635</v>
      </c>
      <c r="G514" s="73" t="s">
        <v>2908</v>
      </c>
      <c r="H514" s="71" t="s">
        <v>4750</v>
      </c>
      <c r="I514" s="71" t="s">
        <v>5843</v>
      </c>
    </row>
    <row r="515" spans="1:9" s="89" customFormat="1" ht="15.75" customHeight="1">
      <c r="A515" s="8" t="s">
        <v>2664</v>
      </c>
      <c r="B515" s="12" t="s">
        <v>2606</v>
      </c>
      <c r="C515" s="34" t="s">
        <v>3480</v>
      </c>
      <c r="D515" s="35" t="s">
        <v>5182</v>
      </c>
      <c r="E515" s="67" t="s">
        <v>4992</v>
      </c>
      <c r="F515" s="73" t="s">
        <v>2635</v>
      </c>
      <c r="G515" s="73" t="s">
        <v>2904</v>
      </c>
      <c r="H515" s="71" t="s">
        <v>4772</v>
      </c>
      <c r="I515" s="71" t="s">
        <v>5843</v>
      </c>
    </row>
    <row r="516" spans="1:9" s="89" customFormat="1" ht="15.75" customHeight="1">
      <c r="A516" s="8" t="s">
        <v>2664</v>
      </c>
      <c r="B516" s="12" t="s">
        <v>2607</v>
      </c>
      <c r="C516" s="34" t="s">
        <v>3481</v>
      </c>
      <c r="D516" s="35" t="s">
        <v>5182</v>
      </c>
      <c r="E516" s="67" t="s">
        <v>4994</v>
      </c>
      <c r="F516" s="73" t="s">
        <v>2635</v>
      </c>
      <c r="G516" s="73" t="s">
        <v>2904</v>
      </c>
      <c r="H516" s="71" t="s">
        <v>4772</v>
      </c>
      <c r="I516" s="71" t="s">
        <v>5843</v>
      </c>
    </row>
    <row r="517" spans="1:9" s="89" customFormat="1" ht="15.75" customHeight="1">
      <c r="A517" s="8" t="s">
        <v>2664</v>
      </c>
      <c r="B517" s="12" t="s">
        <v>2608</v>
      </c>
      <c r="C517" s="34" t="s">
        <v>3482</v>
      </c>
      <c r="D517" s="35" t="s">
        <v>5182</v>
      </c>
      <c r="E517" s="67" t="s">
        <v>4995</v>
      </c>
      <c r="F517" s="73" t="s">
        <v>2635</v>
      </c>
      <c r="G517" s="73" t="s">
        <v>2904</v>
      </c>
      <c r="H517" s="71" t="s">
        <v>4772</v>
      </c>
      <c r="I517" s="71" t="s">
        <v>5843</v>
      </c>
    </row>
    <row r="518" spans="1:9" s="89" customFormat="1" ht="15.75" customHeight="1">
      <c r="A518" s="8" t="s">
        <v>2664</v>
      </c>
      <c r="B518" s="12" t="s">
        <v>2609</v>
      </c>
      <c r="C518" s="34" t="s">
        <v>3071</v>
      </c>
      <c r="D518" s="35" t="s">
        <v>5182</v>
      </c>
      <c r="E518" s="67" t="s">
        <v>718</v>
      </c>
      <c r="F518" s="73" t="s">
        <v>2635</v>
      </c>
      <c r="G518" s="73" t="s">
        <v>2908</v>
      </c>
      <c r="H518" s="71" t="s">
        <v>4773</v>
      </c>
      <c r="I518" s="71" t="s">
        <v>5843</v>
      </c>
    </row>
    <row r="519" spans="1:9" s="89" customFormat="1" ht="15.75" customHeight="1">
      <c r="A519" s="8" t="s">
        <v>2664</v>
      </c>
      <c r="B519" s="12" t="s">
        <v>2610</v>
      </c>
      <c r="C519" s="34" t="s">
        <v>3483</v>
      </c>
      <c r="D519" s="35" t="s">
        <v>5182</v>
      </c>
      <c r="E519" s="67" t="s">
        <v>4992</v>
      </c>
      <c r="F519" s="73" t="s">
        <v>2635</v>
      </c>
      <c r="G519" s="73" t="s">
        <v>2904</v>
      </c>
      <c r="H519" s="71" t="s">
        <v>4774</v>
      </c>
      <c r="I519" s="71" t="s">
        <v>5843</v>
      </c>
    </row>
    <row r="520" spans="1:9" s="89" customFormat="1" ht="15.75" customHeight="1">
      <c r="A520" s="8" t="s">
        <v>2664</v>
      </c>
      <c r="B520" s="12" t="s">
        <v>2611</v>
      </c>
      <c r="C520" s="34" t="s">
        <v>3484</v>
      </c>
      <c r="D520" s="35" t="s">
        <v>5182</v>
      </c>
      <c r="E520" s="67" t="s">
        <v>4994</v>
      </c>
      <c r="F520" s="73" t="s">
        <v>2635</v>
      </c>
      <c r="G520" s="73" t="s">
        <v>2904</v>
      </c>
      <c r="H520" s="71" t="s">
        <v>4774</v>
      </c>
      <c r="I520" s="71" t="s">
        <v>5843</v>
      </c>
    </row>
    <row r="521" spans="1:9" s="89" customFormat="1" ht="15.75" customHeight="1">
      <c r="A521" s="8" t="s">
        <v>2664</v>
      </c>
      <c r="B521" s="12" t="s">
        <v>2612</v>
      </c>
      <c r="C521" s="34" t="s">
        <v>3485</v>
      </c>
      <c r="D521" s="35" t="s">
        <v>5182</v>
      </c>
      <c r="E521" s="67" t="s">
        <v>4995</v>
      </c>
      <c r="F521" s="73" t="s">
        <v>2635</v>
      </c>
      <c r="G521" s="73" t="s">
        <v>2904</v>
      </c>
      <c r="H521" s="71" t="s">
        <v>4774</v>
      </c>
      <c r="I521" s="71" t="s">
        <v>5843</v>
      </c>
    </row>
    <row r="522" spans="1:9" s="89" customFormat="1" ht="15.75" customHeight="1">
      <c r="A522" s="8" t="s">
        <v>2664</v>
      </c>
      <c r="B522" s="12" t="s">
        <v>2613</v>
      </c>
      <c r="C522" s="34" t="s">
        <v>3072</v>
      </c>
      <c r="D522" s="35" t="s">
        <v>5182</v>
      </c>
      <c r="E522" s="67" t="s">
        <v>718</v>
      </c>
      <c r="F522" s="73" t="s">
        <v>2636</v>
      </c>
      <c r="G522" s="73" t="s">
        <v>2908</v>
      </c>
      <c r="H522" s="71" t="s">
        <v>4750</v>
      </c>
      <c r="I522" s="71" t="s">
        <v>5843</v>
      </c>
    </row>
    <row r="523" spans="1:9" s="89" customFormat="1" ht="15.75" customHeight="1">
      <c r="A523" s="8" t="s">
        <v>2664</v>
      </c>
      <c r="B523" s="12" t="s">
        <v>2614</v>
      </c>
      <c r="C523" s="34" t="s">
        <v>3073</v>
      </c>
      <c r="D523" s="35" t="s">
        <v>5182</v>
      </c>
      <c r="E523" s="67" t="s">
        <v>4992</v>
      </c>
      <c r="F523" s="73" t="s">
        <v>2636</v>
      </c>
      <c r="G523" s="73" t="s">
        <v>2908</v>
      </c>
      <c r="H523" s="71" t="s">
        <v>4666</v>
      </c>
      <c r="I523" s="71" t="s">
        <v>5843</v>
      </c>
    </row>
    <row r="524" spans="1:9" s="89" customFormat="1" ht="15.75" customHeight="1">
      <c r="A524" s="8" t="s">
        <v>2664</v>
      </c>
      <c r="B524" s="12" t="s">
        <v>2615</v>
      </c>
      <c r="C524" s="34" t="s">
        <v>3074</v>
      </c>
      <c r="D524" s="35" t="s">
        <v>5182</v>
      </c>
      <c r="E524" s="67" t="s">
        <v>4994</v>
      </c>
      <c r="F524" s="73" t="s">
        <v>2636</v>
      </c>
      <c r="G524" s="73" t="s">
        <v>2908</v>
      </c>
      <c r="H524" s="71" t="s">
        <v>4666</v>
      </c>
      <c r="I524" s="71" t="s">
        <v>5843</v>
      </c>
    </row>
    <row r="525" spans="1:9" s="89" customFormat="1" ht="15.75" customHeight="1">
      <c r="A525" s="8" t="s">
        <v>2664</v>
      </c>
      <c r="B525" s="12" t="s">
        <v>2616</v>
      </c>
      <c r="C525" s="34" t="s">
        <v>3075</v>
      </c>
      <c r="D525" s="35" t="s">
        <v>5182</v>
      </c>
      <c r="E525" s="67" t="s">
        <v>4995</v>
      </c>
      <c r="F525" s="73" t="s">
        <v>2636</v>
      </c>
      <c r="G525" s="73" t="s">
        <v>2908</v>
      </c>
      <c r="H525" s="71" t="s">
        <v>4666</v>
      </c>
      <c r="I525" s="71" t="s">
        <v>5843</v>
      </c>
    </row>
    <row r="526" spans="1:9" s="89" customFormat="1" ht="15.75" customHeight="1">
      <c r="A526" s="8" t="s">
        <v>2664</v>
      </c>
      <c r="B526" s="12" t="s">
        <v>2617</v>
      </c>
      <c r="C526" s="34" t="s">
        <v>3076</v>
      </c>
      <c r="D526" s="35" t="s">
        <v>5182</v>
      </c>
      <c r="E526" s="67" t="s">
        <v>718</v>
      </c>
      <c r="F526" s="73" t="s">
        <v>2636</v>
      </c>
      <c r="G526" s="73" t="s">
        <v>2908</v>
      </c>
      <c r="H526" s="71" t="s">
        <v>4773</v>
      </c>
      <c r="I526" s="71" t="s">
        <v>5843</v>
      </c>
    </row>
    <row r="527" spans="1:9" s="89" customFormat="1" ht="15.75" customHeight="1">
      <c r="A527" s="8" t="s">
        <v>2664</v>
      </c>
      <c r="B527" s="12" t="s">
        <v>2618</v>
      </c>
      <c r="C527" s="34" t="s">
        <v>3077</v>
      </c>
      <c r="D527" s="35" t="s">
        <v>5182</v>
      </c>
      <c r="E527" s="67" t="s">
        <v>4992</v>
      </c>
      <c r="F527" s="73" t="s">
        <v>2636</v>
      </c>
      <c r="G527" s="73" t="s">
        <v>2908</v>
      </c>
      <c r="H527" s="71" t="s">
        <v>4774</v>
      </c>
      <c r="I527" s="71" t="s">
        <v>5843</v>
      </c>
    </row>
    <row r="528" spans="1:9" s="89" customFormat="1" ht="15.75" customHeight="1">
      <c r="A528" s="8" t="s">
        <v>2664</v>
      </c>
      <c r="B528" s="12" t="s">
        <v>2619</v>
      </c>
      <c r="C528" s="34" t="s">
        <v>3078</v>
      </c>
      <c r="D528" s="35" t="s">
        <v>5182</v>
      </c>
      <c r="E528" s="67" t="s">
        <v>4994</v>
      </c>
      <c r="F528" s="73" t="s">
        <v>2636</v>
      </c>
      <c r="G528" s="73" t="s">
        <v>2908</v>
      </c>
      <c r="H528" s="71" t="s">
        <v>4774</v>
      </c>
      <c r="I528" s="71" t="s">
        <v>5843</v>
      </c>
    </row>
    <row r="529" spans="1:9" s="89" customFormat="1" ht="15.75" customHeight="1">
      <c r="A529" s="8" t="s">
        <v>2664</v>
      </c>
      <c r="B529" s="12" t="s">
        <v>2620</v>
      </c>
      <c r="C529" s="34" t="s">
        <v>3079</v>
      </c>
      <c r="D529" s="35" t="s">
        <v>5182</v>
      </c>
      <c r="E529" s="67" t="s">
        <v>4995</v>
      </c>
      <c r="F529" s="73" t="s">
        <v>2636</v>
      </c>
      <c r="G529" s="73" t="s">
        <v>2908</v>
      </c>
      <c r="H529" s="71" t="s">
        <v>4774</v>
      </c>
      <c r="I529" s="71" t="s">
        <v>5843</v>
      </c>
    </row>
    <row r="530" spans="1:9" s="89" customFormat="1" ht="15.75" customHeight="1">
      <c r="A530" s="8" t="s">
        <v>2664</v>
      </c>
      <c r="B530" s="12" t="s">
        <v>2246</v>
      </c>
      <c r="C530" s="12" t="s">
        <v>3501</v>
      </c>
      <c r="D530" s="13" t="s">
        <v>5183</v>
      </c>
      <c r="E530" s="67" t="s">
        <v>718</v>
      </c>
      <c r="F530" s="73" t="s">
        <v>2574</v>
      </c>
      <c r="G530" s="73" t="s">
        <v>2905</v>
      </c>
      <c r="H530" s="71" t="s">
        <v>4659</v>
      </c>
      <c r="I530" s="71" t="s">
        <v>5843</v>
      </c>
    </row>
    <row r="531" spans="1:9" s="89" customFormat="1" ht="15.75" customHeight="1">
      <c r="A531" s="8" t="s">
        <v>2664</v>
      </c>
      <c r="B531" s="12" t="s">
        <v>2247</v>
      </c>
      <c r="C531" s="12" t="s">
        <v>3502</v>
      </c>
      <c r="D531" s="13" t="s">
        <v>5183</v>
      </c>
      <c r="E531" s="67" t="s">
        <v>4992</v>
      </c>
      <c r="F531" s="73" t="s">
        <v>2574</v>
      </c>
      <c r="G531" s="73" t="s">
        <v>2905</v>
      </c>
      <c r="H531" s="71" t="s">
        <v>4664</v>
      </c>
      <c r="I531" s="71" t="s">
        <v>5843</v>
      </c>
    </row>
    <row r="532" spans="1:9" s="89" customFormat="1" ht="15.75" customHeight="1">
      <c r="A532" s="8" t="s">
        <v>2664</v>
      </c>
      <c r="B532" s="12" t="s">
        <v>2248</v>
      </c>
      <c r="C532" s="12" t="s">
        <v>3503</v>
      </c>
      <c r="D532" s="13" t="s">
        <v>5183</v>
      </c>
      <c r="E532" s="67" t="s">
        <v>4994</v>
      </c>
      <c r="F532" s="73" t="s">
        <v>2574</v>
      </c>
      <c r="G532" s="73" t="s">
        <v>2905</v>
      </c>
      <c r="H532" s="71" t="s">
        <v>4664</v>
      </c>
      <c r="I532" s="71" t="s">
        <v>5843</v>
      </c>
    </row>
    <row r="533" spans="1:9" s="89" customFormat="1" ht="15.75" customHeight="1">
      <c r="A533" s="8" t="s">
        <v>2664</v>
      </c>
      <c r="B533" s="12" t="s">
        <v>2249</v>
      </c>
      <c r="C533" s="12" t="s">
        <v>3504</v>
      </c>
      <c r="D533" s="13" t="s">
        <v>5183</v>
      </c>
      <c r="E533" s="67" t="s">
        <v>4995</v>
      </c>
      <c r="F533" s="73" t="s">
        <v>2574</v>
      </c>
      <c r="G533" s="73" t="s">
        <v>2905</v>
      </c>
      <c r="H533" s="71" t="s">
        <v>4664</v>
      </c>
      <c r="I533" s="71" t="s">
        <v>5843</v>
      </c>
    </row>
    <row r="534" spans="1:9" s="89" customFormat="1" ht="15.75" customHeight="1">
      <c r="A534" s="8" t="s">
        <v>2664</v>
      </c>
      <c r="B534" s="18" t="s">
        <v>2215</v>
      </c>
      <c r="C534" s="12" t="s">
        <v>3505</v>
      </c>
      <c r="D534" s="13" t="s">
        <v>5183</v>
      </c>
      <c r="E534" s="67" t="s">
        <v>718</v>
      </c>
      <c r="F534" s="73" t="s">
        <v>2574</v>
      </c>
      <c r="G534" s="73" t="s">
        <v>2904</v>
      </c>
      <c r="H534" s="71" t="s">
        <v>4775</v>
      </c>
      <c r="I534" s="71" t="s">
        <v>5843</v>
      </c>
    </row>
    <row r="535" spans="1:9" s="89" customFormat="1" ht="15.75" customHeight="1">
      <c r="A535" s="8" t="s">
        <v>2664</v>
      </c>
      <c r="B535" s="18" t="s">
        <v>2216</v>
      </c>
      <c r="C535" s="12" t="s">
        <v>3506</v>
      </c>
      <c r="D535" s="13" t="s">
        <v>5183</v>
      </c>
      <c r="E535" s="67" t="s">
        <v>4992</v>
      </c>
      <c r="F535" s="73" t="s">
        <v>2574</v>
      </c>
      <c r="G535" s="73" t="s">
        <v>2904</v>
      </c>
      <c r="H535" s="71" t="s">
        <v>4984</v>
      </c>
      <c r="I535" s="71" t="s">
        <v>5843</v>
      </c>
    </row>
    <row r="536" spans="1:9" s="89" customFormat="1" ht="15.75" customHeight="1">
      <c r="A536" s="8" t="s">
        <v>2664</v>
      </c>
      <c r="B536" s="18" t="s">
        <v>2217</v>
      </c>
      <c r="C536" s="12" t="s">
        <v>3507</v>
      </c>
      <c r="D536" s="13" t="s">
        <v>5183</v>
      </c>
      <c r="E536" s="67" t="s">
        <v>4994</v>
      </c>
      <c r="F536" s="73" t="s">
        <v>2574</v>
      </c>
      <c r="G536" s="73" t="s">
        <v>2904</v>
      </c>
      <c r="H536" s="71" t="s">
        <v>4984</v>
      </c>
      <c r="I536" s="71" t="s">
        <v>5843</v>
      </c>
    </row>
    <row r="537" spans="1:9" s="89" customFormat="1" ht="15.75" customHeight="1">
      <c r="A537" s="8" t="s">
        <v>2664</v>
      </c>
      <c r="B537" s="18" t="s">
        <v>2218</v>
      </c>
      <c r="C537" s="12" t="s">
        <v>3508</v>
      </c>
      <c r="D537" s="13" t="s">
        <v>5183</v>
      </c>
      <c r="E537" s="67" t="s">
        <v>4995</v>
      </c>
      <c r="F537" s="73" t="s">
        <v>2574</v>
      </c>
      <c r="G537" s="73" t="s">
        <v>2904</v>
      </c>
      <c r="H537" s="71" t="s">
        <v>4984</v>
      </c>
      <c r="I537" s="71" t="s">
        <v>5843</v>
      </c>
    </row>
    <row r="538" spans="1:9" s="89" customFormat="1" ht="15.75" customHeight="1">
      <c r="A538" s="8" t="s">
        <v>2664</v>
      </c>
      <c r="B538" s="18" t="s">
        <v>2159</v>
      </c>
      <c r="C538" s="12" t="s">
        <v>3533</v>
      </c>
      <c r="D538" s="13"/>
      <c r="E538" s="67" t="s">
        <v>718</v>
      </c>
      <c r="F538" s="73" t="s">
        <v>2024</v>
      </c>
      <c r="G538" s="73" t="s">
        <v>2904</v>
      </c>
      <c r="H538" s="71" t="s">
        <v>4647</v>
      </c>
      <c r="I538" s="71" t="s">
        <v>5843</v>
      </c>
    </row>
    <row r="539" spans="1:9" s="89" customFormat="1" ht="15.75" customHeight="1">
      <c r="A539" s="8" t="s">
        <v>2664</v>
      </c>
      <c r="B539" s="18" t="s">
        <v>2160</v>
      </c>
      <c r="C539" s="12" t="s">
        <v>3534</v>
      </c>
      <c r="D539" s="13"/>
      <c r="E539" s="67" t="s">
        <v>4992</v>
      </c>
      <c r="F539" s="73" t="s">
        <v>2024</v>
      </c>
      <c r="G539" s="73" t="s">
        <v>2904</v>
      </c>
      <c r="H539" s="75" t="s">
        <v>4644</v>
      </c>
      <c r="I539" s="75" t="s">
        <v>5843</v>
      </c>
    </row>
    <row r="540" spans="1:9" s="89" customFormat="1" ht="15.75" customHeight="1">
      <c r="A540" s="8" t="s">
        <v>2664</v>
      </c>
      <c r="B540" s="18" t="s">
        <v>2161</v>
      </c>
      <c r="C540" s="12" t="s">
        <v>3535</v>
      </c>
      <c r="D540" s="13"/>
      <c r="E540" s="67" t="s">
        <v>4994</v>
      </c>
      <c r="F540" s="73" t="s">
        <v>2024</v>
      </c>
      <c r="G540" s="73" t="s">
        <v>2904</v>
      </c>
      <c r="H540" s="75" t="s">
        <v>4644</v>
      </c>
      <c r="I540" s="75" t="s">
        <v>5843</v>
      </c>
    </row>
    <row r="541" spans="1:9" s="89" customFormat="1" ht="15.75" customHeight="1">
      <c r="A541" s="8" t="s">
        <v>2664</v>
      </c>
      <c r="B541" s="18" t="s">
        <v>2162</v>
      </c>
      <c r="C541" s="12" t="s">
        <v>3536</v>
      </c>
      <c r="D541" s="13"/>
      <c r="E541" s="67" t="s">
        <v>4995</v>
      </c>
      <c r="F541" s="73" t="s">
        <v>2024</v>
      </c>
      <c r="G541" s="73" t="s">
        <v>2904</v>
      </c>
      <c r="H541" s="75" t="s">
        <v>4644</v>
      </c>
      <c r="I541" s="75" t="s">
        <v>5843</v>
      </c>
    </row>
    <row r="542" spans="1:9" s="89" customFormat="1" ht="15.75" customHeight="1">
      <c r="A542" s="8" t="s">
        <v>2664</v>
      </c>
      <c r="B542" s="12" t="s">
        <v>1996</v>
      </c>
      <c r="C542" s="12" t="s">
        <v>3109</v>
      </c>
      <c r="D542" s="13"/>
      <c r="E542" s="67" t="s">
        <v>718</v>
      </c>
      <c r="F542" s="73" t="s">
        <v>2024</v>
      </c>
      <c r="G542" s="73" t="s">
        <v>2905</v>
      </c>
      <c r="H542" s="71" t="s">
        <v>4750</v>
      </c>
      <c r="I542" s="71" t="s">
        <v>5843</v>
      </c>
    </row>
    <row r="543" spans="1:9" s="89" customFormat="1" ht="15.75" customHeight="1">
      <c r="A543" s="8" t="s">
        <v>2664</v>
      </c>
      <c r="B543" s="12" t="s">
        <v>1997</v>
      </c>
      <c r="C543" s="12" t="s">
        <v>3110</v>
      </c>
      <c r="D543" s="13"/>
      <c r="E543" s="67" t="s">
        <v>4992</v>
      </c>
      <c r="F543" s="73" t="s">
        <v>2024</v>
      </c>
      <c r="G543" s="73" t="s">
        <v>2905</v>
      </c>
      <c r="H543" s="71" t="s">
        <v>4777</v>
      </c>
      <c r="I543" s="71" t="s">
        <v>5843</v>
      </c>
    </row>
    <row r="544" spans="1:9" s="89" customFormat="1" ht="15.75" customHeight="1">
      <c r="A544" s="8" t="s">
        <v>2664</v>
      </c>
      <c r="B544" s="12" t="s">
        <v>1998</v>
      </c>
      <c r="C544" s="12" t="s">
        <v>3111</v>
      </c>
      <c r="D544" s="13"/>
      <c r="E544" s="67" t="s">
        <v>4994</v>
      </c>
      <c r="F544" s="73" t="s">
        <v>2024</v>
      </c>
      <c r="G544" s="73" t="s">
        <v>2905</v>
      </c>
      <c r="H544" s="71" t="s">
        <v>4777</v>
      </c>
      <c r="I544" s="71" t="s">
        <v>5843</v>
      </c>
    </row>
    <row r="545" spans="1:9" s="89" customFormat="1" ht="15.75" customHeight="1">
      <c r="A545" s="8" t="s">
        <v>2664</v>
      </c>
      <c r="B545" s="12" t="s">
        <v>1999</v>
      </c>
      <c r="C545" s="12" t="s">
        <v>3112</v>
      </c>
      <c r="D545" s="13"/>
      <c r="E545" s="67" t="s">
        <v>4995</v>
      </c>
      <c r="F545" s="73" t="s">
        <v>2024</v>
      </c>
      <c r="G545" s="73" t="s">
        <v>2905</v>
      </c>
      <c r="H545" s="71" t="s">
        <v>4777</v>
      </c>
      <c r="I545" s="71" t="s">
        <v>5843</v>
      </c>
    </row>
    <row r="546" spans="1:9" s="89" customFormat="1" ht="15.75" customHeight="1">
      <c r="A546" s="8" t="s">
        <v>2664</v>
      </c>
      <c r="B546" s="18" t="s">
        <v>2167</v>
      </c>
      <c r="C546" s="12" t="s">
        <v>3557</v>
      </c>
      <c r="D546" s="13"/>
      <c r="E546" s="67" t="s">
        <v>718</v>
      </c>
      <c r="F546" s="73" t="s">
        <v>2016</v>
      </c>
      <c r="G546" s="74" t="s">
        <v>2905</v>
      </c>
      <c r="H546" s="71" t="s">
        <v>4647</v>
      </c>
      <c r="I546" s="71" t="s">
        <v>5843</v>
      </c>
    </row>
    <row r="547" spans="1:9" s="89" customFormat="1" ht="15.75" customHeight="1">
      <c r="A547" s="8" t="s">
        <v>2664</v>
      </c>
      <c r="B547" s="18" t="s">
        <v>2168</v>
      </c>
      <c r="C547" s="12" t="s">
        <v>3558</v>
      </c>
      <c r="D547" s="13"/>
      <c r="E547" s="67" t="s">
        <v>4992</v>
      </c>
      <c r="F547" s="73" t="s">
        <v>2016</v>
      </c>
      <c r="G547" s="74" t="s">
        <v>2905</v>
      </c>
      <c r="H547" s="75" t="s">
        <v>4644</v>
      </c>
      <c r="I547" s="75" t="s">
        <v>5843</v>
      </c>
    </row>
    <row r="548" spans="1:9" s="89" customFormat="1" ht="15.75" customHeight="1">
      <c r="A548" s="8" t="s">
        <v>2664</v>
      </c>
      <c r="B548" s="18" t="s">
        <v>2169</v>
      </c>
      <c r="C548" s="12" t="s">
        <v>3559</v>
      </c>
      <c r="D548" s="13"/>
      <c r="E548" s="67" t="s">
        <v>4994</v>
      </c>
      <c r="F548" s="73" t="s">
        <v>2016</v>
      </c>
      <c r="G548" s="74" t="s">
        <v>2905</v>
      </c>
      <c r="H548" s="75" t="s">
        <v>4644</v>
      </c>
      <c r="I548" s="75" t="s">
        <v>5843</v>
      </c>
    </row>
    <row r="549" spans="1:9" s="89" customFormat="1" ht="15.75" customHeight="1">
      <c r="A549" s="8" t="s">
        <v>2664</v>
      </c>
      <c r="B549" s="18" t="s">
        <v>2170</v>
      </c>
      <c r="C549" s="12" t="s">
        <v>3560</v>
      </c>
      <c r="D549" s="13"/>
      <c r="E549" s="67" t="s">
        <v>4995</v>
      </c>
      <c r="F549" s="73" t="s">
        <v>2016</v>
      </c>
      <c r="G549" s="74" t="s">
        <v>2905</v>
      </c>
      <c r="H549" s="75" t="s">
        <v>4644</v>
      </c>
      <c r="I549" s="75" t="s">
        <v>5843</v>
      </c>
    </row>
    <row r="550" spans="1:9" s="89" customFormat="1" ht="15.75" customHeight="1">
      <c r="A550" s="8" t="s">
        <v>2664</v>
      </c>
      <c r="B550" s="12" t="s">
        <v>2008</v>
      </c>
      <c r="C550" s="12" t="s">
        <v>3561</v>
      </c>
      <c r="D550" s="13"/>
      <c r="E550" s="67" t="s">
        <v>718</v>
      </c>
      <c r="F550" s="73" t="s">
        <v>2016</v>
      </c>
      <c r="G550" s="74" t="s">
        <v>2905</v>
      </c>
      <c r="H550" s="71" t="s">
        <v>4750</v>
      </c>
      <c r="I550" s="71" t="s">
        <v>5843</v>
      </c>
    </row>
    <row r="551" spans="1:9" s="89" customFormat="1" ht="15.75" customHeight="1">
      <c r="A551" s="8" t="s">
        <v>2664</v>
      </c>
      <c r="B551" s="12" t="s">
        <v>2009</v>
      </c>
      <c r="C551" s="12" t="s">
        <v>3562</v>
      </c>
      <c r="D551" s="13"/>
      <c r="E551" s="67" t="s">
        <v>4992</v>
      </c>
      <c r="F551" s="73" t="s">
        <v>2016</v>
      </c>
      <c r="G551" s="74" t="s">
        <v>2905</v>
      </c>
      <c r="H551" s="71" t="s">
        <v>4777</v>
      </c>
      <c r="I551" s="71" t="s">
        <v>5843</v>
      </c>
    </row>
    <row r="552" spans="1:9" s="89" customFormat="1" ht="15.75" customHeight="1">
      <c r="A552" s="8" t="s">
        <v>2664</v>
      </c>
      <c r="B552" s="12" t="s">
        <v>2010</v>
      </c>
      <c r="C552" s="12" t="s">
        <v>3563</v>
      </c>
      <c r="D552" s="13"/>
      <c r="E552" s="67" t="s">
        <v>4994</v>
      </c>
      <c r="F552" s="73" t="s">
        <v>2016</v>
      </c>
      <c r="G552" s="74" t="s">
        <v>2905</v>
      </c>
      <c r="H552" s="71" t="s">
        <v>4777</v>
      </c>
      <c r="I552" s="71" t="s">
        <v>5843</v>
      </c>
    </row>
    <row r="553" spans="1:9" s="89" customFormat="1" ht="15.75" customHeight="1">
      <c r="A553" s="8" t="s">
        <v>2664</v>
      </c>
      <c r="B553" s="12" t="s">
        <v>2011</v>
      </c>
      <c r="C553" s="12" t="s">
        <v>3564</v>
      </c>
      <c r="D553" s="13"/>
      <c r="E553" s="67" t="s">
        <v>4995</v>
      </c>
      <c r="F553" s="73" t="s">
        <v>2016</v>
      </c>
      <c r="G553" s="74" t="s">
        <v>2905</v>
      </c>
      <c r="H553" s="71" t="s">
        <v>4777</v>
      </c>
      <c r="I553" s="71" t="s">
        <v>5843</v>
      </c>
    </row>
    <row r="554" spans="1:9" s="89" customFormat="1" ht="15.75" customHeight="1">
      <c r="A554" s="8" t="s">
        <v>2664</v>
      </c>
      <c r="B554" s="28" t="s">
        <v>1568</v>
      </c>
      <c r="C554" s="28" t="s">
        <v>3577</v>
      </c>
      <c r="D554" s="104"/>
      <c r="E554" s="59" t="s">
        <v>718</v>
      </c>
      <c r="F554" s="73" t="s">
        <v>1911</v>
      </c>
      <c r="G554" s="73" t="s">
        <v>2904</v>
      </c>
      <c r="H554" s="71" t="s">
        <v>4710</v>
      </c>
      <c r="I554" s="71" t="s">
        <v>5843</v>
      </c>
    </row>
    <row r="555" spans="1:9" s="89" customFormat="1" ht="15.75" customHeight="1">
      <c r="A555" s="8" t="s">
        <v>2664</v>
      </c>
      <c r="B555" s="28" t="s">
        <v>1570</v>
      </c>
      <c r="C555" s="28" t="s">
        <v>3578</v>
      </c>
      <c r="D555" s="104"/>
      <c r="E555" s="59" t="s">
        <v>4992</v>
      </c>
      <c r="F555" s="73" t="s">
        <v>1569</v>
      </c>
      <c r="G555" s="73" t="s">
        <v>2904</v>
      </c>
      <c r="H555" s="71" t="s">
        <v>4659</v>
      </c>
      <c r="I555" s="71" t="s">
        <v>5843</v>
      </c>
    </row>
    <row r="556" spans="1:9" s="89" customFormat="1" ht="15.75" customHeight="1">
      <c r="A556" s="8" t="s">
        <v>2664</v>
      </c>
      <c r="B556" s="28" t="s">
        <v>1571</v>
      </c>
      <c r="C556" s="28" t="s">
        <v>3579</v>
      </c>
      <c r="D556" s="104"/>
      <c r="E556" s="59" t="s">
        <v>4994</v>
      </c>
      <c r="F556" s="73" t="s">
        <v>1569</v>
      </c>
      <c r="G556" s="73" t="s">
        <v>2904</v>
      </c>
      <c r="H556" s="71" t="s">
        <v>4659</v>
      </c>
      <c r="I556" s="71" t="s">
        <v>5843</v>
      </c>
    </row>
    <row r="557" spans="1:9" s="89" customFormat="1" ht="15.75" customHeight="1">
      <c r="A557" s="8" t="s">
        <v>2664</v>
      </c>
      <c r="B557" s="28" t="s">
        <v>1572</v>
      </c>
      <c r="C557" s="28" t="s">
        <v>3580</v>
      </c>
      <c r="D557" s="104"/>
      <c r="E557" s="59" t="s">
        <v>4995</v>
      </c>
      <c r="F557" s="73" t="s">
        <v>1569</v>
      </c>
      <c r="G557" s="73" t="s">
        <v>2904</v>
      </c>
      <c r="H557" s="71" t="s">
        <v>4659</v>
      </c>
      <c r="I557" s="71" t="s">
        <v>5843</v>
      </c>
    </row>
    <row r="558" spans="1:9" s="89" customFormat="1" ht="15.75" customHeight="1">
      <c r="A558" s="8" t="s">
        <v>2664</v>
      </c>
      <c r="B558" s="28" t="s">
        <v>1579</v>
      </c>
      <c r="C558" s="12" t="s">
        <v>3581</v>
      </c>
      <c r="D558" s="13"/>
      <c r="E558" s="59" t="s">
        <v>4992</v>
      </c>
      <c r="F558" s="73" t="s">
        <v>1580</v>
      </c>
      <c r="G558" s="73" t="s">
        <v>2904</v>
      </c>
      <c r="H558" s="71" t="s">
        <v>4647</v>
      </c>
      <c r="I558" s="71" t="s">
        <v>5843</v>
      </c>
    </row>
    <row r="559" spans="1:9" s="89" customFormat="1" ht="15.75" customHeight="1">
      <c r="A559" s="8" t="s">
        <v>2664</v>
      </c>
      <c r="B559" s="28" t="s">
        <v>1581</v>
      </c>
      <c r="C559" s="12" t="s">
        <v>3582</v>
      </c>
      <c r="D559" s="13"/>
      <c r="E559" s="59" t="s">
        <v>4994</v>
      </c>
      <c r="F559" s="73" t="s">
        <v>1580</v>
      </c>
      <c r="G559" s="73" t="s">
        <v>2904</v>
      </c>
      <c r="H559" s="71" t="s">
        <v>4647</v>
      </c>
      <c r="I559" s="71" t="s">
        <v>5843</v>
      </c>
    </row>
    <row r="560" spans="1:9" s="89" customFormat="1" ht="15.75" customHeight="1">
      <c r="A560" s="8" t="s">
        <v>2664</v>
      </c>
      <c r="B560" s="28" t="s">
        <v>1582</v>
      </c>
      <c r="C560" s="12" t="s">
        <v>3583</v>
      </c>
      <c r="D560" s="13"/>
      <c r="E560" s="59" t="s">
        <v>4995</v>
      </c>
      <c r="F560" s="73" t="s">
        <v>1580</v>
      </c>
      <c r="G560" s="73" t="s">
        <v>2904</v>
      </c>
      <c r="H560" s="71" t="s">
        <v>4647</v>
      </c>
      <c r="I560" s="71" t="s">
        <v>5843</v>
      </c>
    </row>
    <row r="561" spans="1:9" s="89" customFormat="1" ht="15.75" customHeight="1">
      <c r="A561" s="8" t="s">
        <v>2664</v>
      </c>
      <c r="B561" s="28" t="s">
        <v>1577</v>
      </c>
      <c r="C561" s="28" t="s">
        <v>3584</v>
      </c>
      <c r="D561" s="104"/>
      <c r="E561" s="59" t="s">
        <v>718</v>
      </c>
      <c r="F561" s="73" t="s">
        <v>1578</v>
      </c>
      <c r="G561" s="73" t="s">
        <v>2904</v>
      </c>
      <c r="H561" s="71" t="s">
        <v>4650</v>
      </c>
      <c r="I561" s="71" t="s">
        <v>5843</v>
      </c>
    </row>
    <row r="562" spans="1:9" s="89" customFormat="1" ht="15.75" customHeight="1">
      <c r="A562" s="8" t="s">
        <v>2664</v>
      </c>
      <c r="B562" s="28" t="s">
        <v>1606</v>
      </c>
      <c r="C562" s="28" t="s">
        <v>3585</v>
      </c>
      <c r="D562" s="104"/>
      <c r="E562" s="59" t="s">
        <v>718</v>
      </c>
      <c r="F562" s="73" t="s">
        <v>1607</v>
      </c>
      <c r="G562" s="73" t="s">
        <v>2904</v>
      </c>
      <c r="H562" s="71" t="s">
        <v>4778</v>
      </c>
      <c r="I562" s="71" t="s">
        <v>5843</v>
      </c>
    </row>
    <row r="563" spans="1:9" s="89" customFormat="1" ht="15.75" customHeight="1">
      <c r="A563" s="8" t="s">
        <v>2664</v>
      </c>
      <c r="B563" s="28" t="s">
        <v>1623</v>
      </c>
      <c r="C563" s="14" t="s">
        <v>3637</v>
      </c>
      <c r="D563" s="15"/>
      <c r="E563" s="59" t="s">
        <v>718</v>
      </c>
      <c r="F563" s="73" t="s">
        <v>1624</v>
      </c>
      <c r="G563" s="73" t="s">
        <v>2904</v>
      </c>
      <c r="H563" s="71" t="s">
        <v>4778</v>
      </c>
      <c r="I563" s="71" t="s">
        <v>5843</v>
      </c>
    </row>
    <row r="564" spans="1:9" s="89" customFormat="1" ht="15.75" customHeight="1">
      <c r="A564" s="8" t="s">
        <v>2664</v>
      </c>
      <c r="B564" s="28" t="s">
        <v>1625</v>
      </c>
      <c r="C564" s="14" t="s">
        <v>3638</v>
      </c>
      <c r="D564" s="15"/>
      <c r="E564" s="59" t="s">
        <v>4992</v>
      </c>
      <c r="F564" s="73" t="s">
        <v>1624</v>
      </c>
      <c r="G564" s="73" t="s">
        <v>2904</v>
      </c>
      <c r="H564" s="71" t="s">
        <v>4647</v>
      </c>
      <c r="I564" s="71" t="s">
        <v>5843</v>
      </c>
    </row>
    <row r="565" spans="1:9" s="89" customFormat="1" ht="15.75" customHeight="1">
      <c r="A565" s="8" t="s">
        <v>2664</v>
      </c>
      <c r="B565" s="28" t="s">
        <v>1626</v>
      </c>
      <c r="C565" s="14" t="s">
        <v>3639</v>
      </c>
      <c r="D565" s="15"/>
      <c r="E565" s="59" t="s">
        <v>4994</v>
      </c>
      <c r="F565" s="73" t="s">
        <v>1624</v>
      </c>
      <c r="G565" s="73" t="s">
        <v>2904</v>
      </c>
      <c r="H565" s="71" t="s">
        <v>4647</v>
      </c>
      <c r="I565" s="71" t="s">
        <v>5843</v>
      </c>
    </row>
    <row r="566" spans="1:9" s="89" customFormat="1" ht="15.75" customHeight="1">
      <c r="A566" s="8" t="s">
        <v>2664</v>
      </c>
      <c r="B566" s="28" t="s">
        <v>1627</v>
      </c>
      <c r="C566" s="14" t="s">
        <v>3640</v>
      </c>
      <c r="D566" s="15"/>
      <c r="E566" s="59" t="s">
        <v>4995</v>
      </c>
      <c r="F566" s="73" t="s">
        <v>1624</v>
      </c>
      <c r="G566" s="73" t="s">
        <v>2904</v>
      </c>
      <c r="H566" s="71" t="s">
        <v>4647</v>
      </c>
      <c r="I566" s="71" t="s">
        <v>5843</v>
      </c>
    </row>
    <row r="567" spans="1:9" s="89" customFormat="1" ht="15.75" customHeight="1">
      <c r="A567" s="8" t="s">
        <v>2664</v>
      </c>
      <c r="B567" s="38" t="s">
        <v>1632</v>
      </c>
      <c r="C567" s="12" t="s">
        <v>3641</v>
      </c>
      <c r="D567" s="13"/>
      <c r="E567" s="59" t="s">
        <v>718</v>
      </c>
      <c r="F567" s="100" t="s">
        <v>2022</v>
      </c>
      <c r="G567" s="73" t="s">
        <v>2904</v>
      </c>
      <c r="H567" s="77" t="s">
        <v>4778</v>
      </c>
      <c r="I567" s="77" t="s">
        <v>5843</v>
      </c>
    </row>
    <row r="568" spans="1:9" s="89" customFormat="1" ht="15.75" customHeight="1">
      <c r="A568" s="8" t="s">
        <v>2664</v>
      </c>
      <c r="B568" s="38" t="s">
        <v>1633</v>
      </c>
      <c r="C568" s="12" t="s">
        <v>1633</v>
      </c>
      <c r="D568" s="13"/>
      <c r="E568" s="59" t="s">
        <v>4992</v>
      </c>
      <c r="F568" s="100" t="s">
        <v>2022</v>
      </c>
      <c r="G568" s="73" t="s">
        <v>2904</v>
      </c>
      <c r="H568" s="77" t="s">
        <v>4647</v>
      </c>
      <c r="I568" s="77" t="s">
        <v>5843</v>
      </c>
    </row>
    <row r="569" spans="1:9" s="89" customFormat="1" ht="15.75" customHeight="1">
      <c r="A569" s="8" t="s">
        <v>2664</v>
      </c>
      <c r="B569" s="38" t="s">
        <v>1634</v>
      </c>
      <c r="C569" s="12" t="s">
        <v>1634</v>
      </c>
      <c r="D569" s="13"/>
      <c r="E569" s="59" t="s">
        <v>4994</v>
      </c>
      <c r="F569" s="100" t="s">
        <v>2022</v>
      </c>
      <c r="G569" s="73" t="s">
        <v>2904</v>
      </c>
      <c r="H569" s="77" t="s">
        <v>4647</v>
      </c>
      <c r="I569" s="77" t="s">
        <v>5843</v>
      </c>
    </row>
    <row r="570" spans="1:9" s="89" customFormat="1" ht="15.75" customHeight="1">
      <c r="A570" s="8" t="s">
        <v>2664</v>
      </c>
      <c r="B570" s="38" t="s">
        <v>1635</v>
      </c>
      <c r="C570" s="12" t="s">
        <v>1635</v>
      </c>
      <c r="D570" s="13"/>
      <c r="E570" s="59" t="s">
        <v>4995</v>
      </c>
      <c r="F570" s="100" t="s">
        <v>2022</v>
      </c>
      <c r="G570" s="73" t="s">
        <v>2904</v>
      </c>
      <c r="H570" s="77" t="s">
        <v>4647</v>
      </c>
      <c r="I570" s="77" t="s">
        <v>5843</v>
      </c>
    </row>
    <row r="571" spans="1:9" s="89" customFormat="1" ht="15.75" customHeight="1">
      <c r="A571" s="8" t="s">
        <v>2664</v>
      </c>
      <c r="B571" s="28" t="s">
        <v>1486</v>
      </c>
      <c r="C571" s="28" t="s">
        <v>4450</v>
      </c>
      <c r="D571" s="104"/>
      <c r="E571" s="59" t="s">
        <v>718</v>
      </c>
      <c r="F571" s="94" t="s">
        <v>1487</v>
      </c>
      <c r="G571" s="73" t="s">
        <v>2904</v>
      </c>
      <c r="H571" s="71" t="s">
        <v>4710</v>
      </c>
      <c r="I571" s="71" t="s">
        <v>5843</v>
      </c>
    </row>
    <row r="572" spans="1:9" s="89" customFormat="1" ht="15.75" customHeight="1">
      <c r="A572" s="8" t="s">
        <v>2664</v>
      </c>
      <c r="B572" s="28" t="s">
        <v>1488</v>
      </c>
      <c r="C572" s="28" t="s">
        <v>4451</v>
      </c>
      <c r="D572" s="104"/>
      <c r="E572" s="59" t="s">
        <v>4992</v>
      </c>
      <c r="F572" s="94" t="s">
        <v>1487</v>
      </c>
      <c r="G572" s="73" t="s">
        <v>2904</v>
      </c>
      <c r="H572" s="71" t="s">
        <v>4659</v>
      </c>
      <c r="I572" s="71" t="s">
        <v>5843</v>
      </c>
    </row>
    <row r="573" spans="1:9" s="89" customFormat="1" ht="15.75" customHeight="1">
      <c r="A573" s="8" t="s">
        <v>2664</v>
      </c>
      <c r="B573" s="28" t="s">
        <v>1489</v>
      </c>
      <c r="C573" s="12" t="s">
        <v>4452</v>
      </c>
      <c r="D573" s="13"/>
      <c r="E573" s="59" t="s">
        <v>4994</v>
      </c>
      <c r="F573" s="94" t="s">
        <v>1487</v>
      </c>
      <c r="G573" s="73" t="s">
        <v>2904</v>
      </c>
      <c r="H573" s="71" t="s">
        <v>4659</v>
      </c>
      <c r="I573" s="71" t="s">
        <v>5843</v>
      </c>
    </row>
    <row r="574" spans="1:9" s="89" customFormat="1" ht="15.75" customHeight="1">
      <c r="A574" s="8" t="s">
        <v>2664</v>
      </c>
      <c r="B574" s="28" t="s">
        <v>1490</v>
      </c>
      <c r="C574" s="12" t="s">
        <v>4453</v>
      </c>
      <c r="D574" s="13"/>
      <c r="E574" s="59" t="s">
        <v>4995</v>
      </c>
      <c r="F574" s="94" t="s">
        <v>1487</v>
      </c>
      <c r="G574" s="73" t="s">
        <v>2904</v>
      </c>
      <c r="H574" s="71" t="s">
        <v>4659</v>
      </c>
      <c r="I574" s="71" t="s">
        <v>5843</v>
      </c>
    </row>
    <row r="575" spans="1:9" s="89" customFormat="1" ht="15.75" customHeight="1">
      <c r="A575" s="8" t="s">
        <v>2664</v>
      </c>
      <c r="B575" s="28" t="s">
        <v>1491</v>
      </c>
      <c r="C575" s="28" t="s">
        <v>4454</v>
      </c>
      <c r="D575" s="104"/>
      <c r="E575" s="59" t="s">
        <v>718</v>
      </c>
      <c r="F575" s="94" t="s">
        <v>1492</v>
      </c>
      <c r="G575" s="73" t="s">
        <v>2904</v>
      </c>
      <c r="H575" s="71" t="s">
        <v>4650</v>
      </c>
      <c r="I575" s="71" t="s">
        <v>5843</v>
      </c>
    </row>
    <row r="576" spans="1:9" s="89" customFormat="1" ht="15.75" customHeight="1">
      <c r="A576" s="8" t="s">
        <v>2664</v>
      </c>
      <c r="B576" s="28" t="s">
        <v>1493</v>
      </c>
      <c r="C576" s="12" t="s">
        <v>4455</v>
      </c>
      <c r="D576" s="13"/>
      <c r="E576" s="59" t="s">
        <v>4992</v>
      </c>
      <c r="F576" s="94" t="s">
        <v>1494</v>
      </c>
      <c r="G576" s="73" t="s">
        <v>2904</v>
      </c>
      <c r="H576" s="71" t="s">
        <v>4647</v>
      </c>
      <c r="I576" s="71" t="s">
        <v>5843</v>
      </c>
    </row>
    <row r="577" spans="1:9" s="89" customFormat="1" ht="15.75" customHeight="1">
      <c r="A577" s="8" t="s">
        <v>2664</v>
      </c>
      <c r="B577" s="28" t="s">
        <v>1495</v>
      </c>
      <c r="C577" s="12" t="s">
        <v>4456</v>
      </c>
      <c r="D577" s="13"/>
      <c r="E577" s="59" t="s">
        <v>4994</v>
      </c>
      <c r="F577" s="94" t="s">
        <v>1494</v>
      </c>
      <c r="G577" s="73" t="s">
        <v>2904</v>
      </c>
      <c r="H577" s="71" t="s">
        <v>4647</v>
      </c>
      <c r="I577" s="71" t="s">
        <v>5843</v>
      </c>
    </row>
    <row r="578" spans="1:9" s="89" customFormat="1" ht="15.75" customHeight="1">
      <c r="A578" s="8" t="s">
        <v>2664</v>
      </c>
      <c r="B578" s="28" t="s">
        <v>1496</v>
      </c>
      <c r="C578" s="12" t="s">
        <v>4457</v>
      </c>
      <c r="D578" s="13"/>
      <c r="E578" s="59" t="s">
        <v>4995</v>
      </c>
      <c r="F578" s="94" t="s">
        <v>1494</v>
      </c>
      <c r="G578" s="73" t="s">
        <v>2904</v>
      </c>
      <c r="H578" s="71" t="s">
        <v>4647</v>
      </c>
      <c r="I578" s="71" t="s">
        <v>5843</v>
      </c>
    </row>
    <row r="579" spans="1:9" s="89" customFormat="1" ht="15.75" customHeight="1">
      <c r="A579" s="8" t="s">
        <v>2664</v>
      </c>
      <c r="B579" s="28" t="s">
        <v>1529</v>
      </c>
      <c r="C579" s="28" t="s">
        <v>4458</v>
      </c>
      <c r="D579" s="104"/>
      <c r="E579" s="59" t="s">
        <v>718</v>
      </c>
      <c r="F579" s="94" t="s">
        <v>1527</v>
      </c>
      <c r="G579" s="73" t="s">
        <v>2904</v>
      </c>
      <c r="H579" s="71" t="s">
        <v>4778</v>
      </c>
      <c r="I579" s="71" t="s">
        <v>5843</v>
      </c>
    </row>
    <row r="580" spans="1:9" s="89" customFormat="1" ht="15.75" customHeight="1">
      <c r="A580" s="8" t="s">
        <v>2664</v>
      </c>
      <c r="B580" s="28" t="s">
        <v>1538</v>
      </c>
      <c r="C580" s="12" t="s">
        <v>4490</v>
      </c>
      <c r="D580" s="13"/>
      <c r="E580" s="59" t="s">
        <v>718</v>
      </c>
      <c r="F580" s="73" t="s">
        <v>1534</v>
      </c>
      <c r="G580" s="73" t="s">
        <v>2904</v>
      </c>
      <c r="H580" s="71" t="s">
        <v>4778</v>
      </c>
      <c r="I580" s="71" t="s">
        <v>5843</v>
      </c>
    </row>
    <row r="581" spans="1:9" s="89" customFormat="1" ht="15.75" customHeight="1">
      <c r="A581" s="8" t="s">
        <v>2664</v>
      </c>
      <c r="B581" s="28" t="s">
        <v>1539</v>
      </c>
      <c r="C581" s="12" t="s">
        <v>4491</v>
      </c>
      <c r="D581" s="13"/>
      <c r="E581" s="59" t="s">
        <v>4992</v>
      </c>
      <c r="F581" s="73" t="s">
        <v>1534</v>
      </c>
      <c r="G581" s="73" t="s">
        <v>2904</v>
      </c>
      <c r="H581" s="71" t="s">
        <v>4647</v>
      </c>
      <c r="I581" s="71" t="s">
        <v>5843</v>
      </c>
    </row>
    <row r="582" spans="1:9" s="89" customFormat="1" ht="15.75" customHeight="1">
      <c r="A582" s="8" t="s">
        <v>2664</v>
      </c>
      <c r="B582" s="28" t="s">
        <v>1540</v>
      </c>
      <c r="C582" s="12" t="s">
        <v>4492</v>
      </c>
      <c r="D582" s="13"/>
      <c r="E582" s="59" t="s">
        <v>4994</v>
      </c>
      <c r="F582" s="73" t="s">
        <v>1534</v>
      </c>
      <c r="G582" s="73" t="s">
        <v>2904</v>
      </c>
      <c r="H582" s="71" t="s">
        <v>4647</v>
      </c>
      <c r="I582" s="71" t="s">
        <v>5843</v>
      </c>
    </row>
    <row r="583" spans="1:9" s="89" customFormat="1" ht="15.75" customHeight="1">
      <c r="A583" s="8" t="s">
        <v>2664</v>
      </c>
      <c r="B583" s="28" t="s">
        <v>1541</v>
      </c>
      <c r="C583" s="12" t="s">
        <v>4493</v>
      </c>
      <c r="D583" s="13"/>
      <c r="E583" s="59" t="s">
        <v>4995</v>
      </c>
      <c r="F583" s="73" t="s">
        <v>1534</v>
      </c>
      <c r="G583" s="73" t="s">
        <v>2904</v>
      </c>
      <c r="H583" s="71" t="s">
        <v>4647</v>
      </c>
      <c r="I583" s="71" t="s">
        <v>5843</v>
      </c>
    </row>
    <row r="584" spans="1:9" s="89" customFormat="1" ht="15.75" customHeight="1">
      <c r="A584" s="8" t="s">
        <v>2664</v>
      </c>
      <c r="B584" s="28" t="s">
        <v>1887</v>
      </c>
      <c r="C584" s="28" t="s">
        <v>3668</v>
      </c>
      <c r="D584" s="104"/>
      <c r="E584" s="59" t="s">
        <v>718</v>
      </c>
      <c r="F584" s="94" t="s">
        <v>1896</v>
      </c>
      <c r="G584" s="73" t="s">
        <v>2904</v>
      </c>
      <c r="H584" s="71" t="s">
        <v>4778</v>
      </c>
      <c r="I584" s="71" t="s">
        <v>5843</v>
      </c>
    </row>
    <row r="585" spans="1:9" s="89" customFormat="1" ht="15.75" customHeight="1">
      <c r="A585" s="8" t="s">
        <v>2664</v>
      </c>
      <c r="B585" s="28" t="s">
        <v>1888</v>
      </c>
      <c r="C585" s="28" t="s">
        <v>3669</v>
      </c>
      <c r="D585" s="104"/>
      <c r="E585" s="59" t="s">
        <v>4992</v>
      </c>
      <c r="F585" s="94" t="s">
        <v>1896</v>
      </c>
      <c r="G585" s="73" t="s">
        <v>2904</v>
      </c>
      <c r="H585" s="71" t="s">
        <v>4647</v>
      </c>
      <c r="I585" s="71" t="s">
        <v>5843</v>
      </c>
    </row>
    <row r="586" spans="1:9" s="89" customFormat="1" ht="15.75" customHeight="1">
      <c r="A586" s="8" t="s">
        <v>2664</v>
      </c>
      <c r="B586" s="28" t="s">
        <v>1889</v>
      </c>
      <c r="C586" s="28" t="s">
        <v>3670</v>
      </c>
      <c r="D586" s="104"/>
      <c r="E586" s="59" t="s">
        <v>4994</v>
      </c>
      <c r="F586" s="94" t="s">
        <v>1896</v>
      </c>
      <c r="G586" s="73" t="s">
        <v>2904</v>
      </c>
      <c r="H586" s="71" t="s">
        <v>4647</v>
      </c>
      <c r="I586" s="71" t="s">
        <v>5843</v>
      </c>
    </row>
    <row r="587" spans="1:9" s="89" customFormat="1" ht="15.75" customHeight="1">
      <c r="A587" s="8" t="s">
        <v>2664</v>
      </c>
      <c r="B587" s="28" t="s">
        <v>1890</v>
      </c>
      <c r="C587" s="28" t="s">
        <v>3671</v>
      </c>
      <c r="D587" s="104"/>
      <c r="E587" s="59" t="s">
        <v>4995</v>
      </c>
      <c r="F587" s="94" t="s">
        <v>1896</v>
      </c>
      <c r="G587" s="73" t="s">
        <v>2904</v>
      </c>
      <c r="H587" s="71" t="s">
        <v>4647</v>
      </c>
      <c r="I587" s="71" t="s">
        <v>5843</v>
      </c>
    </row>
    <row r="588" spans="1:9" s="89" customFormat="1" ht="15.75" customHeight="1">
      <c r="A588" s="8" t="s">
        <v>2664</v>
      </c>
      <c r="B588" s="28" t="s">
        <v>1444</v>
      </c>
      <c r="C588" s="18" t="s">
        <v>3925</v>
      </c>
      <c r="D588" s="20"/>
      <c r="E588" s="59" t="s">
        <v>718</v>
      </c>
      <c r="F588" s="73" t="s">
        <v>1446</v>
      </c>
      <c r="G588" s="73" t="s">
        <v>2905</v>
      </c>
      <c r="H588" s="71" t="s">
        <v>4710</v>
      </c>
      <c r="I588" s="71" t="s">
        <v>5843</v>
      </c>
    </row>
    <row r="589" spans="1:9" s="89" customFormat="1" ht="15.75" customHeight="1">
      <c r="A589" s="8" t="s">
        <v>2664</v>
      </c>
      <c r="B589" s="28" t="s">
        <v>1450</v>
      </c>
      <c r="C589" s="28" t="s">
        <v>2538</v>
      </c>
      <c r="D589" s="104"/>
      <c r="E589" s="59" t="s">
        <v>718</v>
      </c>
      <c r="F589" s="73" t="s">
        <v>1446</v>
      </c>
      <c r="G589" s="73" t="s">
        <v>2904</v>
      </c>
      <c r="H589" s="71" t="s">
        <v>4698</v>
      </c>
      <c r="I589" s="71" t="s">
        <v>5843</v>
      </c>
    </row>
    <row r="590" spans="1:9" s="89" customFormat="1" ht="15.75" customHeight="1">
      <c r="A590" s="8" t="s">
        <v>2664</v>
      </c>
      <c r="B590" s="28" t="s">
        <v>1447</v>
      </c>
      <c r="C590" s="28" t="s">
        <v>4502</v>
      </c>
      <c r="D590" s="104"/>
      <c r="E590" s="59" t="s">
        <v>4992</v>
      </c>
      <c r="F590" s="73" t="s">
        <v>1446</v>
      </c>
      <c r="G590" s="73" t="s">
        <v>2904</v>
      </c>
      <c r="H590" s="71" t="s">
        <v>4644</v>
      </c>
      <c r="I590" s="71" t="s">
        <v>5843</v>
      </c>
    </row>
    <row r="591" spans="1:9" s="89" customFormat="1" ht="15.75" customHeight="1">
      <c r="A591" s="8" t="s">
        <v>2664</v>
      </c>
      <c r="B591" s="28" t="s">
        <v>1448</v>
      </c>
      <c r="C591" s="28" t="s">
        <v>4503</v>
      </c>
      <c r="D591" s="104"/>
      <c r="E591" s="59" t="s">
        <v>4994</v>
      </c>
      <c r="F591" s="73" t="s">
        <v>1446</v>
      </c>
      <c r="G591" s="73" t="s">
        <v>2904</v>
      </c>
      <c r="H591" s="71" t="s">
        <v>4644</v>
      </c>
      <c r="I591" s="71" t="s">
        <v>5843</v>
      </c>
    </row>
    <row r="592" spans="1:9" s="89" customFormat="1" ht="15.75" customHeight="1">
      <c r="A592" s="8" t="s">
        <v>2664</v>
      </c>
      <c r="B592" s="28" t="s">
        <v>1449</v>
      </c>
      <c r="C592" s="28" t="s">
        <v>4504</v>
      </c>
      <c r="D592" s="104"/>
      <c r="E592" s="59" t="s">
        <v>4995</v>
      </c>
      <c r="F592" s="73" t="s">
        <v>1446</v>
      </c>
      <c r="G592" s="73" t="s">
        <v>2904</v>
      </c>
      <c r="H592" s="71" t="s">
        <v>4644</v>
      </c>
      <c r="I592" s="71" t="s">
        <v>5843</v>
      </c>
    </row>
    <row r="593" spans="1:9" s="89" customFormat="1" ht="15.75" customHeight="1">
      <c r="A593" s="8" t="s">
        <v>2664</v>
      </c>
      <c r="B593" s="28" t="s">
        <v>1451</v>
      </c>
      <c r="C593" s="28" t="s">
        <v>1767</v>
      </c>
      <c r="D593" s="104"/>
      <c r="E593" s="59" t="s">
        <v>718</v>
      </c>
      <c r="F593" s="73" t="s">
        <v>1452</v>
      </c>
      <c r="G593" s="73" t="s">
        <v>2904</v>
      </c>
      <c r="H593" s="71" t="s">
        <v>4698</v>
      </c>
      <c r="I593" s="71" t="s">
        <v>5843</v>
      </c>
    </row>
    <row r="594" spans="1:9" s="89" customFormat="1" ht="15.75" customHeight="1">
      <c r="A594" s="8" t="s">
        <v>2664</v>
      </c>
      <c r="B594" s="28" t="s">
        <v>1456</v>
      </c>
      <c r="C594" s="28" t="s">
        <v>4505</v>
      </c>
      <c r="D594" s="104"/>
      <c r="E594" s="59" t="s">
        <v>718</v>
      </c>
      <c r="F594" s="73" t="s">
        <v>1457</v>
      </c>
      <c r="G594" s="73" t="s">
        <v>2904</v>
      </c>
      <c r="H594" s="71" t="s">
        <v>4707</v>
      </c>
      <c r="I594" s="71" t="s">
        <v>5843</v>
      </c>
    </row>
    <row r="595" spans="1:9" s="89" customFormat="1" ht="15.75" customHeight="1">
      <c r="A595" s="8" t="s">
        <v>2664</v>
      </c>
      <c r="B595" s="28" t="s">
        <v>1453</v>
      </c>
      <c r="C595" s="28" t="s">
        <v>1768</v>
      </c>
      <c r="D595" s="104"/>
      <c r="E595" s="59" t="s">
        <v>4992</v>
      </c>
      <c r="F595" s="73" t="s">
        <v>1452</v>
      </c>
      <c r="G595" s="73" t="s">
        <v>2904</v>
      </c>
      <c r="H595" s="71" t="s">
        <v>4779</v>
      </c>
      <c r="I595" s="71" t="s">
        <v>5843</v>
      </c>
    </row>
    <row r="596" spans="1:9" s="89" customFormat="1" ht="15.75" customHeight="1">
      <c r="A596" s="8" t="s">
        <v>2664</v>
      </c>
      <c r="B596" s="28" t="s">
        <v>1454</v>
      </c>
      <c r="C596" s="28" t="s">
        <v>1769</v>
      </c>
      <c r="D596" s="104"/>
      <c r="E596" s="59" t="s">
        <v>4994</v>
      </c>
      <c r="F596" s="73" t="s">
        <v>1452</v>
      </c>
      <c r="G596" s="73" t="s">
        <v>2904</v>
      </c>
      <c r="H596" s="71" t="s">
        <v>4779</v>
      </c>
      <c r="I596" s="71" t="s">
        <v>5843</v>
      </c>
    </row>
    <row r="597" spans="1:9" s="89" customFormat="1" ht="15.75" customHeight="1">
      <c r="A597" s="8" t="s">
        <v>2664</v>
      </c>
      <c r="B597" s="28" t="s">
        <v>1455</v>
      </c>
      <c r="C597" s="28" t="s">
        <v>1770</v>
      </c>
      <c r="D597" s="104"/>
      <c r="E597" s="59" t="s">
        <v>4995</v>
      </c>
      <c r="F597" s="73" t="s">
        <v>1452</v>
      </c>
      <c r="G597" s="73" t="s">
        <v>2904</v>
      </c>
      <c r="H597" s="71" t="s">
        <v>4779</v>
      </c>
      <c r="I597" s="71" t="s">
        <v>5843</v>
      </c>
    </row>
    <row r="598" spans="1:9" s="89" customFormat="1" ht="15.75" customHeight="1">
      <c r="A598" s="8" t="s">
        <v>2664</v>
      </c>
      <c r="B598" s="39" t="s">
        <v>2488</v>
      </c>
      <c r="C598" s="39" t="s">
        <v>3681</v>
      </c>
      <c r="D598" s="106"/>
      <c r="E598" s="59" t="s">
        <v>718</v>
      </c>
      <c r="F598" s="73" t="s">
        <v>2500</v>
      </c>
      <c r="G598" s="73" t="s">
        <v>2904</v>
      </c>
      <c r="H598" s="71" t="s">
        <v>4780</v>
      </c>
      <c r="I598" s="71" t="s">
        <v>5843</v>
      </c>
    </row>
    <row r="599" spans="1:9" s="89" customFormat="1" ht="15.75" customHeight="1">
      <c r="A599" s="8" t="s">
        <v>2664</v>
      </c>
      <c r="B599" s="39" t="s">
        <v>2489</v>
      </c>
      <c r="C599" s="39" t="s">
        <v>3682</v>
      </c>
      <c r="D599" s="106"/>
      <c r="E599" s="59" t="s">
        <v>4992</v>
      </c>
      <c r="F599" s="73" t="s">
        <v>2500</v>
      </c>
      <c r="G599" s="73" t="s">
        <v>2904</v>
      </c>
      <c r="H599" s="71" t="s">
        <v>4644</v>
      </c>
      <c r="I599" s="71" t="s">
        <v>5843</v>
      </c>
    </row>
    <row r="600" spans="1:9" s="89" customFormat="1" ht="15.75" customHeight="1">
      <c r="A600" s="8" t="s">
        <v>2664</v>
      </c>
      <c r="B600" s="39" t="s">
        <v>2490</v>
      </c>
      <c r="C600" s="39" t="s">
        <v>3683</v>
      </c>
      <c r="D600" s="106"/>
      <c r="E600" s="59" t="s">
        <v>4994</v>
      </c>
      <c r="F600" s="73" t="s">
        <v>2500</v>
      </c>
      <c r="G600" s="73" t="s">
        <v>2904</v>
      </c>
      <c r="H600" s="71" t="s">
        <v>4644</v>
      </c>
      <c r="I600" s="71" t="s">
        <v>5843</v>
      </c>
    </row>
    <row r="601" spans="1:9" s="89" customFormat="1" ht="15.75" customHeight="1">
      <c r="A601" s="8" t="s">
        <v>2664</v>
      </c>
      <c r="B601" s="39" t="s">
        <v>2491</v>
      </c>
      <c r="C601" s="39" t="s">
        <v>3684</v>
      </c>
      <c r="D601" s="106"/>
      <c r="E601" s="59" t="s">
        <v>4995</v>
      </c>
      <c r="F601" s="73" t="s">
        <v>2500</v>
      </c>
      <c r="G601" s="73" t="s">
        <v>2904</v>
      </c>
      <c r="H601" s="71" t="s">
        <v>4644</v>
      </c>
      <c r="I601" s="71" t="s">
        <v>5843</v>
      </c>
    </row>
    <row r="602" spans="1:9" s="89" customFormat="1" ht="15.75" customHeight="1">
      <c r="A602" s="8" t="s">
        <v>2664</v>
      </c>
      <c r="B602" s="39" t="s">
        <v>2492</v>
      </c>
      <c r="C602" s="39" t="s">
        <v>3685</v>
      </c>
      <c r="D602" s="106"/>
      <c r="E602" s="59" t="s">
        <v>718</v>
      </c>
      <c r="F602" s="73" t="s">
        <v>2500</v>
      </c>
      <c r="G602" s="73" t="s">
        <v>2904</v>
      </c>
      <c r="H602" s="71" t="s">
        <v>4650</v>
      </c>
      <c r="I602" s="71" t="s">
        <v>5843</v>
      </c>
    </row>
    <row r="603" spans="1:9" s="89" customFormat="1" ht="15.75" customHeight="1">
      <c r="A603" s="8" t="s">
        <v>2664</v>
      </c>
      <c r="B603" s="39" t="s">
        <v>2493</v>
      </c>
      <c r="C603" s="39" t="s">
        <v>3686</v>
      </c>
      <c r="D603" s="106"/>
      <c r="E603" s="59" t="s">
        <v>4992</v>
      </c>
      <c r="F603" s="73" t="s">
        <v>2500</v>
      </c>
      <c r="G603" s="73" t="s">
        <v>2904</v>
      </c>
      <c r="H603" s="71" t="s">
        <v>4779</v>
      </c>
      <c r="I603" s="71" t="s">
        <v>5843</v>
      </c>
    </row>
    <row r="604" spans="1:9" s="89" customFormat="1" ht="15.75" customHeight="1">
      <c r="A604" s="8" t="s">
        <v>2664</v>
      </c>
      <c r="B604" s="39" t="s">
        <v>2494</v>
      </c>
      <c r="C604" s="39" t="s">
        <v>3687</v>
      </c>
      <c r="D604" s="106"/>
      <c r="E604" s="59" t="s">
        <v>4994</v>
      </c>
      <c r="F604" s="73" t="s">
        <v>2500</v>
      </c>
      <c r="G604" s="73" t="s">
        <v>2904</v>
      </c>
      <c r="H604" s="71" t="s">
        <v>4779</v>
      </c>
      <c r="I604" s="71" t="s">
        <v>5843</v>
      </c>
    </row>
    <row r="605" spans="1:9" s="89" customFormat="1" ht="15.75" customHeight="1">
      <c r="A605" s="8" t="s">
        <v>2664</v>
      </c>
      <c r="B605" s="39" t="s">
        <v>2495</v>
      </c>
      <c r="C605" s="39" t="s">
        <v>3688</v>
      </c>
      <c r="D605" s="106"/>
      <c r="E605" s="59" t="s">
        <v>4995</v>
      </c>
      <c r="F605" s="73" t="s">
        <v>2500</v>
      </c>
      <c r="G605" s="73" t="s">
        <v>2904</v>
      </c>
      <c r="H605" s="71" t="s">
        <v>4779</v>
      </c>
      <c r="I605" s="71" t="s">
        <v>5843</v>
      </c>
    </row>
    <row r="606" spans="1:9" s="89" customFormat="1" ht="15.75" customHeight="1">
      <c r="A606" s="8" t="s">
        <v>2664</v>
      </c>
      <c r="B606" s="28" t="s">
        <v>1436</v>
      </c>
      <c r="C606" s="28" t="s">
        <v>4506</v>
      </c>
      <c r="D606" s="104"/>
      <c r="E606" s="59" t="s">
        <v>718</v>
      </c>
      <c r="F606" s="73" t="s">
        <v>2859</v>
      </c>
      <c r="G606" s="73" t="s">
        <v>2904</v>
      </c>
      <c r="H606" s="71" t="s">
        <v>4777</v>
      </c>
      <c r="I606" s="71" t="s">
        <v>5843</v>
      </c>
    </row>
    <row r="607" spans="1:9" s="89" customFormat="1" ht="15.75" customHeight="1">
      <c r="A607" s="8" t="s">
        <v>2664</v>
      </c>
      <c r="B607" s="28" t="s">
        <v>1437</v>
      </c>
      <c r="C607" s="28" t="s">
        <v>4507</v>
      </c>
      <c r="D607" s="104"/>
      <c r="E607" s="59" t="s">
        <v>4992</v>
      </c>
      <c r="F607" s="73" t="s">
        <v>2859</v>
      </c>
      <c r="G607" s="73" t="s">
        <v>2904</v>
      </c>
      <c r="H607" s="71" t="s">
        <v>4647</v>
      </c>
      <c r="I607" s="71" t="s">
        <v>5843</v>
      </c>
    </row>
    <row r="608" spans="1:9" s="89" customFormat="1" ht="15.75" customHeight="1">
      <c r="A608" s="8" t="s">
        <v>2664</v>
      </c>
      <c r="B608" s="28" t="s">
        <v>1438</v>
      </c>
      <c r="C608" s="28" t="s">
        <v>4508</v>
      </c>
      <c r="D608" s="104"/>
      <c r="E608" s="59" t="s">
        <v>4994</v>
      </c>
      <c r="F608" s="73" t="s">
        <v>2859</v>
      </c>
      <c r="G608" s="73" t="s">
        <v>2904</v>
      </c>
      <c r="H608" s="71" t="s">
        <v>4647</v>
      </c>
      <c r="I608" s="71" t="s">
        <v>5843</v>
      </c>
    </row>
    <row r="609" spans="1:9" s="89" customFormat="1" ht="15.75" customHeight="1">
      <c r="A609" s="8" t="s">
        <v>2664</v>
      </c>
      <c r="B609" s="28" t="s">
        <v>1439</v>
      </c>
      <c r="C609" s="18" t="s">
        <v>4509</v>
      </c>
      <c r="D609" s="20"/>
      <c r="E609" s="59" t="s">
        <v>4995</v>
      </c>
      <c r="F609" s="73" t="s">
        <v>2859</v>
      </c>
      <c r="G609" s="73" t="s">
        <v>2904</v>
      </c>
      <c r="H609" s="71" t="s">
        <v>4647</v>
      </c>
      <c r="I609" s="71" t="s">
        <v>5843</v>
      </c>
    </row>
    <row r="610" spans="1:9" s="89" customFormat="1" ht="15.75" customHeight="1">
      <c r="A610" s="8" t="s">
        <v>2664</v>
      </c>
      <c r="B610" s="28" t="s">
        <v>1440</v>
      </c>
      <c r="C610" s="18" t="s">
        <v>4510</v>
      </c>
      <c r="D610" s="20"/>
      <c r="E610" s="59" t="s">
        <v>718</v>
      </c>
      <c r="F610" s="73" t="s">
        <v>2859</v>
      </c>
      <c r="G610" s="73" t="s">
        <v>2904</v>
      </c>
      <c r="H610" s="71" t="s">
        <v>4742</v>
      </c>
      <c r="I610" s="71" t="s">
        <v>5843</v>
      </c>
    </row>
    <row r="611" spans="1:9" s="89" customFormat="1" ht="15.75" customHeight="1">
      <c r="A611" s="8" t="s">
        <v>2664</v>
      </c>
      <c r="B611" s="28" t="s">
        <v>1441</v>
      </c>
      <c r="C611" s="18" t="s">
        <v>4511</v>
      </c>
      <c r="D611" s="20"/>
      <c r="E611" s="59" t="s">
        <v>4992</v>
      </c>
      <c r="F611" s="73" t="s">
        <v>2859</v>
      </c>
      <c r="G611" s="73" t="s">
        <v>2904</v>
      </c>
      <c r="H611" s="71" t="s">
        <v>4742</v>
      </c>
      <c r="I611" s="71" t="s">
        <v>5843</v>
      </c>
    </row>
    <row r="612" spans="1:9" s="89" customFormat="1" ht="15.75" customHeight="1">
      <c r="A612" s="8" t="s">
        <v>2664</v>
      </c>
      <c r="B612" s="28" t="s">
        <v>1442</v>
      </c>
      <c r="C612" s="18" t="s">
        <v>4512</v>
      </c>
      <c r="D612" s="20"/>
      <c r="E612" s="59" t="s">
        <v>4994</v>
      </c>
      <c r="F612" s="73" t="s">
        <v>2859</v>
      </c>
      <c r="G612" s="73" t="s">
        <v>2904</v>
      </c>
      <c r="H612" s="71" t="s">
        <v>4742</v>
      </c>
      <c r="I612" s="71" t="s">
        <v>5843</v>
      </c>
    </row>
    <row r="613" spans="1:9" s="89" customFormat="1" ht="15.75" customHeight="1">
      <c r="A613" s="8" t="s">
        <v>2664</v>
      </c>
      <c r="B613" s="28" t="s">
        <v>1443</v>
      </c>
      <c r="C613" s="18" t="s">
        <v>4513</v>
      </c>
      <c r="D613" s="20"/>
      <c r="E613" s="59" t="s">
        <v>4995</v>
      </c>
      <c r="F613" s="73" t="s">
        <v>2859</v>
      </c>
      <c r="G613" s="73" t="s">
        <v>2904</v>
      </c>
      <c r="H613" s="71" t="s">
        <v>4742</v>
      </c>
      <c r="I613" s="71" t="s">
        <v>5843</v>
      </c>
    </row>
    <row r="614" spans="1:9" s="89" customFormat="1" ht="15.75" customHeight="1">
      <c r="A614" s="8" t="s">
        <v>2664</v>
      </c>
      <c r="B614" s="28" t="s">
        <v>1431</v>
      </c>
      <c r="C614" s="28" t="s">
        <v>4514</v>
      </c>
      <c r="D614" s="104"/>
      <c r="E614" s="59" t="s">
        <v>718</v>
      </c>
      <c r="F614" s="73" t="s">
        <v>1432</v>
      </c>
      <c r="G614" s="73" t="s">
        <v>2904</v>
      </c>
      <c r="H614" s="71" t="s">
        <v>4780</v>
      </c>
      <c r="I614" s="71" t="s">
        <v>5843</v>
      </c>
    </row>
    <row r="615" spans="1:9" s="89" customFormat="1" ht="15.75" customHeight="1">
      <c r="A615" s="8" t="s">
        <v>2664</v>
      </c>
      <c r="B615" s="28" t="s">
        <v>1433</v>
      </c>
      <c r="C615" s="28" t="s">
        <v>4515</v>
      </c>
      <c r="D615" s="104"/>
      <c r="E615" s="59" t="s">
        <v>4992</v>
      </c>
      <c r="F615" s="73" t="s">
        <v>1432</v>
      </c>
      <c r="G615" s="73" t="s">
        <v>2904</v>
      </c>
      <c r="H615" s="71" t="s">
        <v>4755</v>
      </c>
      <c r="I615" s="71" t="s">
        <v>5843</v>
      </c>
    </row>
    <row r="616" spans="1:9" s="89" customFormat="1" ht="15.75" customHeight="1">
      <c r="A616" s="8" t="s">
        <v>2664</v>
      </c>
      <c r="B616" s="28" t="s">
        <v>1434</v>
      </c>
      <c r="C616" s="28" t="s">
        <v>4516</v>
      </c>
      <c r="D616" s="104"/>
      <c r="E616" s="59" t="s">
        <v>4994</v>
      </c>
      <c r="F616" s="73" t="s">
        <v>1432</v>
      </c>
      <c r="G616" s="73" t="s">
        <v>2904</v>
      </c>
      <c r="H616" s="71" t="s">
        <v>4755</v>
      </c>
      <c r="I616" s="71" t="s">
        <v>5843</v>
      </c>
    </row>
    <row r="617" spans="1:9" s="89" customFormat="1" ht="15.75" customHeight="1">
      <c r="A617" s="8" t="s">
        <v>2664</v>
      </c>
      <c r="B617" s="28" t="s">
        <v>1435</v>
      </c>
      <c r="C617" s="28" t="s">
        <v>4517</v>
      </c>
      <c r="D617" s="104"/>
      <c r="E617" s="59" t="s">
        <v>4995</v>
      </c>
      <c r="F617" s="73" t="s">
        <v>1432</v>
      </c>
      <c r="G617" s="73" t="s">
        <v>2904</v>
      </c>
      <c r="H617" s="71" t="s">
        <v>4755</v>
      </c>
      <c r="I617" s="71" t="s">
        <v>5843</v>
      </c>
    </row>
    <row r="618" spans="1:9" s="89" customFormat="1" ht="15.75" customHeight="1">
      <c r="A618" s="50" t="s">
        <v>4836</v>
      </c>
      <c r="B618" s="16" t="s">
        <v>2679</v>
      </c>
      <c r="C618" s="16" t="s">
        <v>4854</v>
      </c>
      <c r="D618" s="13"/>
      <c r="E618" s="61" t="s">
        <v>718</v>
      </c>
      <c r="F618" s="73" t="s">
        <v>5347</v>
      </c>
      <c r="G618" s="73" t="s">
        <v>2904</v>
      </c>
      <c r="H618" s="71" t="s">
        <v>4808</v>
      </c>
      <c r="I618" s="71" t="s">
        <v>5841</v>
      </c>
    </row>
    <row r="619" spans="1:9" s="89" customFormat="1" ht="15.75" customHeight="1">
      <c r="A619" s="50" t="s">
        <v>4836</v>
      </c>
      <c r="B619" s="16" t="s">
        <v>2091</v>
      </c>
      <c r="C619" s="16" t="s">
        <v>4849</v>
      </c>
      <c r="D619" s="13"/>
      <c r="E619" s="61" t="s">
        <v>718</v>
      </c>
      <c r="F619" s="73" t="s">
        <v>2680</v>
      </c>
      <c r="G619" s="73" t="s">
        <v>2905</v>
      </c>
      <c r="H619" s="71" t="s">
        <v>4808</v>
      </c>
      <c r="I619" s="71" t="s">
        <v>5841</v>
      </c>
    </row>
    <row r="620" spans="1:9" s="89" customFormat="1" ht="15.75" customHeight="1">
      <c r="A620" s="50" t="s">
        <v>4836</v>
      </c>
      <c r="B620" s="16" t="s">
        <v>2110</v>
      </c>
      <c r="C620" s="16" t="s">
        <v>4855</v>
      </c>
      <c r="D620" s="13"/>
      <c r="E620" s="61" t="s">
        <v>4992</v>
      </c>
      <c r="F620" s="73" t="s">
        <v>5348</v>
      </c>
      <c r="G620" s="73" t="s">
        <v>2904</v>
      </c>
      <c r="H620" s="71" t="s">
        <v>4697</v>
      </c>
      <c r="I620" s="71" t="s">
        <v>5841</v>
      </c>
    </row>
    <row r="621" spans="1:9" s="89" customFormat="1" ht="15.75" customHeight="1">
      <c r="A621" s="50" t="s">
        <v>4836</v>
      </c>
      <c r="B621" s="16" t="s">
        <v>2111</v>
      </c>
      <c r="C621" s="16" t="s">
        <v>4856</v>
      </c>
      <c r="D621" s="13"/>
      <c r="E621" s="61" t="s">
        <v>4994</v>
      </c>
      <c r="F621" s="73" t="s">
        <v>5348</v>
      </c>
      <c r="G621" s="73" t="s">
        <v>2904</v>
      </c>
      <c r="H621" s="71" t="s">
        <v>4697</v>
      </c>
      <c r="I621" s="71" t="s">
        <v>5841</v>
      </c>
    </row>
    <row r="622" spans="1:9" s="89" customFormat="1" ht="15.75" customHeight="1">
      <c r="A622" s="50" t="s">
        <v>4836</v>
      </c>
      <c r="B622" s="16" t="s">
        <v>2112</v>
      </c>
      <c r="C622" s="16" t="s">
        <v>4857</v>
      </c>
      <c r="D622" s="13"/>
      <c r="E622" s="61" t="s">
        <v>4995</v>
      </c>
      <c r="F622" s="73" t="s">
        <v>5348</v>
      </c>
      <c r="G622" s="73" t="s">
        <v>2904</v>
      </c>
      <c r="H622" s="71" t="s">
        <v>4697</v>
      </c>
      <c r="I622" s="71" t="s">
        <v>5841</v>
      </c>
    </row>
    <row r="623" spans="1:9" s="89" customFormat="1" ht="15.75" customHeight="1">
      <c r="A623" s="50" t="s">
        <v>1353</v>
      </c>
      <c r="B623" s="16" t="s">
        <v>2804</v>
      </c>
      <c r="C623" s="16" t="s">
        <v>5673</v>
      </c>
      <c r="D623" s="13" t="s">
        <v>5182</v>
      </c>
      <c r="E623" s="61" t="s">
        <v>718</v>
      </c>
      <c r="F623" s="73" t="s">
        <v>2808</v>
      </c>
      <c r="G623" s="73" t="s">
        <v>2908</v>
      </c>
      <c r="H623" s="71" t="s">
        <v>4985</v>
      </c>
      <c r="I623" s="71" t="s">
        <v>5843</v>
      </c>
    </row>
    <row r="624" spans="1:9" s="89" customFormat="1" ht="15.75" customHeight="1">
      <c r="A624" s="50" t="s">
        <v>1353</v>
      </c>
      <c r="B624" s="16" t="s">
        <v>2805</v>
      </c>
      <c r="C624" s="16" t="s">
        <v>5674</v>
      </c>
      <c r="D624" s="13" t="s">
        <v>5182</v>
      </c>
      <c r="E624" s="60" t="s">
        <v>4992</v>
      </c>
      <c r="F624" s="73" t="s">
        <v>2808</v>
      </c>
      <c r="G624" s="73" t="s">
        <v>2908</v>
      </c>
      <c r="H624" s="71" t="s">
        <v>4804</v>
      </c>
      <c r="I624" s="71" t="s">
        <v>5843</v>
      </c>
    </row>
    <row r="625" spans="1:9" s="89" customFormat="1" ht="15.75" customHeight="1">
      <c r="A625" s="50" t="s">
        <v>1353</v>
      </c>
      <c r="B625" s="16" t="s">
        <v>2807</v>
      </c>
      <c r="C625" s="16" t="s">
        <v>5675</v>
      </c>
      <c r="D625" s="13" t="s">
        <v>5182</v>
      </c>
      <c r="E625" s="60" t="s">
        <v>4994</v>
      </c>
      <c r="F625" s="73" t="s">
        <v>2808</v>
      </c>
      <c r="G625" s="73" t="s">
        <v>2908</v>
      </c>
      <c r="H625" s="71" t="s">
        <v>4804</v>
      </c>
      <c r="I625" s="71" t="s">
        <v>5843</v>
      </c>
    </row>
    <row r="626" spans="1:9" s="89" customFormat="1" ht="15.75" customHeight="1">
      <c r="A626" s="50" t="s">
        <v>1353</v>
      </c>
      <c r="B626" s="16" t="s">
        <v>2806</v>
      </c>
      <c r="C626" s="16" t="s">
        <v>5676</v>
      </c>
      <c r="D626" s="13" t="s">
        <v>5182</v>
      </c>
      <c r="E626" s="60" t="s">
        <v>4995</v>
      </c>
      <c r="F626" s="73" t="s">
        <v>2808</v>
      </c>
      <c r="G626" s="73" t="s">
        <v>2908</v>
      </c>
      <c r="H626" s="71" t="s">
        <v>4804</v>
      </c>
      <c r="I626" s="71" t="s">
        <v>5843</v>
      </c>
    </row>
    <row r="627" spans="1:9" s="89" customFormat="1" ht="15.75" customHeight="1">
      <c r="A627" s="50" t="s">
        <v>1353</v>
      </c>
      <c r="B627" s="47" t="s">
        <v>2735</v>
      </c>
      <c r="C627" s="33" t="s">
        <v>5681</v>
      </c>
      <c r="D627" s="40" t="s">
        <v>5182</v>
      </c>
      <c r="E627" s="59" t="s">
        <v>718</v>
      </c>
      <c r="F627" s="73" t="s">
        <v>2737</v>
      </c>
      <c r="G627" s="73" t="s">
        <v>2908</v>
      </c>
      <c r="H627" s="71" t="s">
        <v>4803</v>
      </c>
      <c r="I627" s="71" t="s">
        <v>5843</v>
      </c>
    </row>
    <row r="628" spans="1:9" s="89" customFormat="1" ht="15.75" customHeight="1">
      <c r="A628" s="50" t="s">
        <v>1353</v>
      </c>
      <c r="B628" s="47" t="s">
        <v>2883</v>
      </c>
      <c r="C628" s="33" t="s">
        <v>5682</v>
      </c>
      <c r="D628" s="40" t="s">
        <v>5182</v>
      </c>
      <c r="E628" s="60" t="s">
        <v>4992</v>
      </c>
      <c r="F628" s="73" t="s">
        <v>2737</v>
      </c>
      <c r="G628" s="73" t="s">
        <v>2908</v>
      </c>
      <c r="H628" s="71" t="s">
        <v>4804</v>
      </c>
      <c r="I628" s="71" t="s">
        <v>5843</v>
      </c>
    </row>
    <row r="629" spans="1:9" s="89" customFormat="1" ht="15.75" customHeight="1">
      <c r="A629" s="50" t="s">
        <v>1353</v>
      </c>
      <c r="B629" s="47" t="s">
        <v>2884</v>
      </c>
      <c r="C629" s="33" t="s">
        <v>5683</v>
      </c>
      <c r="D629" s="40" t="s">
        <v>5182</v>
      </c>
      <c r="E629" s="60" t="s">
        <v>4994</v>
      </c>
      <c r="F629" s="73" t="s">
        <v>2737</v>
      </c>
      <c r="G629" s="73" t="s">
        <v>2908</v>
      </c>
      <c r="H629" s="71" t="s">
        <v>4804</v>
      </c>
      <c r="I629" s="71" t="s">
        <v>5843</v>
      </c>
    </row>
    <row r="630" spans="1:9" s="89" customFormat="1" ht="15.75" customHeight="1">
      <c r="A630" s="50" t="s">
        <v>1353</v>
      </c>
      <c r="B630" s="47" t="s">
        <v>2885</v>
      </c>
      <c r="C630" s="33" t="s">
        <v>5684</v>
      </c>
      <c r="D630" s="40" t="s">
        <v>5182</v>
      </c>
      <c r="E630" s="60" t="s">
        <v>4995</v>
      </c>
      <c r="F630" s="73" t="s">
        <v>2737</v>
      </c>
      <c r="G630" s="73" t="s">
        <v>2908</v>
      </c>
      <c r="H630" s="71" t="s">
        <v>4804</v>
      </c>
      <c r="I630" s="71" t="s">
        <v>5843</v>
      </c>
    </row>
    <row r="631" spans="1:9" s="89" customFormat="1" ht="15.75" customHeight="1">
      <c r="A631" s="50" t="s">
        <v>1353</v>
      </c>
      <c r="B631" s="12" t="s">
        <v>5376</v>
      </c>
      <c r="C631" s="14" t="s">
        <v>5689</v>
      </c>
      <c r="D631" s="15" t="s">
        <v>5183</v>
      </c>
      <c r="E631" s="60" t="s">
        <v>718</v>
      </c>
      <c r="F631" s="73" t="s">
        <v>2795</v>
      </c>
      <c r="G631" s="73" t="s">
        <v>2908</v>
      </c>
      <c r="H631" s="75" t="s">
        <v>4986</v>
      </c>
      <c r="I631" s="75" t="s">
        <v>5843</v>
      </c>
    </row>
    <row r="632" spans="1:9" s="89" customFormat="1" ht="15.75" customHeight="1">
      <c r="A632" s="50" t="s">
        <v>1353</v>
      </c>
      <c r="B632" s="12" t="s">
        <v>5377</v>
      </c>
      <c r="C632" s="14" t="s">
        <v>5690</v>
      </c>
      <c r="D632" s="15" t="s">
        <v>5183</v>
      </c>
      <c r="E632" s="60" t="s">
        <v>4992</v>
      </c>
      <c r="F632" s="73" t="s">
        <v>2795</v>
      </c>
      <c r="G632" s="50" t="s">
        <v>2904</v>
      </c>
      <c r="H632" s="75" t="s">
        <v>4987</v>
      </c>
      <c r="I632" s="75" t="s">
        <v>5843</v>
      </c>
    </row>
    <row r="633" spans="1:9" s="89" customFormat="1" ht="15.75" customHeight="1">
      <c r="A633" s="50" t="s">
        <v>1353</v>
      </c>
      <c r="B633" s="12" t="s">
        <v>5378</v>
      </c>
      <c r="C633" s="14" t="s">
        <v>5691</v>
      </c>
      <c r="D633" s="15" t="s">
        <v>5183</v>
      </c>
      <c r="E633" s="60" t="s">
        <v>4994</v>
      </c>
      <c r="F633" s="73" t="s">
        <v>2795</v>
      </c>
      <c r="G633" s="50" t="s">
        <v>2904</v>
      </c>
      <c r="H633" s="75" t="s">
        <v>4987</v>
      </c>
      <c r="I633" s="75" t="s">
        <v>5843</v>
      </c>
    </row>
    <row r="634" spans="1:9" s="89" customFormat="1" ht="15.75" customHeight="1">
      <c r="A634" s="50" t="s">
        <v>1353</v>
      </c>
      <c r="B634" s="12" t="s">
        <v>5379</v>
      </c>
      <c r="C634" s="14" t="s">
        <v>5692</v>
      </c>
      <c r="D634" s="15" t="s">
        <v>5183</v>
      </c>
      <c r="E634" s="60" t="s">
        <v>4995</v>
      </c>
      <c r="F634" s="73" t="s">
        <v>2795</v>
      </c>
      <c r="G634" s="50" t="s">
        <v>2904</v>
      </c>
      <c r="H634" s="75" t="s">
        <v>4987</v>
      </c>
      <c r="I634" s="75" t="s">
        <v>5843</v>
      </c>
    </row>
    <row r="635" spans="1:9" s="89" customFormat="1" ht="15.75" customHeight="1">
      <c r="A635" s="50" t="s">
        <v>1353</v>
      </c>
      <c r="B635" s="12" t="s">
        <v>1857</v>
      </c>
      <c r="C635" s="12" t="s">
        <v>5705</v>
      </c>
      <c r="D635" s="13" t="s">
        <v>5183</v>
      </c>
      <c r="E635" s="59" t="s">
        <v>718</v>
      </c>
      <c r="F635" s="73" t="s">
        <v>1917</v>
      </c>
      <c r="G635" s="50" t="s">
        <v>2904</v>
      </c>
      <c r="H635" s="75" t="s">
        <v>4697</v>
      </c>
      <c r="I635" s="75" t="s">
        <v>5843</v>
      </c>
    </row>
    <row r="636" spans="1:9" s="89" customFormat="1" ht="15.75" customHeight="1">
      <c r="A636" s="50" t="s">
        <v>1353</v>
      </c>
      <c r="B636" s="12" t="s">
        <v>1857</v>
      </c>
      <c r="C636" s="12" t="s">
        <v>5706</v>
      </c>
      <c r="D636" s="13" t="s">
        <v>5183</v>
      </c>
      <c r="E636" s="59" t="s">
        <v>718</v>
      </c>
      <c r="F636" s="73" t="s">
        <v>1918</v>
      </c>
      <c r="G636" s="50" t="s">
        <v>2904</v>
      </c>
      <c r="H636" s="75" t="s">
        <v>4698</v>
      </c>
      <c r="I636" s="75" t="s">
        <v>5843</v>
      </c>
    </row>
    <row r="637" spans="1:9" s="89" customFormat="1" ht="15.75" customHeight="1">
      <c r="A637" s="50" t="s">
        <v>1353</v>
      </c>
      <c r="B637" s="12" t="s">
        <v>2708</v>
      </c>
      <c r="C637" s="12" t="s">
        <v>5707</v>
      </c>
      <c r="D637" s="13" t="s">
        <v>5183</v>
      </c>
      <c r="E637" s="59" t="s">
        <v>718</v>
      </c>
      <c r="F637" s="73" t="s">
        <v>1918</v>
      </c>
      <c r="G637" s="50" t="s">
        <v>2904</v>
      </c>
      <c r="H637" s="75" t="s">
        <v>4698</v>
      </c>
      <c r="I637" s="75" t="s">
        <v>5843</v>
      </c>
    </row>
    <row r="638" spans="1:9" s="89" customFormat="1" ht="15.75" customHeight="1">
      <c r="A638" s="50" t="s">
        <v>1353</v>
      </c>
      <c r="B638" s="12" t="s">
        <v>2708</v>
      </c>
      <c r="C638" s="12" t="s">
        <v>5708</v>
      </c>
      <c r="D638" s="13" t="s">
        <v>5183</v>
      </c>
      <c r="E638" s="59" t="s">
        <v>718</v>
      </c>
      <c r="F638" s="73" t="s">
        <v>1918</v>
      </c>
      <c r="G638" s="50" t="s">
        <v>2904</v>
      </c>
      <c r="H638" s="75" t="s">
        <v>4698</v>
      </c>
      <c r="I638" s="75" t="s">
        <v>5843</v>
      </c>
    </row>
    <row r="639" spans="1:9" s="89" customFormat="1" ht="15.75" customHeight="1">
      <c r="A639" s="50" t="s">
        <v>1353</v>
      </c>
      <c r="B639" s="12" t="s">
        <v>2330</v>
      </c>
      <c r="C639" s="12" t="s">
        <v>5709</v>
      </c>
      <c r="D639" s="13" t="s">
        <v>5183</v>
      </c>
      <c r="E639" s="59" t="s">
        <v>718</v>
      </c>
      <c r="F639" s="73" t="s">
        <v>1918</v>
      </c>
      <c r="G639" s="50" t="s">
        <v>2904</v>
      </c>
      <c r="H639" s="75" t="s">
        <v>4777</v>
      </c>
      <c r="I639" s="75" t="s">
        <v>5843</v>
      </c>
    </row>
    <row r="640" spans="1:9" s="89" customFormat="1" ht="15.75" customHeight="1">
      <c r="A640" s="50" t="s">
        <v>1353</v>
      </c>
      <c r="B640" s="12" t="s">
        <v>1854</v>
      </c>
      <c r="C640" s="12" t="s">
        <v>5710</v>
      </c>
      <c r="D640" s="13" t="s">
        <v>5183</v>
      </c>
      <c r="E640" s="59" t="s">
        <v>4992</v>
      </c>
      <c r="F640" s="73" t="s">
        <v>1918</v>
      </c>
      <c r="G640" s="50" t="s">
        <v>2904</v>
      </c>
      <c r="H640" s="75" t="s">
        <v>4640</v>
      </c>
      <c r="I640" s="75" t="s">
        <v>5843</v>
      </c>
    </row>
    <row r="641" spans="1:9" s="89" customFormat="1" ht="15.75" customHeight="1">
      <c r="A641" s="50" t="s">
        <v>1353</v>
      </c>
      <c r="B641" s="12" t="s">
        <v>1855</v>
      </c>
      <c r="C641" s="12" t="s">
        <v>5711</v>
      </c>
      <c r="D641" s="13" t="s">
        <v>5183</v>
      </c>
      <c r="E641" s="59" t="s">
        <v>4994</v>
      </c>
      <c r="F641" s="73" t="s">
        <v>1918</v>
      </c>
      <c r="G641" s="50" t="s">
        <v>2904</v>
      </c>
      <c r="H641" s="75" t="s">
        <v>4640</v>
      </c>
      <c r="I641" s="75" t="s">
        <v>5843</v>
      </c>
    </row>
    <row r="642" spans="1:9" s="89" customFormat="1" ht="15.75" customHeight="1">
      <c r="A642" s="50" t="s">
        <v>1353</v>
      </c>
      <c r="B642" s="12" t="s">
        <v>1856</v>
      </c>
      <c r="C642" s="12" t="s">
        <v>5712</v>
      </c>
      <c r="D642" s="13" t="s">
        <v>5183</v>
      </c>
      <c r="E642" s="59" t="s">
        <v>4995</v>
      </c>
      <c r="F642" s="73" t="s">
        <v>1918</v>
      </c>
      <c r="G642" s="50" t="s">
        <v>2904</v>
      </c>
      <c r="H642" s="75" t="s">
        <v>4640</v>
      </c>
      <c r="I642" s="75" t="s">
        <v>5843</v>
      </c>
    </row>
    <row r="643" spans="1:9" s="89" customFormat="1" ht="15.75" customHeight="1">
      <c r="A643" s="50" t="s">
        <v>1353</v>
      </c>
      <c r="B643" s="12" t="s">
        <v>5059</v>
      </c>
      <c r="C643" s="32" t="s">
        <v>5737</v>
      </c>
      <c r="D643" s="40"/>
      <c r="E643" s="59" t="s">
        <v>718</v>
      </c>
      <c r="F643" s="73" t="s">
        <v>2030</v>
      </c>
      <c r="G643" s="73" t="s">
        <v>2908</v>
      </c>
      <c r="H643" s="71" t="s">
        <v>4988</v>
      </c>
      <c r="I643" s="71" t="s">
        <v>5843</v>
      </c>
    </row>
    <row r="644" spans="1:9" s="89" customFormat="1" ht="15.75" customHeight="1">
      <c r="A644" s="50" t="s">
        <v>1353</v>
      </c>
      <c r="B644" s="12" t="s">
        <v>5060</v>
      </c>
      <c r="C644" s="32" t="s">
        <v>5738</v>
      </c>
      <c r="D644" s="40"/>
      <c r="E644" s="59" t="s">
        <v>4992</v>
      </c>
      <c r="F644" s="73" t="s">
        <v>2030</v>
      </c>
      <c r="G644" s="73" t="s">
        <v>2908</v>
      </c>
      <c r="H644" s="71" t="s">
        <v>4728</v>
      </c>
      <c r="I644" s="71" t="s">
        <v>5843</v>
      </c>
    </row>
    <row r="645" spans="1:9" s="89" customFormat="1" ht="15.75" customHeight="1">
      <c r="A645" s="50" t="s">
        <v>1353</v>
      </c>
      <c r="B645" s="12" t="s">
        <v>5061</v>
      </c>
      <c r="C645" s="32" t="s">
        <v>5739</v>
      </c>
      <c r="D645" s="40"/>
      <c r="E645" s="59" t="s">
        <v>4994</v>
      </c>
      <c r="F645" s="73" t="s">
        <v>2030</v>
      </c>
      <c r="G645" s="73" t="s">
        <v>2908</v>
      </c>
      <c r="H645" s="71" t="s">
        <v>4728</v>
      </c>
      <c r="I645" s="71" t="s">
        <v>5843</v>
      </c>
    </row>
    <row r="646" spans="1:9" s="89" customFormat="1" ht="15.75" customHeight="1">
      <c r="A646" s="50" t="s">
        <v>1353</v>
      </c>
      <c r="B646" s="12" t="s">
        <v>5062</v>
      </c>
      <c r="C646" s="32" t="s">
        <v>5740</v>
      </c>
      <c r="D646" s="40"/>
      <c r="E646" s="59" t="s">
        <v>4995</v>
      </c>
      <c r="F646" s="73" t="s">
        <v>2030</v>
      </c>
      <c r="G646" s="73" t="s">
        <v>2908</v>
      </c>
      <c r="H646" s="71" t="s">
        <v>4728</v>
      </c>
      <c r="I646" s="71" t="s">
        <v>5843</v>
      </c>
    </row>
    <row r="647" spans="1:9" s="89" customFormat="1" ht="15.75" customHeight="1">
      <c r="A647" s="50" t="s">
        <v>1353</v>
      </c>
      <c r="B647" s="12" t="s">
        <v>5063</v>
      </c>
      <c r="C647" s="32" t="s">
        <v>5741</v>
      </c>
      <c r="D647" s="40"/>
      <c r="E647" s="59" t="s">
        <v>718</v>
      </c>
      <c r="F647" s="73" t="s">
        <v>2124</v>
      </c>
      <c r="G647" s="73" t="s">
        <v>2908</v>
      </c>
      <c r="H647" s="71" t="s">
        <v>4804</v>
      </c>
      <c r="I647" s="71" t="s">
        <v>5843</v>
      </c>
    </row>
    <row r="648" spans="1:9" s="89" customFormat="1" ht="15.75" customHeight="1">
      <c r="A648" s="50" t="s">
        <v>1353</v>
      </c>
      <c r="B648" s="12" t="s">
        <v>1867</v>
      </c>
      <c r="C648" s="32" t="s">
        <v>5742</v>
      </c>
      <c r="D648" s="40"/>
      <c r="E648" s="59" t="s">
        <v>4992</v>
      </c>
      <c r="F648" s="73" t="s">
        <v>2124</v>
      </c>
      <c r="G648" s="73" t="s">
        <v>2908</v>
      </c>
      <c r="H648" s="71" t="s">
        <v>4809</v>
      </c>
      <c r="I648" s="71" t="s">
        <v>5843</v>
      </c>
    </row>
    <row r="649" spans="1:9" s="89" customFormat="1" ht="15.75" customHeight="1">
      <c r="A649" s="50" t="s">
        <v>1353</v>
      </c>
      <c r="B649" s="12" t="s">
        <v>1868</v>
      </c>
      <c r="C649" s="32" t="s">
        <v>5743</v>
      </c>
      <c r="D649" s="40"/>
      <c r="E649" s="59" t="s">
        <v>4994</v>
      </c>
      <c r="F649" s="73" t="s">
        <v>2124</v>
      </c>
      <c r="G649" s="73" t="s">
        <v>2908</v>
      </c>
      <c r="H649" s="71" t="s">
        <v>4809</v>
      </c>
      <c r="I649" s="71" t="s">
        <v>5843</v>
      </c>
    </row>
    <row r="650" spans="1:9" s="85" customFormat="1" ht="15.75" customHeight="1">
      <c r="A650" s="50" t="s">
        <v>1353</v>
      </c>
      <c r="B650" s="12" t="s">
        <v>1869</v>
      </c>
      <c r="C650" s="32" t="s">
        <v>5744</v>
      </c>
      <c r="D650" s="40"/>
      <c r="E650" s="59" t="s">
        <v>4995</v>
      </c>
      <c r="F650" s="73" t="s">
        <v>2124</v>
      </c>
      <c r="G650" s="73" t="s">
        <v>2908</v>
      </c>
      <c r="H650" s="71" t="s">
        <v>4809</v>
      </c>
      <c r="I650" s="71" t="s">
        <v>5843</v>
      </c>
    </row>
    <row r="651" spans="1:9" s="89" customFormat="1" ht="15.75" customHeight="1">
      <c r="A651" s="50" t="s">
        <v>1353</v>
      </c>
      <c r="B651" s="46" t="s">
        <v>2211</v>
      </c>
      <c r="C651" s="45" t="s">
        <v>5753</v>
      </c>
      <c r="D651" s="107"/>
      <c r="E651" s="59" t="s">
        <v>718</v>
      </c>
      <c r="F651" s="73" t="s">
        <v>2210</v>
      </c>
      <c r="G651" s="73" t="s">
        <v>2908</v>
      </c>
      <c r="H651" s="71" t="s">
        <v>4803</v>
      </c>
      <c r="I651" s="71" t="s">
        <v>5843</v>
      </c>
    </row>
    <row r="652" spans="1:9" s="89" customFormat="1" ht="15.75" customHeight="1">
      <c r="A652" s="50" t="s">
        <v>1353</v>
      </c>
      <c r="B652" s="46" t="s">
        <v>2212</v>
      </c>
      <c r="C652" s="45" t="s">
        <v>5754</v>
      </c>
      <c r="D652" s="107"/>
      <c r="E652" s="59" t="s">
        <v>4992</v>
      </c>
      <c r="F652" s="73" t="s">
        <v>2210</v>
      </c>
      <c r="G652" s="73" t="s">
        <v>2908</v>
      </c>
      <c r="H652" s="71" t="s">
        <v>4804</v>
      </c>
      <c r="I652" s="71" t="s">
        <v>5843</v>
      </c>
    </row>
    <row r="653" spans="1:9" s="89" customFormat="1" ht="15.75" customHeight="1">
      <c r="A653" s="50" t="s">
        <v>1353</v>
      </c>
      <c r="B653" s="46" t="s">
        <v>2213</v>
      </c>
      <c r="C653" s="45" t="s">
        <v>5755</v>
      </c>
      <c r="D653" s="107"/>
      <c r="E653" s="59" t="s">
        <v>4994</v>
      </c>
      <c r="F653" s="73" t="s">
        <v>2210</v>
      </c>
      <c r="G653" s="73" t="s">
        <v>2908</v>
      </c>
      <c r="H653" s="71" t="s">
        <v>4804</v>
      </c>
      <c r="I653" s="71" t="s">
        <v>5843</v>
      </c>
    </row>
    <row r="654" spans="1:9" s="89" customFormat="1" ht="15.75" customHeight="1">
      <c r="A654" s="50" t="s">
        <v>1353</v>
      </c>
      <c r="B654" s="46" t="s">
        <v>2214</v>
      </c>
      <c r="C654" s="45" t="s">
        <v>5756</v>
      </c>
      <c r="D654" s="107"/>
      <c r="E654" s="59" t="s">
        <v>4995</v>
      </c>
      <c r="F654" s="73" t="s">
        <v>2210</v>
      </c>
      <c r="G654" s="73" t="s">
        <v>2908</v>
      </c>
      <c r="H654" s="71" t="s">
        <v>4804</v>
      </c>
      <c r="I654" s="71" t="s">
        <v>5843</v>
      </c>
    </row>
    <row r="655" spans="1:9" s="89" customFormat="1" ht="15.75" customHeight="1">
      <c r="A655" s="50" t="s">
        <v>1353</v>
      </c>
      <c r="B655" s="47" t="s">
        <v>2132</v>
      </c>
      <c r="C655" s="45" t="s">
        <v>5757</v>
      </c>
      <c r="D655" s="107"/>
      <c r="E655" s="59" t="s">
        <v>718</v>
      </c>
      <c r="F655" s="73" t="s">
        <v>2136</v>
      </c>
      <c r="G655" s="73" t="s">
        <v>2908</v>
      </c>
      <c r="H655" s="71" t="s">
        <v>4807</v>
      </c>
      <c r="I655" s="71" t="s">
        <v>5843</v>
      </c>
    </row>
    <row r="656" spans="1:9" s="89" customFormat="1" ht="15.75" customHeight="1">
      <c r="A656" s="50" t="s">
        <v>1353</v>
      </c>
      <c r="B656" s="47" t="s">
        <v>2133</v>
      </c>
      <c r="C656" s="45" t="s">
        <v>5758</v>
      </c>
      <c r="D656" s="107"/>
      <c r="E656" s="59" t="s">
        <v>4992</v>
      </c>
      <c r="F656" s="73" t="s">
        <v>2136</v>
      </c>
      <c r="G656" s="73" t="s">
        <v>2908</v>
      </c>
      <c r="H656" s="71" t="s">
        <v>4808</v>
      </c>
      <c r="I656" s="71" t="s">
        <v>5843</v>
      </c>
    </row>
    <row r="657" spans="1:9" s="89" customFormat="1" ht="15.75" customHeight="1">
      <c r="A657" s="50" t="s">
        <v>1353</v>
      </c>
      <c r="B657" s="47" t="s">
        <v>2134</v>
      </c>
      <c r="C657" s="45" t="s">
        <v>5759</v>
      </c>
      <c r="D657" s="107"/>
      <c r="E657" s="59" t="s">
        <v>4994</v>
      </c>
      <c r="F657" s="73" t="s">
        <v>2136</v>
      </c>
      <c r="G657" s="73" t="s">
        <v>2908</v>
      </c>
      <c r="H657" s="71" t="s">
        <v>4808</v>
      </c>
      <c r="I657" s="71" t="s">
        <v>5843</v>
      </c>
    </row>
    <row r="658" spans="1:9" s="89" customFormat="1" ht="15.75" customHeight="1">
      <c r="A658" s="50" t="s">
        <v>1353</v>
      </c>
      <c r="B658" s="46" t="s">
        <v>2135</v>
      </c>
      <c r="C658" s="45" t="s">
        <v>5760</v>
      </c>
      <c r="D658" s="107"/>
      <c r="E658" s="59" t="s">
        <v>4995</v>
      </c>
      <c r="F658" s="73" t="s">
        <v>2136</v>
      </c>
      <c r="G658" s="73" t="s">
        <v>2908</v>
      </c>
      <c r="H658" s="71" t="s">
        <v>4808</v>
      </c>
      <c r="I658" s="71" t="s">
        <v>5843</v>
      </c>
    </row>
    <row r="659" spans="1:9" s="89" customFormat="1" ht="15.75" customHeight="1">
      <c r="A659" s="50" t="s">
        <v>1353</v>
      </c>
      <c r="B659" s="46" t="s">
        <v>5068</v>
      </c>
      <c r="C659" s="45" t="s">
        <v>5761</v>
      </c>
      <c r="D659" s="107"/>
      <c r="E659" s="59" t="s">
        <v>718</v>
      </c>
      <c r="F659" s="73" t="s">
        <v>2136</v>
      </c>
      <c r="G659" s="73" t="s">
        <v>2908</v>
      </c>
      <c r="H659" s="71" t="s">
        <v>4804</v>
      </c>
      <c r="I659" s="71" t="s">
        <v>5843</v>
      </c>
    </row>
    <row r="660" spans="1:9" s="89" customFormat="1" ht="15.75" customHeight="1">
      <c r="A660" s="50" t="s">
        <v>1353</v>
      </c>
      <c r="B660" s="46" t="s">
        <v>5069</v>
      </c>
      <c r="C660" s="45" t="s">
        <v>5762</v>
      </c>
      <c r="D660" s="107"/>
      <c r="E660" s="59" t="s">
        <v>4992</v>
      </c>
      <c r="F660" s="73" t="s">
        <v>2136</v>
      </c>
      <c r="G660" s="73" t="s">
        <v>2908</v>
      </c>
      <c r="H660" s="71" t="s">
        <v>4807</v>
      </c>
      <c r="I660" s="71" t="s">
        <v>5843</v>
      </c>
    </row>
    <row r="661" spans="1:9" s="89" customFormat="1" ht="15.75" customHeight="1">
      <c r="A661" s="50" t="s">
        <v>1353</v>
      </c>
      <c r="B661" s="46" t="s">
        <v>5070</v>
      </c>
      <c r="C661" s="45" t="s">
        <v>5763</v>
      </c>
      <c r="D661" s="107"/>
      <c r="E661" s="59" t="s">
        <v>4994</v>
      </c>
      <c r="F661" s="73" t="s">
        <v>2136</v>
      </c>
      <c r="G661" s="73" t="s">
        <v>2908</v>
      </c>
      <c r="H661" s="71" t="s">
        <v>4807</v>
      </c>
      <c r="I661" s="71" t="s">
        <v>5843</v>
      </c>
    </row>
    <row r="662" spans="1:9" s="89" customFormat="1" ht="15.75" customHeight="1">
      <c r="A662" s="50" t="s">
        <v>1353</v>
      </c>
      <c r="B662" s="47" t="s">
        <v>5072</v>
      </c>
      <c r="C662" s="45" t="s">
        <v>5764</v>
      </c>
      <c r="D662" s="107"/>
      <c r="E662" s="59" t="s">
        <v>4995</v>
      </c>
      <c r="F662" s="73" t="s">
        <v>2136</v>
      </c>
      <c r="G662" s="73" t="s">
        <v>2908</v>
      </c>
      <c r="H662" s="71" t="s">
        <v>4807</v>
      </c>
      <c r="I662" s="71" t="s">
        <v>5843</v>
      </c>
    </row>
    <row r="663" spans="1:9" s="89" customFormat="1" ht="15.75" customHeight="1">
      <c r="A663" s="50" t="s">
        <v>1353</v>
      </c>
      <c r="B663" s="47" t="s">
        <v>5071</v>
      </c>
      <c r="C663" s="45" t="s">
        <v>5765</v>
      </c>
      <c r="D663" s="107"/>
      <c r="E663" s="59" t="s">
        <v>718</v>
      </c>
      <c r="F663" s="73" t="s">
        <v>2136</v>
      </c>
      <c r="G663" s="73" t="s">
        <v>2908</v>
      </c>
      <c r="H663" s="71" t="s">
        <v>4803</v>
      </c>
      <c r="I663" s="71" t="s">
        <v>5843</v>
      </c>
    </row>
    <row r="664" spans="1:9" s="89" customFormat="1" ht="15.75" customHeight="1">
      <c r="A664" s="50" t="s">
        <v>1353</v>
      </c>
      <c r="B664" s="47" t="s">
        <v>5073</v>
      </c>
      <c r="C664" s="45" t="s">
        <v>5766</v>
      </c>
      <c r="D664" s="107"/>
      <c r="E664" s="59" t="s">
        <v>4992</v>
      </c>
      <c r="F664" s="73" t="s">
        <v>2136</v>
      </c>
      <c r="G664" s="73" t="s">
        <v>2908</v>
      </c>
      <c r="H664" s="71" t="s">
        <v>4804</v>
      </c>
      <c r="I664" s="71" t="s">
        <v>5843</v>
      </c>
    </row>
    <row r="665" spans="1:9" s="89" customFormat="1" ht="15.75" customHeight="1">
      <c r="A665" s="50" t="s">
        <v>1353</v>
      </c>
      <c r="B665" s="47" t="s">
        <v>5074</v>
      </c>
      <c r="C665" s="45" t="s">
        <v>5767</v>
      </c>
      <c r="D665" s="107"/>
      <c r="E665" s="59" t="s">
        <v>4994</v>
      </c>
      <c r="F665" s="73" t="s">
        <v>2136</v>
      </c>
      <c r="G665" s="73" t="s">
        <v>2908</v>
      </c>
      <c r="H665" s="71" t="s">
        <v>4804</v>
      </c>
      <c r="I665" s="71" t="s">
        <v>5843</v>
      </c>
    </row>
    <row r="666" spans="1:9" s="89" customFormat="1" ht="15.75" customHeight="1">
      <c r="A666" s="50" t="s">
        <v>1353</v>
      </c>
      <c r="B666" s="47" t="s">
        <v>5075</v>
      </c>
      <c r="C666" s="45" t="s">
        <v>5768</v>
      </c>
      <c r="D666" s="107"/>
      <c r="E666" s="59" t="s">
        <v>4995</v>
      </c>
      <c r="F666" s="73" t="s">
        <v>2136</v>
      </c>
      <c r="G666" s="73" t="s">
        <v>2908</v>
      </c>
      <c r="H666" s="71" t="s">
        <v>4804</v>
      </c>
      <c r="I666" s="71" t="s">
        <v>5843</v>
      </c>
    </row>
    <row r="667" spans="1:9" s="89" customFormat="1" ht="15.75" customHeight="1">
      <c r="A667" s="50" t="s">
        <v>1353</v>
      </c>
      <c r="B667" s="97" t="s">
        <v>2783</v>
      </c>
      <c r="C667" s="45" t="s">
        <v>4810</v>
      </c>
      <c r="D667" s="107"/>
      <c r="E667" s="59" t="s">
        <v>718</v>
      </c>
      <c r="F667" s="73" t="s">
        <v>2789</v>
      </c>
      <c r="G667" s="50" t="s">
        <v>2904</v>
      </c>
      <c r="H667" s="71" t="s">
        <v>4705</v>
      </c>
      <c r="I667" s="71" t="s">
        <v>5843</v>
      </c>
    </row>
    <row r="668" spans="1:9" s="89" customFormat="1" ht="15.75" customHeight="1">
      <c r="A668" s="50" t="s">
        <v>1353</v>
      </c>
      <c r="B668" s="97" t="s">
        <v>2784</v>
      </c>
      <c r="C668" s="45" t="s">
        <v>4811</v>
      </c>
      <c r="D668" s="107"/>
      <c r="E668" s="59" t="s">
        <v>4992</v>
      </c>
      <c r="F668" s="73" t="s">
        <v>2789</v>
      </c>
      <c r="G668" s="50" t="s">
        <v>2904</v>
      </c>
      <c r="H668" s="71" t="s">
        <v>4705</v>
      </c>
      <c r="I668" s="71" t="s">
        <v>5843</v>
      </c>
    </row>
    <row r="669" spans="1:9" s="89" customFormat="1" ht="15.75" customHeight="1">
      <c r="A669" s="50" t="s">
        <v>1353</v>
      </c>
      <c r="B669" s="97" t="s">
        <v>2785</v>
      </c>
      <c r="C669" s="45" t="s">
        <v>4812</v>
      </c>
      <c r="D669" s="107"/>
      <c r="E669" s="59" t="s">
        <v>4994</v>
      </c>
      <c r="F669" s="73" t="s">
        <v>2789</v>
      </c>
      <c r="G669" s="50" t="s">
        <v>2904</v>
      </c>
      <c r="H669" s="71" t="s">
        <v>4705</v>
      </c>
      <c r="I669" s="71" t="s">
        <v>5843</v>
      </c>
    </row>
    <row r="670" spans="1:9" s="89" customFormat="1" ht="15.75" customHeight="1">
      <c r="A670" s="50" t="s">
        <v>1353</v>
      </c>
      <c r="B670" s="97" t="s">
        <v>2786</v>
      </c>
      <c r="C670" s="45" t="s">
        <v>4813</v>
      </c>
      <c r="D670" s="107"/>
      <c r="E670" s="59" t="s">
        <v>4995</v>
      </c>
      <c r="F670" s="73" t="s">
        <v>2789</v>
      </c>
      <c r="G670" s="50" t="s">
        <v>2904</v>
      </c>
      <c r="H670" s="71" t="s">
        <v>4705</v>
      </c>
      <c r="I670" s="71" t="s">
        <v>5843</v>
      </c>
    </row>
    <row r="671" spans="1:9" s="89" customFormat="1" ht="15.75" customHeight="1">
      <c r="A671" s="50" t="s">
        <v>1353</v>
      </c>
      <c r="B671" s="97" t="s">
        <v>2787</v>
      </c>
      <c r="C671" s="45" t="s">
        <v>4814</v>
      </c>
      <c r="D671" s="107"/>
      <c r="E671" s="59" t="s">
        <v>4996</v>
      </c>
      <c r="F671" s="73" t="s">
        <v>2789</v>
      </c>
      <c r="G671" s="50" t="s">
        <v>2904</v>
      </c>
      <c r="H671" s="71" t="s">
        <v>4705</v>
      </c>
      <c r="I671" s="71" t="s">
        <v>5843</v>
      </c>
    </row>
    <row r="672" spans="1:9" s="89" customFormat="1" ht="15.75" customHeight="1">
      <c r="A672" s="50" t="s">
        <v>1353</v>
      </c>
      <c r="B672" s="97" t="s">
        <v>2788</v>
      </c>
      <c r="C672" s="45" t="s">
        <v>4815</v>
      </c>
      <c r="D672" s="107"/>
      <c r="E672" s="60" t="s">
        <v>4997</v>
      </c>
      <c r="F672" s="73" t="s">
        <v>2789</v>
      </c>
      <c r="G672" s="50" t="s">
        <v>2904</v>
      </c>
      <c r="H672" s="71" t="s">
        <v>4705</v>
      </c>
      <c r="I672" s="71" t="s">
        <v>5843</v>
      </c>
    </row>
    <row r="673" spans="1:9" s="89" customFormat="1" ht="15.75" customHeight="1">
      <c r="A673" s="50" t="s">
        <v>1353</v>
      </c>
      <c r="B673" s="12" t="s">
        <v>5019</v>
      </c>
      <c r="C673" s="33" t="s">
        <v>3710</v>
      </c>
      <c r="D673" s="40"/>
      <c r="E673" s="59" t="s">
        <v>718</v>
      </c>
      <c r="F673" s="73" t="s">
        <v>1430</v>
      </c>
      <c r="G673" s="8" t="s">
        <v>2905</v>
      </c>
      <c r="H673" s="71" t="s">
        <v>4804</v>
      </c>
      <c r="I673" s="71" t="s">
        <v>5843</v>
      </c>
    </row>
    <row r="674" spans="1:9" s="89" customFormat="1" ht="15.75" customHeight="1">
      <c r="A674" s="50" t="s">
        <v>1353</v>
      </c>
      <c r="B674" s="12" t="s">
        <v>5085</v>
      </c>
      <c r="C674" s="33" t="s">
        <v>3711</v>
      </c>
      <c r="D674" s="40"/>
      <c r="E674" s="59" t="s">
        <v>4992</v>
      </c>
      <c r="F674" s="73" t="s">
        <v>1430</v>
      </c>
      <c r="G674" s="8" t="s">
        <v>2905</v>
      </c>
      <c r="H674" s="71" t="s">
        <v>4809</v>
      </c>
      <c r="I674" s="71" t="s">
        <v>5843</v>
      </c>
    </row>
    <row r="675" spans="1:9" s="89" customFormat="1" ht="15.75" customHeight="1">
      <c r="A675" s="50" t="s">
        <v>1353</v>
      </c>
      <c r="B675" s="12" t="s">
        <v>5086</v>
      </c>
      <c r="C675" s="33" t="s">
        <v>3712</v>
      </c>
      <c r="D675" s="40"/>
      <c r="E675" s="59" t="s">
        <v>4994</v>
      </c>
      <c r="F675" s="73" t="s">
        <v>1430</v>
      </c>
      <c r="G675" s="8" t="s">
        <v>2905</v>
      </c>
      <c r="H675" s="71" t="s">
        <v>4809</v>
      </c>
      <c r="I675" s="71" t="s">
        <v>5843</v>
      </c>
    </row>
    <row r="676" spans="1:9" s="89" customFormat="1" ht="15.75" customHeight="1">
      <c r="A676" s="50" t="s">
        <v>1353</v>
      </c>
      <c r="B676" s="12" t="s">
        <v>5020</v>
      </c>
      <c r="C676" s="33" t="s">
        <v>3713</v>
      </c>
      <c r="D676" s="40"/>
      <c r="E676" s="59" t="s">
        <v>4995</v>
      </c>
      <c r="F676" s="73" t="s">
        <v>1430</v>
      </c>
      <c r="G676" s="8" t="s">
        <v>2905</v>
      </c>
      <c r="H676" s="71" t="s">
        <v>4809</v>
      </c>
      <c r="I676" s="71" t="s">
        <v>5843</v>
      </c>
    </row>
    <row r="677" spans="1:9" s="89" customFormat="1" ht="15.75" customHeight="1">
      <c r="A677" s="50" t="s">
        <v>1353</v>
      </c>
      <c r="B677" s="12" t="s">
        <v>5088</v>
      </c>
      <c r="C677" s="16" t="s">
        <v>3714</v>
      </c>
      <c r="D677" s="13"/>
      <c r="E677" s="59" t="s">
        <v>718</v>
      </c>
      <c r="F677" s="73" t="s">
        <v>1429</v>
      </c>
      <c r="G677" s="8" t="s">
        <v>2905</v>
      </c>
      <c r="H677" s="71" t="s">
        <v>4804</v>
      </c>
      <c r="I677" s="71" t="s">
        <v>5843</v>
      </c>
    </row>
    <row r="678" spans="1:9" s="89" customFormat="1" ht="15.75" customHeight="1">
      <c r="A678" s="50" t="s">
        <v>1353</v>
      </c>
      <c r="B678" s="12" t="s">
        <v>5089</v>
      </c>
      <c r="C678" s="16" t="s">
        <v>3715</v>
      </c>
      <c r="D678" s="13"/>
      <c r="E678" s="59" t="s">
        <v>4992</v>
      </c>
      <c r="F678" s="73" t="s">
        <v>1429</v>
      </c>
      <c r="G678" s="8" t="s">
        <v>2905</v>
      </c>
      <c r="H678" s="71" t="s">
        <v>4809</v>
      </c>
      <c r="I678" s="71" t="s">
        <v>5843</v>
      </c>
    </row>
    <row r="679" spans="1:9" s="89" customFormat="1" ht="15.75" customHeight="1">
      <c r="A679" s="50" t="s">
        <v>1353</v>
      </c>
      <c r="B679" s="12" t="s">
        <v>5021</v>
      </c>
      <c r="C679" s="16" t="s">
        <v>3716</v>
      </c>
      <c r="D679" s="13"/>
      <c r="E679" s="59" t="s">
        <v>4994</v>
      </c>
      <c r="F679" s="73" t="s">
        <v>1429</v>
      </c>
      <c r="G679" s="8" t="s">
        <v>2905</v>
      </c>
      <c r="H679" s="71" t="s">
        <v>4809</v>
      </c>
      <c r="I679" s="71" t="s">
        <v>5843</v>
      </c>
    </row>
    <row r="680" spans="1:9" s="89" customFormat="1" ht="15.75" customHeight="1">
      <c r="A680" s="50" t="s">
        <v>1353</v>
      </c>
      <c r="B680" s="12" t="s">
        <v>5022</v>
      </c>
      <c r="C680" s="16" t="s">
        <v>3717</v>
      </c>
      <c r="D680" s="13"/>
      <c r="E680" s="59" t="s">
        <v>4995</v>
      </c>
      <c r="F680" s="73" t="s">
        <v>1429</v>
      </c>
      <c r="G680" s="8" t="s">
        <v>2905</v>
      </c>
      <c r="H680" s="71" t="s">
        <v>4809</v>
      </c>
      <c r="I680" s="71" t="s">
        <v>5843</v>
      </c>
    </row>
    <row r="681" spans="1:9" s="89" customFormat="1" ht="15.75" customHeight="1">
      <c r="A681" s="50" t="s">
        <v>1353</v>
      </c>
      <c r="B681" s="12" t="s">
        <v>5023</v>
      </c>
      <c r="C681" s="16" t="s">
        <v>3718</v>
      </c>
      <c r="D681" s="13"/>
      <c r="E681" s="59" t="s">
        <v>718</v>
      </c>
      <c r="F681" s="73" t="s">
        <v>1897</v>
      </c>
      <c r="G681" s="50" t="s">
        <v>2904</v>
      </c>
      <c r="H681" s="71" t="s">
        <v>4806</v>
      </c>
      <c r="I681" s="71" t="s">
        <v>5843</v>
      </c>
    </row>
    <row r="682" spans="1:9" s="89" customFormat="1" ht="15.75" customHeight="1">
      <c r="A682" s="50" t="s">
        <v>1353</v>
      </c>
      <c r="B682" s="12" t="s">
        <v>5024</v>
      </c>
      <c r="C682" s="16" t="s">
        <v>3719</v>
      </c>
      <c r="D682" s="13"/>
      <c r="E682" s="59" t="s">
        <v>4992</v>
      </c>
      <c r="F682" s="73" t="s">
        <v>1833</v>
      </c>
      <c r="G682" s="50" t="s">
        <v>2904</v>
      </c>
      <c r="H682" s="71" t="s">
        <v>4647</v>
      </c>
      <c r="I682" s="71" t="s">
        <v>5843</v>
      </c>
    </row>
    <row r="683" spans="1:9" s="89" customFormat="1" ht="15.75" customHeight="1">
      <c r="A683" s="50" t="s">
        <v>1353</v>
      </c>
      <c r="B683" s="12" t="s">
        <v>5025</v>
      </c>
      <c r="C683" s="16" t="s">
        <v>3720</v>
      </c>
      <c r="D683" s="13"/>
      <c r="E683" s="59" t="s">
        <v>4994</v>
      </c>
      <c r="F683" s="73" t="s">
        <v>1833</v>
      </c>
      <c r="G683" s="50" t="s">
        <v>2904</v>
      </c>
      <c r="H683" s="71" t="s">
        <v>4647</v>
      </c>
      <c r="I683" s="71" t="s">
        <v>5843</v>
      </c>
    </row>
    <row r="684" spans="1:9" s="89" customFormat="1" ht="15.75" customHeight="1">
      <c r="A684" s="50" t="s">
        <v>1353</v>
      </c>
      <c r="B684" s="12" t="s">
        <v>5095</v>
      </c>
      <c r="C684" s="16" t="s">
        <v>3721</v>
      </c>
      <c r="D684" s="13"/>
      <c r="E684" s="59" t="s">
        <v>4995</v>
      </c>
      <c r="F684" s="73" t="s">
        <v>1833</v>
      </c>
      <c r="G684" s="50" t="s">
        <v>2904</v>
      </c>
      <c r="H684" s="71" t="s">
        <v>4647</v>
      </c>
      <c r="I684" s="71" t="s">
        <v>5843</v>
      </c>
    </row>
    <row r="685" spans="1:9" s="89" customFormat="1" ht="15.75" customHeight="1">
      <c r="A685" s="50" t="s">
        <v>1353</v>
      </c>
      <c r="B685" s="12" t="s">
        <v>5096</v>
      </c>
      <c r="C685" s="16" t="s">
        <v>3722</v>
      </c>
      <c r="D685" s="13"/>
      <c r="E685" s="59" t="s">
        <v>718</v>
      </c>
      <c r="F685" s="73" t="s">
        <v>1428</v>
      </c>
      <c r="G685" s="50" t="s">
        <v>2904</v>
      </c>
      <c r="H685" s="71" t="s">
        <v>4642</v>
      </c>
      <c r="I685" s="71" t="s">
        <v>5843</v>
      </c>
    </row>
    <row r="686" spans="1:9" s="89" customFormat="1" ht="15.75" customHeight="1">
      <c r="A686" s="50" t="s">
        <v>1353</v>
      </c>
      <c r="B686" s="12" t="s">
        <v>5026</v>
      </c>
      <c r="C686" s="16" t="s">
        <v>3723</v>
      </c>
      <c r="D686" s="13"/>
      <c r="E686" s="59" t="s">
        <v>4992</v>
      </c>
      <c r="F686" s="73" t="s">
        <v>1428</v>
      </c>
      <c r="G686" s="50" t="s">
        <v>2904</v>
      </c>
      <c r="H686" s="71" t="s">
        <v>4640</v>
      </c>
      <c r="I686" s="71" t="s">
        <v>5843</v>
      </c>
    </row>
    <row r="687" spans="1:9" s="89" customFormat="1" ht="15.75" customHeight="1">
      <c r="A687" s="50" t="s">
        <v>1353</v>
      </c>
      <c r="B687" s="12" t="s">
        <v>5027</v>
      </c>
      <c r="C687" s="16" t="s">
        <v>3724</v>
      </c>
      <c r="D687" s="13"/>
      <c r="E687" s="59" t="s">
        <v>4994</v>
      </c>
      <c r="F687" s="73" t="s">
        <v>1428</v>
      </c>
      <c r="G687" s="50" t="s">
        <v>2904</v>
      </c>
      <c r="H687" s="71" t="s">
        <v>4640</v>
      </c>
      <c r="I687" s="71" t="s">
        <v>5843</v>
      </c>
    </row>
    <row r="688" spans="1:9" s="89" customFormat="1" ht="15.75" customHeight="1">
      <c r="A688" s="50" t="s">
        <v>1353</v>
      </c>
      <c r="B688" s="12" t="s">
        <v>5028</v>
      </c>
      <c r="C688" s="16" t="s">
        <v>3725</v>
      </c>
      <c r="D688" s="13"/>
      <c r="E688" s="59" t="s">
        <v>4995</v>
      </c>
      <c r="F688" s="73" t="s">
        <v>1428</v>
      </c>
      <c r="G688" s="50" t="s">
        <v>2904</v>
      </c>
      <c r="H688" s="71" t="s">
        <v>4640</v>
      </c>
      <c r="I688" s="71" t="s">
        <v>5843</v>
      </c>
    </row>
    <row r="689" spans="1:9" s="89" customFormat="1" ht="15.75" customHeight="1">
      <c r="A689" s="50" t="s">
        <v>1353</v>
      </c>
      <c r="B689" s="12" t="s">
        <v>5100</v>
      </c>
      <c r="C689" s="16" t="s">
        <v>3726</v>
      </c>
      <c r="D689" s="13"/>
      <c r="E689" s="59" t="s">
        <v>718</v>
      </c>
      <c r="F689" s="73" t="s">
        <v>1426</v>
      </c>
      <c r="G689" s="8" t="s">
        <v>2905</v>
      </c>
      <c r="H689" s="71" t="s">
        <v>4816</v>
      </c>
      <c r="I689" s="71" t="s">
        <v>5843</v>
      </c>
    </row>
    <row r="690" spans="1:9" s="89" customFormat="1" ht="15.75" customHeight="1">
      <c r="A690" s="50" t="s">
        <v>1353</v>
      </c>
      <c r="B690" s="12" t="s">
        <v>5029</v>
      </c>
      <c r="C690" s="16" t="s">
        <v>3727</v>
      </c>
      <c r="D690" s="13"/>
      <c r="E690" s="59" t="s">
        <v>4992</v>
      </c>
      <c r="F690" s="73" t="s">
        <v>1427</v>
      </c>
      <c r="G690" s="8" t="s">
        <v>2905</v>
      </c>
      <c r="H690" s="71" t="s">
        <v>4698</v>
      </c>
      <c r="I690" s="71" t="s">
        <v>5843</v>
      </c>
    </row>
    <row r="691" spans="1:9" s="89" customFormat="1" ht="15.75" customHeight="1">
      <c r="A691" s="50" t="s">
        <v>1353</v>
      </c>
      <c r="B691" s="12" t="s">
        <v>5102</v>
      </c>
      <c r="C691" s="16" t="s">
        <v>3728</v>
      </c>
      <c r="D691" s="13"/>
      <c r="E691" s="59" t="s">
        <v>4994</v>
      </c>
      <c r="F691" s="73" t="s">
        <v>1427</v>
      </c>
      <c r="G691" s="8" t="s">
        <v>2905</v>
      </c>
      <c r="H691" s="71" t="s">
        <v>4698</v>
      </c>
      <c r="I691" s="71" t="s">
        <v>5843</v>
      </c>
    </row>
    <row r="692" spans="1:9" s="89" customFormat="1" ht="15.75" customHeight="1">
      <c r="A692" s="50" t="s">
        <v>1353</v>
      </c>
      <c r="B692" s="12" t="s">
        <v>5103</v>
      </c>
      <c r="C692" s="16" t="s">
        <v>3729</v>
      </c>
      <c r="D692" s="13"/>
      <c r="E692" s="59" t="s">
        <v>4995</v>
      </c>
      <c r="F692" s="73" t="s">
        <v>1427</v>
      </c>
      <c r="G692" s="8" t="s">
        <v>2905</v>
      </c>
      <c r="H692" s="71" t="s">
        <v>4698</v>
      </c>
      <c r="I692" s="71" t="s">
        <v>5843</v>
      </c>
    </row>
    <row r="693" spans="1:9" s="89" customFormat="1" ht="15.75" customHeight="1">
      <c r="A693" s="50" t="s">
        <v>1353</v>
      </c>
      <c r="B693" s="12" t="s">
        <v>5030</v>
      </c>
      <c r="C693" s="16" t="s">
        <v>3730</v>
      </c>
      <c r="D693" s="13"/>
      <c r="E693" s="59" t="s">
        <v>718</v>
      </c>
      <c r="F693" s="73" t="s">
        <v>1425</v>
      </c>
      <c r="G693" s="8" t="s">
        <v>2905</v>
      </c>
      <c r="H693" s="71" t="s">
        <v>4816</v>
      </c>
      <c r="I693" s="71" t="s">
        <v>5843</v>
      </c>
    </row>
    <row r="694" spans="1:9" s="89" customFormat="1" ht="15.75" customHeight="1">
      <c r="A694" s="50" t="s">
        <v>1353</v>
      </c>
      <c r="B694" s="12" t="s">
        <v>5031</v>
      </c>
      <c r="C694" s="16" t="s">
        <v>3731</v>
      </c>
      <c r="D694" s="13"/>
      <c r="E694" s="59" t="s">
        <v>4992</v>
      </c>
      <c r="F694" s="73" t="s">
        <v>1425</v>
      </c>
      <c r="G694" s="8" t="s">
        <v>2905</v>
      </c>
      <c r="H694" s="71" t="s">
        <v>4698</v>
      </c>
      <c r="I694" s="71" t="s">
        <v>5843</v>
      </c>
    </row>
    <row r="695" spans="1:9" s="89" customFormat="1" ht="15.75" customHeight="1">
      <c r="A695" s="50" t="s">
        <v>1353</v>
      </c>
      <c r="B695" s="12" t="s">
        <v>5105</v>
      </c>
      <c r="C695" s="16" t="s">
        <v>3732</v>
      </c>
      <c r="D695" s="13"/>
      <c r="E695" s="59" t="s">
        <v>4994</v>
      </c>
      <c r="F695" s="73" t="s">
        <v>1425</v>
      </c>
      <c r="G695" s="8" t="s">
        <v>2905</v>
      </c>
      <c r="H695" s="71" t="s">
        <v>4698</v>
      </c>
      <c r="I695" s="71" t="s">
        <v>5843</v>
      </c>
    </row>
    <row r="696" spans="1:9" s="89" customFormat="1" ht="15.75" customHeight="1">
      <c r="A696" s="50" t="s">
        <v>1353</v>
      </c>
      <c r="B696" s="12" t="s">
        <v>5032</v>
      </c>
      <c r="C696" s="16" t="s">
        <v>3733</v>
      </c>
      <c r="D696" s="13"/>
      <c r="E696" s="59" t="s">
        <v>4995</v>
      </c>
      <c r="F696" s="73" t="s">
        <v>1425</v>
      </c>
      <c r="G696" s="8" t="s">
        <v>2905</v>
      </c>
      <c r="H696" s="71" t="s">
        <v>4698</v>
      </c>
      <c r="I696" s="71" t="s">
        <v>5843</v>
      </c>
    </row>
    <row r="697" spans="1:9" s="89" customFormat="1" ht="15.75" customHeight="1">
      <c r="A697" s="50" t="s">
        <v>1353</v>
      </c>
      <c r="B697" s="12" t="s">
        <v>5109</v>
      </c>
      <c r="C697" s="12" t="s">
        <v>4518</v>
      </c>
      <c r="D697" s="13"/>
      <c r="E697" s="59" t="s">
        <v>718</v>
      </c>
      <c r="F697" s="73" t="s">
        <v>1421</v>
      </c>
      <c r="G697" s="50" t="s">
        <v>2904</v>
      </c>
      <c r="H697" s="71" t="s">
        <v>4818</v>
      </c>
      <c r="I697" s="71" t="s">
        <v>5843</v>
      </c>
    </row>
    <row r="698" spans="1:9" s="89" customFormat="1" ht="15.75" customHeight="1">
      <c r="A698" s="50" t="s">
        <v>1353</v>
      </c>
      <c r="B698" s="12" t="s">
        <v>5110</v>
      </c>
      <c r="C698" s="12" t="s">
        <v>4519</v>
      </c>
      <c r="D698" s="13"/>
      <c r="E698" s="59" t="s">
        <v>4992</v>
      </c>
      <c r="F698" s="73" t="s">
        <v>1421</v>
      </c>
      <c r="G698" s="50" t="s">
        <v>2904</v>
      </c>
      <c r="H698" s="71" t="s">
        <v>4647</v>
      </c>
      <c r="I698" s="71" t="s">
        <v>5843</v>
      </c>
    </row>
    <row r="699" spans="1:9" s="89" customFormat="1" ht="15.75" customHeight="1">
      <c r="A699" s="50" t="s">
        <v>1353</v>
      </c>
      <c r="B699" s="12" t="s">
        <v>5111</v>
      </c>
      <c r="C699" s="12" t="s">
        <v>4520</v>
      </c>
      <c r="D699" s="13"/>
      <c r="E699" s="59" t="s">
        <v>4994</v>
      </c>
      <c r="F699" s="73" t="s">
        <v>1421</v>
      </c>
      <c r="G699" s="50" t="s">
        <v>2904</v>
      </c>
      <c r="H699" s="71" t="s">
        <v>4647</v>
      </c>
      <c r="I699" s="71" t="s">
        <v>5843</v>
      </c>
    </row>
    <row r="700" spans="1:9" s="89" customFormat="1" ht="15.75" customHeight="1">
      <c r="A700" s="50" t="s">
        <v>1353</v>
      </c>
      <c r="B700" s="12" t="s">
        <v>5112</v>
      </c>
      <c r="C700" s="12" t="s">
        <v>4521</v>
      </c>
      <c r="D700" s="13"/>
      <c r="E700" s="59" t="s">
        <v>4995</v>
      </c>
      <c r="F700" s="73" t="s">
        <v>1421</v>
      </c>
      <c r="G700" s="50" t="s">
        <v>2904</v>
      </c>
      <c r="H700" s="71" t="s">
        <v>4647</v>
      </c>
      <c r="I700" s="71" t="s">
        <v>5843</v>
      </c>
    </row>
    <row r="701" spans="1:9" s="89" customFormat="1" ht="15.75" customHeight="1">
      <c r="A701" s="50" t="s">
        <v>1353</v>
      </c>
      <c r="B701" s="12" t="s">
        <v>5033</v>
      </c>
      <c r="C701" s="12" t="s">
        <v>1785</v>
      </c>
      <c r="D701" s="13"/>
      <c r="E701" s="59" t="s">
        <v>718</v>
      </c>
      <c r="F701" s="73" t="s">
        <v>2054</v>
      </c>
      <c r="G701" s="50" t="s">
        <v>2904</v>
      </c>
      <c r="H701" s="71" t="s">
        <v>4817</v>
      </c>
      <c r="I701" s="71" t="s">
        <v>5843</v>
      </c>
    </row>
    <row r="702" spans="1:9" s="89" customFormat="1" ht="15.75" customHeight="1">
      <c r="A702" s="50" t="s">
        <v>1353</v>
      </c>
      <c r="B702" s="12" t="s">
        <v>5122</v>
      </c>
      <c r="C702" s="12" t="s">
        <v>1786</v>
      </c>
      <c r="D702" s="13"/>
      <c r="E702" s="59" t="s">
        <v>4992</v>
      </c>
      <c r="F702" s="73" t="s">
        <v>1419</v>
      </c>
      <c r="G702" s="50" t="s">
        <v>2904</v>
      </c>
      <c r="H702" s="71" t="s">
        <v>4650</v>
      </c>
      <c r="I702" s="71" t="s">
        <v>5843</v>
      </c>
    </row>
    <row r="703" spans="1:9" s="89" customFormat="1" ht="15.75" customHeight="1">
      <c r="A703" s="50" t="s">
        <v>1353</v>
      </c>
      <c r="B703" s="12" t="s">
        <v>5034</v>
      </c>
      <c r="C703" s="12" t="s">
        <v>1787</v>
      </c>
      <c r="D703" s="13"/>
      <c r="E703" s="59" t="s">
        <v>4994</v>
      </c>
      <c r="F703" s="73" t="s">
        <v>1419</v>
      </c>
      <c r="G703" s="50" t="s">
        <v>2904</v>
      </c>
      <c r="H703" s="71" t="s">
        <v>4650</v>
      </c>
      <c r="I703" s="71" t="s">
        <v>5843</v>
      </c>
    </row>
    <row r="704" spans="1:9" s="89" customFormat="1" ht="15.75" customHeight="1">
      <c r="A704" s="50" t="s">
        <v>1353</v>
      </c>
      <c r="B704" s="12" t="s">
        <v>5124</v>
      </c>
      <c r="C704" s="12" t="s">
        <v>1788</v>
      </c>
      <c r="D704" s="13"/>
      <c r="E704" s="59" t="s">
        <v>4995</v>
      </c>
      <c r="F704" s="73" t="s">
        <v>2054</v>
      </c>
      <c r="G704" s="50" t="s">
        <v>2904</v>
      </c>
      <c r="H704" s="71" t="s">
        <v>4650</v>
      </c>
      <c r="I704" s="71" t="s">
        <v>5843</v>
      </c>
    </row>
    <row r="705" spans="1:9" s="89" customFormat="1" ht="15.75" customHeight="1">
      <c r="A705" s="50" t="s">
        <v>1353</v>
      </c>
      <c r="B705" s="12" t="s">
        <v>1415</v>
      </c>
      <c r="C705" s="12" t="s">
        <v>1760</v>
      </c>
      <c r="D705" s="13"/>
      <c r="E705" s="59" t="s">
        <v>718</v>
      </c>
      <c r="F705" s="73" t="s">
        <v>1414</v>
      </c>
      <c r="G705" s="50" t="s">
        <v>2904</v>
      </c>
      <c r="H705" s="71" t="s">
        <v>4806</v>
      </c>
      <c r="I705" s="71" t="s">
        <v>5843</v>
      </c>
    </row>
    <row r="706" spans="1:9" s="89" customFormat="1" ht="15.75" customHeight="1">
      <c r="A706" s="50" t="s">
        <v>1353</v>
      </c>
      <c r="B706" s="12" t="s">
        <v>1413</v>
      </c>
      <c r="C706" s="12" t="s">
        <v>3736</v>
      </c>
      <c r="D706" s="13"/>
      <c r="E706" s="59" t="s">
        <v>718</v>
      </c>
      <c r="F706" s="73" t="s">
        <v>1414</v>
      </c>
      <c r="G706" s="50" t="s">
        <v>2904</v>
      </c>
      <c r="H706" s="71" t="s">
        <v>4820</v>
      </c>
      <c r="I706" s="71" t="s">
        <v>5843</v>
      </c>
    </row>
    <row r="707" spans="1:9" s="89" customFormat="1" ht="15.75" customHeight="1">
      <c r="A707" s="50" t="s">
        <v>1353</v>
      </c>
      <c r="B707" s="12" t="s">
        <v>1413</v>
      </c>
      <c r="C707" s="12" t="s">
        <v>4530</v>
      </c>
      <c r="D707" s="13"/>
      <c r="E707" s="59" t="s">
        <v>718</v>
      </c>
      <c r="F707" s="73" t="s">
        <v>1414</v>
      </c>
      <c r="G707" s="50" t="s">
        <v>2904</v>
      </c>
      <c r="H707" s="71" t="s">
        <v>4818</v>
      </c>
      <c r="I707" s="71" t="s">
        <v>5843</v>
      </c>
    </row>
    <row r="708" spans="1:9" s="89" customFormat="1" ht="15.75" customHeight="1">
      <c r="A708" s="50" t="s">
        <v>1353</v>
      </c>
      <c r="B708" s="12" t="s">
        <v>1416</v>
      </c>
      <c r="C708" s="12" t="s">
        <v>1761</v>
      </c>
      <c r="D708" s="13"/>
      <c r="E708" s="59" t="s">
        <v>4992</v>
      </c>
      <c r="F708" s="73" t="s">
        <v>1414</v>
      </c>
      <c r="G708" s="50" t="s">
        <v>2904</v>
      </c>
      <c r="H708" s="71" t="s">
        <v>4647</v>
      </c>
      <c r="I708" s="71" t="s">
        <v>5843</v>
      </c>
    </row>
    <row r="709" spans="1:9" s="89" customFormat="1" ht="15.75" customHeight="1">
      <c r="A709" s="50" t="s">
        <v>1353</v>
      </c>
      <c r="B709" s="12" t="s">
        <v>1417</v>
      </c>
      <c r="C709" s="12" t="s">
        <v>1762</v>
      </c>
      <c r="D709" s="13"/>
      <c r="E709" s="59" t="s">
        <v>4994</v>
      </c>
      <c r="F709" s="73" t="s">
        <v>1414</v>
      </c>
      <c r="G709" s="50" t="s">
        <v>2904</v>
      </c>
      <c r="H709" s="71" t="s">
        <v>4647</v>
      </c>
      <c r="I709" s="71" t="s">
        <v>5843</v>
      </c>
    </row>
    <row r="710" spans="1:9" s="89" customFormat="1" ht="15.75" customHeight="1">
      <c r="A710" s="50" t="s">
        <v>1353</v>
      </c>
      <c r="B710" s="12" t="s">
        <v>1418</v>
      </c>
      <c r="C710" s="12" t="s">
        <v>1763</v>
      </c>
      <c r="D710" s="13"/>
      <c r="E710" s="59" t="s">
        <v>4995</v>
      </c>
      <c r="F710" s="73" t="s">
        <v>1414</v>
      </c>
      <c r="G710" s="50" t="s">
        <v>2904</v>
      </c>
      <c r="H710" s="71" t="s">
        <v>4647</v>
      </c>
      <c r="I710" s="71" t="s">
        <v>5843</v>
      </c>
    </row>
    <row r="711" spans="1:9" s="89" customFormat="1" ht="15.75" customHeight="1">
      <c r="A711" s="50" t="s">
        <v>1353</v>
      </c>
      <c r="B711" s="12" t="s">
        <v>1383</v>
      </c>
      <c r="C711" s="12" t="s">
        <v>5279</v>
      </c>
      <c r="D711" s="13"/>
      <c r="E711" s="59" t="s">
        <v>718</v>
      </c>
      <c r="F711" s="73" t="s">
        <v>1384</v>
      </c>
      <c r="G711" s="50" t="s">
        <v>2904</v>
      </c>
      <c r="H711" s="71" t="s">
        <v>4818</v>
      </c>
      <c r="I711" s="71" t="s">
        <v>5843</v>
      </c>
    </row>
    <row r="712" spans="1:9" s="89" customFormat="1" ht="15.75" customHeight="1">
      <c r="A712" s="50" t="s">
        <v>1353</v>
      </c>
      <c r="B712" s="12" t="s">
        <v>1381</v>
      </c>
      <c r="C712" s="12" t="s">
        <v>1771</v>
      </c>
      <c r="D712" s="13"/>
      <c r="E712" s="59" t="s">
        <v>5007</v>
      </c>
      <c r="F712" s="73" t="s">
        <v>1382</v>
      </c>
      <c r="G712" s="50" t="s">
        <v>2904</v>
      </c>
      <c r="H712" s="71" t="s">
        <v>4647</v>
      </c>
      <c r="I712" s="71" t="s">
        <v>5843</v>
      </c>
    </row>
    <row r="713" spans="1:9" s="89" customFormat="1" ht="15.75" customHeight="1">
      <c r="A713" s="50" t="s">
        <v>1353</v>
      </c>
      <c r="B713" s="12" t="s">
        <v>1385</v>
      </c>
      <c r="C713" s="12" t="s">
        <v>1764</v>
      </c>
      <c r="D713" s="13"/>
      <c r="E713" s="59" t="s">
        <v>4992</v>
      </c>
      <c r="F713" s="73" t="s">
        <v>1384</v>
      </c>
      <c r="G713" s="50" t="s">
        <v>2904</v>
      </c>
      <c r="H713" s="71" t="s">
        <v>4647</v>
      </c>
      <c r="I713" s="71" t="s">
        <v>5843</v>
      </c>
    </row>
    <row r="714" spans="1:9" s="89" customFormat="1" ht="15.75" customHeight="1">
      <c r="A714" s="50" t="s">
        <v>1353</v>
      </c>
      <c r="B714" s="12" t="s">
        <v>1386</v>
      </c>
      <c r="C714" s="12" t="s">
        <v>1765</v>
      </c>
      <c r="D714" s="13"/>
      <c r="E714" s="59" t="s">
        <v>4994</v>
      </c>
      <c r="F714" s="73" t="s">
        <v>1384</v>
      </c>
      <c r="G714" s="50" t="s">
        <v>2904</v>
      </c>
      <c r="H714" s="71" t="s">
        <v>4647</v>
      </c>
      <c r="I714" s="71" t="s">
        <v>5843</v>
      </c>
    </row>
    <row r="715" spans="1:9" s="89" customFormat="1" ht="15.75" customHeight="1">
      <c r="A715" s="50" t="s">
        <v>1353</v>
      </c>
      <c r="B715" s="12" t="s">
        <v>1387</v>
      </c>
      <c r="C715" s="12" t="s">
        <v>1766</v>
      </c>
      <c r="D715" s="13"/>
      <c r="E715" s="59" t="s">
        <v>4995</v>
      </c>
      <c r="F715" s="73" t="s">
        <v>1384</v>
      </c>
      <c r="G715" s="50" t="s">
        <v>2904</v>
      </c>
      <c r="H715" s="71" t="s">
        <v>4647</v>
      </c>
      <c r="I715" s="71" t="s">
        <v>5843</v>
      </c>
    </row>
    <row r="716" spans="1:9" s="89" customFormat="1" ht="15.75" customHeight="1">
      <c r="A716" s="50" t="s">
        <v>1353</v>
      </c>
      <c r="B716" s="12" t="s">
        <v>1374</v>
      </c>
      <c r="C716" s="12" t="s">
        <v>4953</v>
      </c>
      <c r="D716" s="13"/>
      <c r="E716" s="59" t="s">
        <v>718</v>
      </c>
      <c r="F716" s="73" t="s">
        <v>2047</v>
      </c>
      <c r="G716" s="50" t="s">
        <v>2904</v>
      </c>
      <c r="H716" s="71" t="s">
        <v>4638</v>
      </c>
      <c r="I716" s="71" t="s">
        <v>5843</v>
      </c>
    </row>
    <row r="717" spans="1:9" s="89" customFormat="1" ht="15.75" customHeight="1">
      <c r="A717" s="50" t="s">
        <v>1353</v>
      </c>
      <c r="B717" s="12" t="s">
        <v>1376</v>
      </c>
      <c r="C717" s="12" t="s">
        <v>4954</v>
      </c>
      <c r="D717" s="13"/>
      <c r="E717" s="59" t="s">
        <v>4992</v>
      </c>
      <c r="F717" s="73" t="s">
        <v>2047</v>
      </c>
      <c r="G717" s="50" t="s">
        <v>2904</v>
      </c>
      <c r="H717" s="71" t="s">
        <v>4644</v>
      </c>
      <c r="I717" s="71" t="s">
        <v>5843</v>
      </c>
    </row>
    <row r="718" spans="1:9" s="89" customFormat="1" ht="15.75" customHeight="1">
      <c r="A718" s="50" t="s">
        <v>1353</v>
      </c>
      <c r="B718" s="12" t="s">
        <v>1377</v>
      </c>
      <c r="C718" s="12" t="s">
        <v>4955</v>
      </c>
      <c r="D718" s="13"/>
      <c r="E718" s="59" t="s">
        <v>4994</v>
      </c>
      <c r="F718" s="73" t="s">
        <v>2047</v>
      </c>
      <c r="G718" s="50" t="s">
        <v>2904</v>
      </c>
      <c r="H718" s="71" t="s">
        <v>4644</v>
      </c>
      <c r="I718" s="71" t="s">
        <v>5843</v>
      </c>
    </row>
    <row r="719" spans="1:9" s="89" customFormat="1" ht="15.75" customHeight="1">
      <c r="A719" s="50" t="s">
        <v>1353</v>
      </c>
      <c r="B719" s="12" t="s">
        <v>1378</v>
      </c>
      <c r="C719" s="12" t="s">
        <v>4956</v>
      </c>
      <c r="D719" s="13"/>
      <c r="E719" s="59" t="s">
        <v>4995</v>
      </c>
      <c r="F719" s="73" t="s">
        <v>2047</v>
      </c>
      <c r="G719" s="50" t="s">
        <v>2904</v>
      </c>
      <c r="H719" s="71" t="s">
        <v>4644</v>
      </c>
      <c r="I719" s="71" t="s">
        <v>5843</v>
      </c>
    </row>
    <row r="720" spans="1:9" s="89" customFormat="1" ht="15.75" customHeight="1">
      <c r="A720" s="50" t="s">
        <v>1353</v>
      </c>
      <c r="B720" s="12" t="s">
        <v>1379</v>
      </c>
      <c r="C720" s="12" t="s">
        <v>4957</v>
      </c>
      <c r="D720" s="13"/>
      <c r="E720" s="59" t="s">
        <v>4996</v>
      </c>
      <c r="F720" s="73" t="s">
        <v>2047</v>
      </c>
      <c r="G720" s="50" t="s">
        <v>2904</v>
      </c>
      <c r="H720" s="71" t="s">
        <v>4644</v>
      </c>
      <c r="I720" s="71" t="s">
        <v>5843</v>
      </c>
    </row>
    <row r="721" spans="1:9" s="89" customFormat="1" ht="15.75" customHeight="1">
      <c r="A721" s="50" t="s">
        <v>1353</v>
      </c>
      <c r="B721" s="12" t="s">
        <v>1380</v>
      </c>
      <c r="C721" s="12" t="s">
        <v>4958</v>
      </c>
      <c r="D721" s="13"/>
      <c r="E721" s="60" t="s">
        <v>4997</v>
      </c>
      <c r="F721" s="73" t="s">
        <v>2047</v>
      </c>
      <c r="G721" s="50" t="s">
        <v>2904</v>
      </c>
      <c r="H721" s="71" t="s">
        <v>4644</v>
      </c>
      <c r="I721" s="71" t="s">
        <v>5843</v>
      </c>
    </row>
    <row r="722" spans="1:9" s="89" customFormat="1" ht="15.75" customHeight="1">
      <c r="A722" s="50" t="s">
        <v>1353</v>
      </c>
      <c r="B722" s="12" t="s">
        <v>1374</v>
      </c>
      <c r="C722" s="12" t="s">
        <v>4540</v>
      </c>
      <c r="D722" s="13"/>
      <c r="E722" s="59" t="s">
        <v>718</v>
      </c>
      <c r="F722" s="73" t="s">
        <v>1375</v>
      </c>
      <c r="G722" s="50" t="s">
        <v>2904</v>
      </c>
      <c r="H722" s="71" t="s">
        <v>4989</v>
      </c>
      <c r="I722" s="71" t="s">
        <v>5843</v>
      </c>
    </row>
    <row r="723" spans="1:9" s="89" customFormat="1" ht="15.75" customHeight="1">
      <c r="A723" s="50" t="s">
        <v>1353</v>
      </c>
      <c r="B723" s="12" t="s">
        <v>1376</v>
      </c>
      <c r="C723" s="12" t="s">
        <v>4541</v>
      </c>
      <c r="D723" s="13"/>
      <c r="E723" s="59" t="s">
        <v>4992</v>
      </c>
      <c r="F723" s="73" t="s">
        <v>1375</v>
      </c>
      <c r="G723" s="50" t="s">
        <v>2904</v>
      </c>
      <c r="H723" s="71" t="s">
        <v>4800</v>
      </c>
      <c r="I723" s="71" t="s">
        <v>5843</v>
      </c>
    </row>
    <row r="724" spans="1:9" s="89" customFormat="1" ht="15.75" customHeight="1">
      <c r="A724" s="50" t="s">
        <v>1353</v>
      </c>
      <c r="B724" s="12" t="s">
        <v>1377</v>
      </c>
      <c r="C724" s="12" t="s">
        <v>4542</v>
      </c>
      <c r="D724" s="13"/>
      <c r="E724" s="59" t="s">
        <v>4994</v>
      </c>
      <c r="F724" s="73" t="s">
        <v>1375</v>
      </c>
      <c r="G724" s="50" t="s">
        <v>2904</v>
      </c>
      <c r="H724" s="71" t="s">
        <v>4800</v>
      </c>
      <c r="I724" s="71" t="s">
        <v>5843</v>
      </c>
    </row>
    <row r="725" spans="1:9" s="89" customFormat="1" ht="15.75" customHeight="1">
      <c r="A725" s="50" t="s">
        <v>1353</v>
      </c>
      <c r="B725" s="12" t="s">
        <v>1378</v>
      </c>
      <c r="C725" s="12" t="s">
        <v>4543</v>
      </c>
      <c r="D725" s="13"/>
      <c r="E725" s="59" t="s">
        <v>4995</v>
      </c>
      <c r="F725" s="73" t="s">
        <v>1375</v>
      </c>
      <c r="G725" s="50" t="s">
        <v>2904</v>
      </c>
      <c r="H725" s="71" t="s">
        <v>4800</v>
      </c>
      <c r="I725" s="71" t="s">
        <v>5843</v>
      </c>
    </row>
    <row r="726" spans="1:9" s="89" customFormat="1" ht="15.75" customHeight="1">
      <c r="A726" s="50" t="s">
        <v>1353</v>
      </c>
      <c r="B726" s="12" t="s">
        <v>1379</v>
      </c>
      <c r="C726" s="12" t="s">
        <v>4544</v>
      </c>
      <c r="D726" s="13"/>
      <c r="E726" s="59" t="s">
        <v>4996</v>
      </c>
      <c r="F726" s="73" t="s">
        <v>1375</v>
      </c>
      <c r="G726" s="50" t="s">
        <v>2904</v>
      </c>
      <c r="H726" s="71" t="s">
        <v>4800</v>
      </c>
      <c r="I726" s="71" t="s">
        <v>5843</v>
      </c>
    </row>
    <row r="727" spans="1:9" s="89" customFormat="1" ht="15.75" customHeight="1">
      <c r="A727" s="50" t="s">
        <v>1353</v>
      </c>
      <c r="B727" s="12" t="s">
        <v>1380</v>
      </c>
      <c r="C727" s="12" t="s">
        <v>4545</v>
      </c>
      <c r="D727" s="13"/>
      <c r="E727" s="60" t="s">
        <v>4997</v>
      </c>
      <c r="F727" s="73" t="s">
        <v>2047</v>
      </c>
      <c r="G727" s="50" t="s">
        <v>2904</v>
      </c>
      <c r="H727" s="71" t="s">
        <v>4800</v>
      </c>
      <c r="I727" s="71" t="s">
        <v>5843</v>
      </c>
    </row>
    <row r="728" spans="1:9" s="89" customFormat="1" ht="15.75" customHeight="1">
      <c r="A728" s="50" t="s">
        <v>1353</v>
      </c>
      <c r="B728" s="12" t="s">
        <v>2796</v>
      </c>
      <c r="C728" s="12" t="s">
        <v>4546</v>
      </c>
      <c r="D728" s="13"/>
      <c r="E728" s="59" t="s">
        <v>718</v>
      </c>
      <c r="F728" s="73" t="s">
        <v>1375</v>
      </c>
      <c r="G728" s="50" t="s">
        <v>2904</v>
      </c>
      <c r="H728" s="71" t="s">
        <v>4777</v>
      </c>
      <c r="I728" s="71" t="s">
        <v>5843</v>
      </c>
    </row>
    <row r="729" spans="1:9" s="89" customFormat="1" ht="15.75" customHeight="1">
      <c r="A729" s="50" t="s">
        <v>1353</v>
      </c>
      <c r="B729" s="12" t="s">
        <v>5036</v>
      </c>
      <c r="C729" s="49" t="s">
        <v>4559</v>
      </c>
      <c r="D729" s="108"/>
      <c r="E729" s="59" t="s">
        <v>718</v>
      </c>
      <c r="F729" s="73" t="s">
        <v>2048</v>
      </c>
      <c r="G729" s="50" t="s">
        <v>2904</v>
      </c>
      <c r="H729" s="71" t="s">
        <v>4817</v>
      </c>
      <c r="I729" s="71" t="s">
        <v>5843</v>
      </c>
    </row>
    <row r="730" spans="1:9" s="89" customFormat="1" ht="15.75" customHeight="1">
      <c r="A730" s="50" t="s">
        <v>1353</v>
      </c>
      <c r="B730" s="12" t="s">
        <v>5037</v>
      </c>
      <c r="C730" s="49" t="s">
        <v>5291</v>
      </c>
      <c r="D730" s="108"/>
      <c r="E730" s="59" t="s">
        <v>4992</v>
      </c>
      <c r="F730" s="73" t="s">
        <v>2049</v>
      </c>
      <c r="G730" s="50" t="s">
        <v>2904</v>
      </c>
      <c r="H730" s="71" t="s">
        <v>4650</v>
      </c>
      <c r="I730" s="71" t="s">
        <v>5843</v>
      </c>
    </row>
    <row r="731" spans="1:9" s="89" customFormat="1" ht="15.75" customHeight="1">
      <c r="A731" s="50" t="s">
        <v>1353</v>
      </c>
      <c r="B731" s="12" t="s">
        <v>5038</v>
      </c>
      <c r="C731" s="49" t="s">
        <v>5292</v>
      </c>
      <c r="D731" s="108"/>
      <c r="E731" s="59" t="s">
        <v>4994</v>
      </c>
      <c r="F731" s="73" t="s">
        <v>2049</v>
      </c>
      <c r="G731" s="50" t="s">
        <v>2904</v>
      </c>
      <c r="H731" s="71" t="s">
        <v>4650</v>
      </c>
      <c r="I731" s="71" t="s">
        <v>5843</v>
      </c>
    </row>
    <row r="732" spans="1:9" s="89" customFormat="1" ht="15.75" customHeight="1">
      <c r="A732" s="50" t="s">
        <v>1353</v>
      </c>
      <c r="B732" s="12" t="s">
        <v>5039</v>
      </c>
      <c r="C732" s="49" t="s">
        <v>5293</v>
      </c>
      <c r="D732" s="108"/>
      <c r="E732" s="59" t="s">
        <v>4995</v>
      </c>
      <c r="F732" s="73" t="s">
        <v>2049</v>
      </c>
      <c r="G732" s="50" t="s">
        <v>2904</v>
      </c>
      <c r="H732" s="71" t="s">
        <v>4650</v>
      </c>
      <c r="I732" s="71" t="s">
        <v>5843</v>
      </c>
    </row>
    <row r="733" spans="1:9" s="89" customFormat="1" ht="15.75" customHeight="1">
      <c r="A733" s="50" t="s">
        <v>1353</v>
      </c>
      <c r="B733" s="12" t="s">
        <v>5044</v>
      </c>
      <c r="C733" s="49" t="s">
        <v>4560</v>
      </c>
      <c r="D733" s="108"/>
      <c r="E733" s="59" t="s">
        <v>718</v>
      </c>
      <c r="F733" s="73" t="s">
        <v>2145</v>
      </c>
      <c r="G733" s="50" t="s">
        <v>2904</v>
      </c>
      <c r="H733" s="71" t="s">
        <v>4817</v>
      </c>
      <c r="I733" s="71" t="s">
        <v>5843</v>
      </c>
    </row>
    <row r="734" spans="1:9" s="89" customFormat="1" ht="15.75" customHeight="1">
      <c r="A734" s="50" t="s">
        <v>1353</v>
      </c>
      <c r="B734" s="12" t="s">
        <v>5047</v>
      </c>
      <c r="C734" s="49" t="s">
        <v>4561</v>
      </c>
      <c r="D734" s="108"/>
      <c r="E734" s="59" t="s">
        <v>4992</v>
      </c>
      <c r="F734" s="73" t="s">
        <v>2146</v>
      </c>
      <c r="G734" s="50" t="s">
        <v>2904</v>
      </c>
      <c r="H734" s="71" t="s">
        <v>4817</v>
      </c>
      <c r="I734" s="71" t="s">
        <v>5843</v>
      </c>
    </row>
    <row r="735" spans="1:9" s="89" customFormat="1" ht="15.75" customHeight="1">
      <c r="A735" s="50" t="s">
        <v>1353</v>
      </c>
      <c r="B735" s="12" t="s">
        <v>5046</v>
      </c>
      <c r="C735" s="49" t="s">
        <v>4562</v>
      </c>
      <c r="D735" s="108"/>
      <c r="E735" s="59" t="s">
        <v>4994</v>
      </c>
      <c r="F735" s="73" t="s">
        <v>1423</v>
      </c>
      <c r="G735" s="50" t="s">
        <v>2904</v>
      </c>
      <c r="H735" s="71" t="s">
        <v>4817</v>
      </c>
      <c r="I735" s="71" t="s">
        <v>5843</v>
      </c>
    </row>
    <row r="736" spans="1:9" s="89" customFormat="1" ht="15.75" customHeight="1">
      <c r="A736" s="50" t="s">
        <v>1353</v>
      </c>
      <c r="B736" s="12" t="s">
        <v>5045</v>
      </c>
      <c r="C736" s="49" t="s">
        <v>4563</v>
      </c>
      <c r="D736" s="108"/>
      <c r="E736" s="59" t="s">
        <v>4995</v>
      </c>
      <c r="F736" s="73" t="s">
        <v>1423</v>
      </c>
      <c r="G736" s="50" t="s">
        <v>2904</v>
      </c>
      <c r="H736" s="71" t="s">
        <v>4817</v>
      </c>
      <c r="I736" s="71" t="s">
        <v>5843</v>
      </c>
    </row>
    <row r="737" spans="1:9" s="89" customFormat="1" ht="15.75" customHeight="1">
      <c r="A737" s="50" t="s">
        <v>1353</v>
      </c>
      <c r="B737" s="12" t="s">
        <v>5051</v>
      </c>
      <c r="C737" s="49" t="s">
        <v>4564</v>
      </c>
      <c r="D737" s="108"/>
      <c r="E737" s="59" t="s">
        <v>718</v>
      </c>
      <c r="F737" s="73" t="s">
        <v>2053</v>
      </c>
      <c r="G737" s="50" t="s">
        <v>2904</v>
      </c>
      <c r="H737" s="71" t="s">
        <v>4817</v>
      </c>
      <c r="I737" s="71" t="s">
        <v>5843</v>
      </c>
    </row>
    <row r="738" spans="1:9" s="89" customFormat="1" ht="15.75" customHeight="1">
      <c r="A738" s="50" t="s">
        <v>1353</v>
      </c>
      <c r="B738" s="12" t="s">
        <v>5050</v>
      </c>
      <c r="C738" s="49" t="s">
        <v>4565</v>
      </c>
      <c r="D738" s="108"/>
      <c r="E738" s="59" t="s">
        <v>4992</v>
      </c>
      <c r="F738" s="73" t="s">
        <v>2053</v>
      </c>
      <c r="G738" s="50" t="s">
        <v>2904</v>
      </c>
      <c r="H738" s="71" t="s">
        <v>4650</v>
      </c>
      <c r="I738" s="71" t="s">
        <v>5843</v>
      </c>
    </row>
    <row r="739" spans="1:9" s="89" customFormat="1" ht="15.75" customHeight="1">
      <c r="A739" s="50" t="s">
        <v>1353</v>
      </c>
      <c r="B739" s="12" t="s">
        <v>5049</v>
      </c>
      <c r="C739" s="49" t="s">
        <v>4566</v>
      </c>
      <c r="D739" s="108"/>
      <c r="E739" s="59" t="s">
        <v>4994</v>
      </c>
      <c r="F739" s="73" t="s">
        <v>2053</v>
      </c>
      <c r="G739" s="50" t="s">
        <v>2904</v>
      </c>
      <c r="H739" s="71" t="s">
        <v>4650</v>
      </c>
      <c r="I739" s="71" t="s">
        <v>5843</v>
      </c>
    </row>
    <row r="740" spans="1:9" s="89" customFormat="1" ht="15.75" customHeight="1">
      <c r="A740" s="50" t="s">
        <v>1353</v>
      </c>
      <c r="B740" s="12" t="s">
        <v>5048</v>
      </c>
      <c r="C740" s="49" t="s">
        <v>4567</v>
      </c>
      <c r="D740" s="108"/>
      <c r="E740" s="59" t="s">
        <v>4995</v>
      </c>
      <c r="F740" s="73" t="s">
        <v>2053</v>
      </c>
      <c r="G740" s="50" t="s">
        <v>2904</v>
      </c>
      <c r="H740" s="71" t="s">
        <v>4650</v>
      </c>
      <c r="I740" s="71" t="s">
        <v>5843</v>
      </c>
    </row>
    <row r="741" spans="1:9" s="89" customFormat="1" ht="15.75" customHeight="1">
      <c r="A741" s="50" t="s">
        <v>1353</v>
      </c>
      <c r="B741" s="12" t="s">
        <v>5052</v>
      </c>
      <c r="C741" s="49" t="s">
        <v>4899</v>
      </c>
      <c r="D741" s="108"/>
      <c r="E741" s="59" t="s">
        <v>718</v>
      </c>
      <c r="F741" s="73" t="s">
        <v>5349</v>
      </c>
      <c r="G741" s="50" t="s">
        <v>2904</v>
      </c>
      <c r="H741" s="71" t="s">
        <v>4817</v>
      </c>
      <c r="I741" s="71" t="s">
        <v>5843</v>
      </c>
    </row>
    <row r="742" spans="1:9" s="89" customFormat="1" ht="15.75" customHeight="1">
      <c r="A742" s="50" t="s">
        <v>1353</v>
      </c>
      <c r="B742" s="12" t="s">
        <v>5057</v>
      </c>
      <c r="C742" s="49" t="s">
        <v>4900</v>
      </c>
      <c r="D742" s="108"/>
      <c r="E742" s="59" t="s">
        <v>4992</v>
      </c>
      <c r="F742" s="73" t="s">
        <v>2052</v>
      </c>
      <c r="G742" s="50" t="s">
        <v>2904</v>
      </c>
      <c r="H742" s="71" t="s">
        <v>4650</v>
      </c>
      <c r="I742" s="71" t="s">
        <v>5843</v>
      </c>
    </row>
    <row r="743" spans="1:9" s="89" customFormat="1" ht="15.75" customHeight="1">
      <c r="A743" s="50" t="s">
        <v>1353</v>
      </c>
      <c r="B743" s="12" t="s">
        <v>5056</v>
      </c>
      <c r="C743" s="49" t="s">
        <v>4901</v>
      </c>
      <c r="D743" s="108"/>
      <c r="E743" s="59" t="s">
        <v>4994</v>
      </c>
      <c r="F743" s="73" t="s">
        <v>1424</v>
      </c>
      <c r="G743" s="50" t="s">
        <v>2904</v>
      </c>
      <c r="H743" s="71" t="s">
        <v>4650</v>
      </c>
      <c r="I743" s="71" t="s">
        <v>5843</v>
      </c>
    </row>
    <row r="744" spans="1:9" s="89" customFormat="1" ht="15.75" customHeight="1">
      <c r="A744" s="50" t="s">
        <v>1353</v>
      </c>
      <c r="B744" s="12" t="s">
        <v>5055</v>
      </c>
      <c r="C744" s="49" t="s">
        <v>4902</v>
      </c>
      <c r="D744" s="108"/>
      <c r="E744" s="59" t="s">
        <v>4995</v>
      </c>
      <c r="F744" s="73" t="s">
        <v>1424</v>
      </c>
      <c r="G744" s="50" t="s">
        <v>2904</v>
      </c>
      <c r="H744" s="71" t="s">
        <v>4817</v>
      </c>
      <c r="I744" s="71" t="s">
        <v>5843</v>
      </c>
    </row>
    <row r="745" spans="1:9" s="89" customFormat="1" ht="15.75" customHeight="1">
      <c r="A745" s="50" t="s">
        <v>1353</v>
      </c>
      <c r="B745" s="12" t="s">
        <v>5054</v>
      </c>
      <c r="C745" s="49" t="s">
        <v>4903</v>
      </c>
      <c r="D745" s="108"/>
      <c r="E745" s="59" t="s">
        <v>4996</v>
      </c>
      <c r="F745" s="73" t="s">
        <v>1424</v>
      </c>
      <c r="G745" s="50" t="s">
        <v>2904</v>
      </c>
      <c r="H745" s="71" t="s">
        <v>4817</v>
      </c>
      <c r="I745" s="71" t="s">
        <v>5843</v>
      </c>
    </row>
    <row r="746" spans="1:9" s="89" customFormat="1" ht="15.75" customHeight="1">
      <c r="A746" s="50" t="s">
        <v>1353</v>
      </c>
      <c r="B746" s="12" t="s">
        <v>5053</v>
      </c>
      <c r="C746" s="49" t="s">
        <v>4904</v>
      </c>
      <c r="D746" s="108"/>
      <c r="E746" s="60" t="s">
        <v>4997</v>
      </c>
      <c r="F746" s="73" t="s">
        <v>2052</v>
      </c>
      <c r="G746" s="50" t="s">
        <v>2904</v>
      </c>
      <c r="H746" s="71" t="s">
        <v>4817</v>
      </c>
      <c r="I746" s="71" t="s">
        <v>5843</v>
      </c>
    </row>
    <row r="747" spans="1:9" s="89" customFormat="1" ht="15.75" customHeight="1">
      <c r="A747" s="50" t="s">
        <v>1353</v>
      </c>
      <c r="B747" s="12" t="s">
        <v>5828</v>
      </c>
      <c r="C747" s="49" t="s">
        <v>5796</v>
      </c>
      <c r="D747" s="108"/>
      <c r="E747" s="60" t="s">
        <v>5823</v>
      </c>
      <c r="F747" s="73" t="s">
        <v>5795</v>
      </c>
      <c r="G747" s="50" t="s">
        <v>2913</v>
      </c>
      <c r="H747" s="71">
        <v>130</v>
      </c>
      <c r="I747" s="71" t="s">
        <v>5843</v>
      </c>
    </row>
    <row r="748" spans="1:9" s="89" customFormat="1" ht="15.75" customHeight="1">
      <c r="A748" s="50" t="s">
        <v>1353</v>
      </c>
      <c r="B748" s="12" t="s">
        <v>5829</v>
      </c>
      <c r="C748" s="49" t="s">
        <v>5797</v>
      </c>
      <c r="D748" s="108"/>
      <c r="E748" s="59" t="s">
        <v>4992</v>
      </c>
      <c r="F748" s="73" t="s">
        <v>5795</v>
      </c>
      <c r="G748" s="50" t="s">
        <v>2904</v>
      </c>
      <c r="H748" s="71">
        <v>130</v>
      </c>
      <c r="I748" s="71" t="s">
        <v>5843</v>
      </c>
    </row>
    <row r="749" spans="1:9" s="89" customFormat="1" ht="15.75" customHeight="1">
      <c r="A749" s="50" t="s">
        <v>1353</v>
      </c>
      <c r="B749" s="12" t="s">
        <v>5830</v>
      </c>
      <c r="C749" s="49" t="s">
        <v>5798</v>
      </c>
      <c r="D749" s="108"/>
      <c r="E749" s="59" t="s">
        <v>4994</v>
      </c>
      <c r="F749" s="73" t="s">
        <v>5795</v>
      </c>
      <c r="G749" s="50" t="s">
        <v>2904</v>
      </c>
      <c r="H749" s="71">
        <v>130</v>
      </c>
      <c r="I749" s="71" t="s">
        <v>5843</v>
      </c>
    </row>
    <row r="750" spans="1:9" s="89" customFormat="1" ht="15.75" customHeight="1">
      <c r="A750" s="50" t="s">
        <v>1353</v>
      </c>
      <c r="B750" s="12" t="s">
        <v>5831</v>
      </c>
      <c r="C750" s="49" t="s">
        <v>5799</v>
      </c>
      <c r="D750" s="108"/>
      <c r="E750" s="59" t="s">
        <v>4995</v>
      </c>
      <c r="F750" s="73" t="s">
        <v>5795</v>
      </c>
      <c r="G750" s="50" t="s">
        <v>2904</v>
      </c>
      <c r="H750" s="71">
        <v>130</v>
      </c>
      <c r="I750" s="71" t="s">
        <v>5843</v>
      </c>
    </row>
    <row r="751" spans="1:9" s="89" customFormat="1" ht="15.75" customHeight="1">
      <c r="A751" s="50" t="s">
        <v>1353</v>
      </c>
      <c r="B751" s="12" t="s">
        <v>5832</v>
      </c>
      <c r="C751" s="49" t="s">
        <v>5800</v>
      </c>
      <c r="D751" s="108"/>
      <c r="E751" s="60" t="s">
        <v>5837</v>
      </c>
      <c r="F751" s="73" t="s">
        <v>5795</v>
      </c>
      <c r="G751" s="50" t="s">
        <v>2904</v>
      </c>
      <c r="H751" s="71">
        <v>130</v>
      </c>
      <c r="I751" s="71" t="s">
        <v>5843</v>
      </c>
    </row>
    <row r="752" spans="1:9" s="89" customFormat="1" ht="15.75" customHeight="1">
      <c r="A752" s="50" t="s">
        <v>1353</v>
      </c>
      <c r="B752" s="12" t="s">
        <v>5833</v>
      </c>
      <c r="C752" s="49" t="s">
        <v>5801</v>
      </c>
      <c r="D752" s="108"/>
      <c r="E752" s="59" t="s">
        <v>4992</v>
      </c>
      <c r="F752" s="73" t="s">
        <v>5795</v>
      </c>
      <c r="G752" s="50" t="s">
        <v>2904</v>
      </c>
      <c r="H752" s="71">
        <v>69</v>
      </c>
      <c r="I752" s="71" t="s">
        <v>5843</v>
      </c>
    </row>
    <row r="753" spans="1:9" s="89" customFormat="1" ht="15.75" customHeight="1">
      <c r="A753" s="50" t="s">
        <v>1353</v>
      </c>
      <c r="B753" s="12" t="s">
        <v>5834</v>
      </c>
      <c r="C753" s="49" t="s">
        <v>5802</v>
      </c>
      <c r="D753" s="108"/>
      <c r="E753" s="59" t="s">
        <v>4994</v>
      </c>
      <c r="F753" s="73" t="s">
        <v>5795</v>
      </c>
      <c r="G753" s="50" t="s">
        <v>2904</v>
      </c>
      <c r="H753" s="71">
        <v>69</v>
      </c>
      <c r="I753" s="71" t="s">
        <v>5843</v>
      </c>
    </row>
    <row r="754" spans="1:9" s="89" customFormat="1" ht="15.75" customHeight="1">
      <c r="A754" s="50" t="s">
        <v>1353</v>
      </c>
      <c r="B754" s="12" t="s">
        <v>5835</v>
      </c>
      <c r="C754" s="49" t="s">
        <v>5803</v>
      </c>
      <c r="D754" s="108"/>
      <c r="E754" s="59" t="s">
        <v>4995</v>
      </c>
      <c r="F754" s="73" t="s">
        <v>5795</v>
      </c>
      <c r="G754" s="50" t="s">
        <v>2904</v>
      </c>
      <c r="H754" s="71">
        <v>69</v>
      </c>
      <c r="I754" s="71" t="s">
        <v>5843</v>
      </c>
    </row>
    <row r="755" spans="1:9" s="89" customFormat="1" ht="15.75" customHeight="1">
      <c r="A755" s="50" t="s">
        <v>1353</v>
      </c>
      <c r="B755" s="12" t="s">
        <v>5836</v>
      </c>
      <c r="C755" s="49" t="s">
        <v>5804</v>
      </c>
      <c r="D755" s="108"/>
      <c r="E755" s="60" t="s">
        <v>5837</v>
      </c>
      <c r="F755" s="73" t="s">
        <v>5795</v>
      </c>
      <c r="G755" s="50" t="s">
        <v>2904</v>
      </c>
      <c r="H755" s="71">
        <v>69</v>
      </c>
      <c r="I755" s="71" t="s">
        <v>5843</v>
      </c>
    </row>
    <row r="756" spans="1:9" s="89" customFormat="1" ht="15.75" customHeight="1">
      <c r="A756" s="8" t="s">
        <v>4837</v>
      </c>
      <c r="B756" s="12" t="s">
        <v>5791</v>
      </c>
      <c r="C756" s="49" t="s">
        <v>5792</v>
      </c>
      <c r="D756" s="108"/>
      <c r="E756" s="61" t="s">
        <v>718</v>
      </c>
      <c r="F756" s="73" t="s">
        <v>5793</v>
      </c>
      <c r="G756" s="50" t="s">
        <v>2904</v>
      </c>
      <c r="H756" s="71" t="s">
        <v>5794</v>
      </c>
      <c r="I756" s="71" t="s">
        <v>5841</v>
      </c>
    </row>
    <row r="757" spans="1:9" s="89" customFormat="1" ht="15.75" customHeight="1">
      <c r="A757" s="8" t="s">
        <v>4837</v>
      </c>
      <c r="B757" s="16" t="s">
        <v>2113</v>
      </c>
      <c r="C757" s="16" t="s">
        <v>4878</v>
      </c>
      <c r="D757" s="13"/>
      <c r="E757" s="61" t="s">
        <v>718</v>
      </c>
      <c r="F757" s="73" t="s">
        <v>4822</v>
      </c>
      <c r="G757" s="73" t="s">
        <v>2905</v>
      </c>
      <c r="H757" s="71" t="s">
        <v>4702</v>
      </c>
      <c r="I757" s="71" t="s">
        <v>5841</v>
      </c>
    </row>
    <row r="758" spans="1:9" s="89" customFormat="1" ht="15.75" customHeight="1">
      <c r="A758" s="8" t="s">
        <v>4837</v>
      </c>
      <c r="B758" s="16" t="s">
        <v>2107</v>
      </c>
      <c r="C758" s="16" t="s">
        <v>4869</v>
      </c>
      <c r="D758" s="13"/>
      <c r="E758" s="61" t="s">
        <v>4992</v>
      </c>
      <c r="F758" s="73" t="s">
        <v>4822</v>
      </c>
      <c r="G758" s="50" t="s">
        <v>2904</v>
      </c>
      <c r="H758" s="71" t="s">
        <v>4667</v>
      </c>
      <c r="I758" s="71" t="s">
        <v>5841</v>
      </c>
    </row>
    <row r="759" spans="1:9" s="89" customFormat="1" ht="15.75" customHeight="1">
      <c r="A759" s="8" t="s">
        <v>4837</v>
      </c>
      <c r="B759" s="16" t="s">
        <v>2108</v>
      </c>
      <c r="C759" s="16" t="s">
        <v>4870</v>
      </c>
      <c r="D759" s="13"/>
      <c r="E759" s="61" t="s">
        <v>4994</v>
      </c>
      <c r="F759" s="73" t="s">
        <v>4822</v>
      </c>
      <c r="G759" s="50" t="s">
        <v>2904</v>
      </c>
      <c r="H759" s="71" t="s">
        <v>4667</v>
      </c>
      <c r="I759" s="71" t="s">
        <v>5841</v>
      </c>
    </row>
    <row r="760" spans="1:9" s="89" customFormat="1" ht="15.75" customHeight="1">
      <c r="A760" s="8" t="s">
        <v>4837</v>
      </c>
      <c r="B760" s="16" t="s">
        <v>2109</v>
      </c>
      <c r="C760" s="16" t="s">
        <v>4871</v>
      </c>
      <c r="D760" s="13"/>
      <c r="E760" s="61" t="s">
        <v>4995</v>
      </c>
      <c r="F760" s="73" t="s">
        <v>4822</v>
      </c>
      <c r="G760" s="50" t="s">
        <v>2904</v>
      </c>
      <c r="H760" s="71" t="s">
        <v>4667</v>
      </c>
      <c r="I760" s="71" t="s">
        <v>5841</v>
      </c>
    </row>
    <row r="761" spans="1:9" s="89" customFormat="1" ht="15.75" customHeight="1">
      <c r="A761" s="8" t="s">
        <v>2668</v>
      </c>
      <c r="B761" s="28" t="s">
        <v>1659</v>
      </c>
      <c r="C761" s="12" t="s">
        <v>4568</v>
      </c>
      <c r="D761" s="13"/>
      <c r="E761" s="59" t="s">
        <v>718</v>
      </c>
      <c r="F761" s="73" t="s">
        <v>1660</v>
      </c>
      <c r="G761" s="50" t="s">
        <v>2904</v>
      </c>
      <c r="H761" s="71" t="s">
        <v>4647</v>
      </c>
      <c r="I761" s="71" t="s">
        <v>5843</v>
      </c>
    </row>
    <row r="762" spans="1:9" s="89" customFormat="1" ht="15.75" customHeight="1">
      <c r="A762" s="8" t="s">
        <v>2668</v>
      </c>
      <c r="B762" s="28" t="s">
        <v>1661</v>
      </c>
      <c r="C762" s="12" t="s">
        <v>4569</v>
      </c>
      <c r="D762" s="13"/>
      <c r="E762" s="59" t="s">
        <v>1647</v>
      </c>
      <c r="F762" s="73" t="s">
        <v>1660</v>
      </c>
      <c r="G762" s="50" t="s">
        <v>2904</v>
      </c>
      <c r="H762" s="71" t="s">
        <v>4742</v>
      </c>
      <c r="I762" s="71" t="s">
        <v>5843</v>
      </c>
    </row>
    <row r="763" spans="1:9" s="89" customFormat="1" ht="15.75" customHeight="1">
      <c r="A763" s="8" t="s">
        <v>2668</v>
      </c>
      <c r="B763" s="28" t="s">
        <v>1656</v>
      </c>
      <c r="C763" s="12" t="s">
        <v>4570</v>
      </c>
      <c r="D763" s="13"/>
      <c r="E763" s="59" t="s">
        <v>718</v>
      </c>
      <c r="F763" s="73" t="s">
        <v>1657</v>
      </c>
      <c r="G763" s="50" t="s">
        <v>2904</v>
      </c>
      <c r="H763" s="71" t="s">
        <v>4647</v>
      </c>
      <c r="I763" s="71" t="s">
        <v>5843</v>
      </c>
    </row>
    <row r="764" spans="1:9" s="89" customFormat="1" ht="15.75" customHeight="1">
      <c r="A764" s="8" t="s">
        <v>2668</v>
      </c>
      <c r="B764" s="28" t="s">
        <v>1658</v>
      </c>
      <c r="C764" s="12" t="s">
        <v>4571</v>
      </c>
      <c r="D764" s="13"/>
      <c r="E764" s="59" t="s">
        <v>1647</v>
      </c>
      <c r="F764" s="73" t="s">
        <v>1657</v>
      </c>
      <c r="G764" s="50" t="s">
        <v>2904</v>
      </c>
      <c r="H764" s="71" t="s">
        <v>4707</v>
      </c>
      <c r="I764" s="71" t="s">
        <v>5843</v>
      </c>
    </row>
    <row r="765" spans="1:9" s="89" customFormat="1" ht="15.75" customHeight="1">
      <c r="A765" s="50" t="s">
        <v>1685</v>
      </c>
      <c r="B765" s="28" t="s">
        <v>1686</v>
      </c>
      <c r="C765" s="18" t="s">
        <v>4572</v>
      </c>
      <c r="D765" s="20"/>
      <c r="E765" s="59" t="s">
        <v>718</v>
      </c>
      <c r="F765" s="73" t="s">
        <v>1687</v>
      </c>
      <c r="G765" s="50" t="s">
        <v>2904</v>
      </c>
      <c r="H765" s="71" t="s">
        <v>4647</v>
      </c>
      <c r="I765" s="71" t="s">
        <v>5843</v>
      </c>
    </row>
    <row r="766" spans="1:9" s="89" customFormat="1" ht="15.75" customHeight="1">
      <c r="A766" s="50" t="s">
        <v>1685</v>
      </c>
      <c r="B766" s="28" t="s">
        <v>1688</v>
      </c>
      <c r="C766" s="18" t="s">
        <v>4573</v>
      </c>
      <c r="D766" s="20"/>
      <c r="E766" s="59" t="s">
        <v>1647</v>
      </c>
      <c r="F766" s="73" t="s">
        <v>1687</v>
      </c>
      <c r="G766" s="50" t="s">
        <v>2904</v>
      </c>
      <c r="H766" s="71" t="s">
        <v>4742</v>
      </c>
      <c r="I766" s="71" t="s">
        <v>5843</v>
      </c>
    </row>
    <row r="767" spans="1:9" s="89" customFormat="1" ht="15.75" customHeight="1">
      <c r="A767" s="50" t="s">
        <v>2669</v>
      </c>
      <c r="B767" s="28" t="s">
        <v>1672</v>
      </c>
      <c r="C767" s="18" t="s">
        <v>4574</v>
      </c>
      <c r="D767" s="20"/>
      <c r="E767" s="60" t="s">
        <v>718</v>
      </c>
      <c r="F767" s="73" t="s">
        <v>1673</v>
      </c>
      <c r="G767" s="50" t="s">
        <v>2904</v>
      </c>
      <c r="H767" s="75" t="s">
        <v>4816</v>
      </c>
      <c r="I767" s="75" t="s">
        <v>5843</v>
      </c>
    </row>
    <row r="768" spans="1:9" s="89" customFormat="1" ht="15.75" customHeight="1">
      <c r="A768" s="50" t="s">
        <v>2669</v>
      </c>
      <c r="B768" s="28" t="s">
        <v>1674</v>
      </c>
      <c r="C768" s="18" t="s">
        <v>4575</v>
      </c>
      <c r="D768" s="20"/>
      <c r="E768" s="60" t="s">
        <v>4992</v>
      </c>
      <c r="F768" s="73" t="s">
        <v>1673</v>
      </c>
      <c r="G768" s="50" t="s">
        <v>2904</v>
      </c>
      <c r="H768" s="75" t="s">
        <v>4990</v>
      </c>
      <c r="I768" s="75" t="s">
        <v>5843</v>
      </c>
    </row>
    <row r="769" spans="1:9" s="89" customFormat="1" ht="15.75" customHeight="1">
      <c r="A769" s="50" t="s">
        <v>2669</v>
      </c>
      <c r="B769" s="28" t="s">
        <v>1675</v>
      </c>
      <c r="C769" s="18" t="s">
        <v>4576</v>
      </c>
      <c r="D769" s="20"/>
      <c r="E769" s="60" t="s">
        <v>4994</v>
      </c>
      <c r="F769" s="73" t="s">
        <v>1673</v>
      </c>
      <c r="G769" s="50" t="s">
        <v>2904</v>
      </c>
      <c r="H769" s="75" t="s">
        <v>4990</v>
      </c>
      <c r="I769" s="75" t="s">
        <v>5843</v>
      </c>
    </row>
    <row r="770" spans="1:9" s="89" customFormat="1" ht="15.75" customHeight="1">
      <c r="A770" s="50" t="s">
        <v>2669</v>
      </c>
      <c r="B770" s="28" t="s">
        <v>1676</v>
      </c>
      <c r="C770" s="18" t="s">
        <v>4577</v>
      </c>
      <c r="D770" s="20"/>
      <c r="E770" s="60" t="s">
        <v>4995</v>
      </c>
      <c r="F770" s="73" t="s">
        <v>1673</v>
      </c>
      <c r="G770" s="50" t="s">
        <v>2904</v>
      </c>
      <c r="H770" s="75" t="s">
        <v>4990</v>
      </c>
      <c r="I770" s="75" t="s">
        <v>5843</v>
      </c>
    </row>
    <row r="771" spans="1:9" s="89" customFormat="1" ht="15.75" customHeight="1">
      <c r="A771" s="50" t="s">
        <v>2669</v>
      </c>
      <c r="B771" s="28" t="s">
        <v>1677</v>
      </c>
      <c r="C771" s="18" t="s">
        <v>4578</v>
      </c>
      <c r="D771" s="20"/>
      <c r="E771" s="60" t="s">
        <v>718</v>
      </c>
      <c r="F771" s="73" t="s">
        <v>1673</v>
      </c>
      <c r="G771" s="50" t="s">
        <v>2904</v>
      </c>
      <c r="H771" s="75" t="s">
        <v>4816</v>
      </c>
      <c r="I771" s="75" t="s">
        <v>5843</v>
      </c>
    </row>
    <row r="772" spans="1:9" s="89" customFormat="1" ht="15.75" customHeight="1">
      <c r="A772" s="50" t="s">
        <v>2669</v>
      </c>
      <c r="B772" s="28" t="s">
        <v>1678</v>
      </c>
      <c r="C772" s="18" t="s">
        <v>4579</v>
      </c>
      <c r="D772" s="20"/>
      <c r="E772" s="60" t="s">
        <v>4992</v>
      </c>
      <c r="F772" s="73" t="s">
        <v>1673</v>
      </c>
      <c r="G772" s="50" t="s">
        <v>2904</v>
      </c>
      <c r="H772" s="75" t="s">
        <v>4990</v>
      </c>
      <c r="I772" s="75" t="s">
        <v>5843</v>
      </c>
    </row>
    <row r="773" spans="1:9" s="89" customFormat="1" ht="15.75" customHeight="1">
      <c r="A773" s="50" t="s">
        <v>2669</v>
      </c>
      <c r="B773" s="28" t="s">
        <v>1679</v>
      </c>
      <c r="C773" s="18" t="s">
        <v>4580</v>
      </c>
      <c r="D773" s="20"/>
      <c r="E773" s="60" t="s">
        <v>4994</v>
      </c>
      <c r="F773" s="73" t="s">
        <v>1673</v>
      </c>
      <c r="G773" s="50" t="s">
        <v>2904</v>
      </c>
      <c r="H773" s="75" t="s">
        <v>4990</v>
      </c>
      <c r="I773" s="75" t="s">
        <v>5843</v>
      </c>
    </row>
    <row r="774" spans="1:9" s="89" customFormat="1" ht="15.75" customHeight="1">
      <c r="A774" s="50" t="s">
        <v>2669</v>
      </c>
      <c r="B774" s="28" t="s">
        <v>1680</v>
      </c>
      <c r="C774" s="18" t="s">
        <v>4581</v>
      </c>
      <c r="D774" s="20"/>
      <c r="E774" s="60" t="s">
        <v>4995</v>
      </c>
      <c r="F774" s="73" t="s">
        <v>1673</v>
      </c>
      <c r="G774" s="50" t="s">
        <v>2904</v>
      </c>
      <c r="H774" s="75" t="s">
        <v>4990</v>
      </c>
      <c r="I774" s="75" t="s">
        <v>5843</v>
      </c>
    </row>
    <row r="775" spans="1:9" s="89" customFormat="1" ht="15.75" customHeight="1">
      <c r="A775" s="50" t="s">
        <v>2669</v>
      </c>
      <c r="B775" s="28" t="s">
        <v>2070</v>
      </c>
      <c r="C775" s="28" t="s">
        <v>4586</v>
      </c>
      <c r="D775" s="104"/>
      <c r="E775" s="60" t="s">
        <v>718</v>
      </c>
      <c r="F775" s="73" t="s">
        <v>2071</v>
      </c>
      <c r="G775" s="50" t="s">
        <v>2904</v>
      </c>
      <c r="H775" s="75" t="s">
        <v>4805</v>
      </c>
      <c r="I775" s="75" t="s">
        <v>5843</v>
      </c>
    </row>
    <row r="776" spans="1:9" s="89" customFormat="1" ht="15.75" customHeight="1">
      <c r="A776" s="50" t="s">
        <v>2669</v>
      </c>
      <c r="B776" s="28" t="s">
        <v>1667</v>
      </c>
      <c r="C776" s="28" t="s">
        <v>4587</v>
      </c>
      <c r="D776" s="104"/>
      <c r="E776" s="60" t="s">
        <v>718</v>
      </c>
      <c r="F776" s="73" t="s">
        <v>1668</v>
      </c>
      <c r="G776" s="50" t="s">
        <v>2904</v>
      </c>
      <c r="H776" s="75" t="s">
        <v>4650</v>
      </c>
      <c r="I776" s="75" t="s">
        <v>5843</v>
      </c>
    </row>
    <row r="777" spans="1:9" s="89" customFormat="1" ht="15.75" customHeight="1">
      <c r="A777" s="50" t="s">
        <v>2669</v>
      </c>
      <c r="B777" s="28" t="s">
        <v>1669</v>
      </c>
      <c r="C777" s="18" t="s">
        <v>4588</v>
      </c>
      <c r="D777" s="20"/>
      <c r="E777" s="60" t="s">
        <v>4992</v>
      </c>
      <c r="F777" s="73" t="s">
        <v>1668</v>
      </c>
      <c r="G777" s="50" t="s">
        <v>2904</v>
      </c>
      <c r="H777" s="75" t="s">
        <v>4647</v>
      </c>
      <c r="I777" s="75" t="s">
        <v>5843</v>
      </c>
    </row>
    <row r="778" spans="1:9" s="89" customFormat="1" ht="15.75" customHeight="1">
      <c r="A778" s="50" t="s">
        <v>2669</v>
      </c>
      <c r="B778" s="28" t="s">
        <v>1670</v>
      </c>
      <c r="C778" s="18" t="s">
        <v>4589</v>
      </c>
      <c r="D778" s="20"/>
      <c r="E778" s="60" t="s">
        <v>4994</v>
      </c>
      <c r="F778" s="73" t="s">
        <v>1668</v>
      </c>
      <c r="G778" s="50" t="s">
        <v>2904</v>
      </c>
      <c r="H778" s="75" t="s">
        <v>4647</v>
      </c>
      <c r="I778" s="75" t="s">
        <v>5843</v>
      </c>
    </row>
    <row r="779" spans="1:9" s="89" customFormat="1" ht="15.75" customHeight="1">
      <c r="A779" s="50" t="s">
        <v>2669</v>
      </c>
      <c r="B779" s="28" t="s">
        <v>1671</v>
      </c>
      <c r="C779" s="18" t="s">
        <v>4590</v>
      </c>
      <c r="D779" s="20"/>
      <c r="E779" s="60" t="s">
        <v>4995</v>
      </c>
      <c r="F779" s="73" t="s">
        <v>1668</v>
      </c>
      <c r="G779" s="50" t="s">
        <v>2904</v>
      </c>
      <c r="H779" s="75" t="s">
        <v>4647</v>
      </c>
      <c r="I779" s="75" t="s">
        <v>5843</v>
      </c>
    </row>
    <row r="780" spans="1:9" s="89" customFormat="1" ht="15.75" customHeight="1">
      <c r="A780" s="50" t="s">
        <v>2669</v>
      </c>
      <c r="B780" s="28" t="s">
        <v>1662</v>
      </c>
      <c r="C780" s="28" t="s">
        <v>4591</v>
      </c>
      <c r="D780" s="104"/>
      <c r="E780" s="68" t="s">
        <v>718</v>
      </c>
      <c r="F780" s="73" t="s">
        <v>1875</v>
      </c>
      <c r="G780" s="50" t="s">
        <v>2904</v>
      </c>
      <c r="H780" s="75" t="s">
        <v>4779</v>
      </c>
      <c r="I780" s="75" t="s">
        <v>5843</v>
      </c>
    </row>
    <row r="781" spans="1:9" s="89" customFormat="1" ht="15.75" customHeight="1">
      <c r="A781" s="50" t="s">
        <v>2669</v>
      </c>
      <c r="B781" s="28" t="s">
        <v>1664</v>
      </c>
      <c r="C781" s="28" t="s">
        <v>4592</v>
      </c>
      <c r="D781" s="104"/>
      <c r="E781" s="60" t="s">
        <v>4992</v>
      </c>
      <c r="F781" s="73" t="s">
        <v>1663</v>
      </c>
      <c r="G781" s="50" t="s">
        <v>2904</v>
      </c>
      <c r="H781" s="75" t="s">
        <v>4636</v>
      </c>
      <c r="I781" s="75" t="s">
        <v>5843</v>
      </c>
    </row>
    <row r="782" spans="1:9" s="89" customFormat="1" ht="15.75" customHeight="1">
      <c r="A782" s="50" t="s">
        <v>2669</v>
      </c>
      <c r="B782" s="28" t="s">
        <v>1665</v>
      </c>
      <c r="C782" s="28" t="s">
        <v>4593</v>
      </c>
      <c r="D782" s="104"/>
      <c r="E782" s="60" t="s">
        <v>4994</v>
      </c>
      <c r="F782" s="73" t="s">
        <v>1663</v>
      </c>
      <c r="G782" s="50" t="s">
        <v>2904</v>
      </c>
      <c r="H782" s="75" t="s">
        <v>4636</v>
      </c>
      <c r="I782" s="75" t="s">
        <v>5843</v>
      </c>
    </row>
    <row r="783" spans="1:9" s="89" customFormat="1" ht="15.75" customHeight="1">
      <c r="A783" s="50" t="s">
        <v>2669</v>
      </c>
      <c r="B783" s="28" t="s">
        <v>1666</v>
      </c>
      <c r="C783" s="28" t="s">
        <v>4594</v>
      </c>
      <c r="D783" s="104"/>
      <c r="E783" s="60" t="s">
        <v>4995</v>
      </c>
      <c r="F783" s="73" t="s">
        <v>1663</v>
      </c>
      <c r="G783" s="50" t="s">
        <v>2904</v>
      </c>
      <c r="H783" s="75" t="s">
        <v>4636</v>
      </c>
      <c r="I783" s="75" t="s">
        <v>5843</v>
      </c>
    </row>
    <row r="784" spans="1:9" s="89" customFormat="1" ht="15.75" customHeight="1">
      <c r="A784" s="8" t="s">
        <v>2666</v>
      </c>
      <c r="B784" s="28" t="s">
        <v>1651</v>
      </c>
      <c r="C784" s="18" t="s">
        <v>4595</v>
      </c>
      <c r="D784" s="20"/>
      <c r="E784" s="59" t="s">
        <v>718</v>
      </c>
      <c r="F784" s="73" t="s">
        <v>1652</v>
      </c>
      <c r="G784" s="50" t="s">
        <v>2904</v>
      </c>
      <c r="H784" s="71" t="s">
        <v>4650</v>
      </c>
      <c r="I784" s="71" t="s">
        <v>5843</v>
      </c>
    </row>
    <row r="785" spans="1:9" s="89" customFormat="1" ht="15.75" customHeight="1">
      <c r="A785" s="8" t="s">
        <v>2666</v>
      </c>
      <c r="B785" s="28" t="s">
        <v>1653</v>
      </c>
      <c r="C785" s="18" t="s">
        <v>4596</v>
      </c>
      <c r="D785" s="20"/>
      <c r="E785" s="59" t="s">
        <v>1647</v>
      </c>
      <c r="F785" s="73" t="s">
        <v>1652</v>
      </c>
      <c r="G785" s="50" t="s">
        <v>2904</v>
      </c>
      <c r="H785" s="71" t="s">
        <v>4647</v>
      </c>
      <c r="I785" s="71" t="s">
        <v>5843</v>
      </c>
    </row>
    <row r="786" spans="1:9" s="89" customFormat="1" ht="15.75" customHeight="1">
      <c r="A786" s="8" t="s">
        <v>2666</v>
      </c>
      <c r="B786" s="28" t="s">
        <v>1654</v>
      </c>
      <c r="C786" s="18" t="s">
        <v>4597</v>
      </c>
      <c r="D786" s="20"/>
      <c r="E786" s="59" t="s">
        <v>1647</v>
      </c>
      <c r="F786" s="73" t="s">
        <v>1652</v>
      </c>
      <c r="G786" s="50" t="s">
        <v>2904</v>
      </c>
      <c r="H786" s="71" t="s">
        <v>4647</v>
      </c>
      <c r="I786" s="71" t="s">
        <v>5843</v>
      </c>
    </row>
    <row r="787" spans="1:9" s="89" customFormat="1" ht="15.75" customHeight="1">
      <c r="A787" s="8" t="s">
        <v>2666</v>
      </c>
      <c r="B787" s="28" t="s">
        <v>1655</v>
      </c>
      <c r="C787" s="18" t="s">
        <v>4598</v>
      </c>
      <c r="D787" s="20"/>
      <c r="E787" s="59" t="s">
        <v>1647</v>
      </c>
      <c r="F787" s="73" t="s">
        <v>1652</v>
      </c>
      <c r="G787" s="50" t="s">
        <v>2904</v>
      </c>
      <c r="H787" s="71" t="s">
        <v>4647</v>
      </c>
      <c r="I787" s="71" t="s">
        <v>5843</v>
      </c>
    </row>
    <row r="788" spans="1:9" s="89" customFormat="1" ht="15.75" customHeight="1">
      <c r="A788" s="8" t="s">
        <v>2666</v>
      </c>
      <c r="B788" s="28" t="s">
        <v>1644</v>
      </c>
      <c r="C788" s="18" t="s">
        <v>4599</v>
      </c>
      <c r="D788" s="20"/>
      <c r="E788" s="59" t="s">
        <v>718</v>
      </c>
      <c r="F788" s="73" t="s">
        <v>2027</v>
      </c>
      <c r="G788" s="50" t="s">
        <v>2904</v>
      </c>
      <c r="H788" s="71" t="s">
        <v>4779</v>
      </c>
      <c r="I788" s="71" t="s">
        <v>5843</v>
      </c>
    </row>
    <row r="789" spans="1:9" s="89" customFormat="1" ht="15.75" customHeight="1">
      <c r="A789" s="8" t="s">
        <v>2666</v>
      </c>
      <c r="B789" s="28" t="s">
        <v>1646</v>
      </c>
      <c r="C789" s="18" t="s">
        <v>4600</v>
      </c>
      <c r="D789" s="20"/>
      <c r="E789" s="59" t="s">
        <v>1647</v>
      </c>
      <c r="F789" s="73" t="s">
        <v>1645</v>
      </c>
      <c r="G789" s="50" t="s">
        <v>2904</v>
      </c>
      <c r="H789" s="71" t="s">
        <v>4698</v>
      </c>
      <c r="I789" s="71" t="s">
        <v>5843</v>
      </c>
    </row>
    <row r="790" spans="1:9" s="89" customFormat="1" ht="15.75" customHeight="1">
      <c r="A790" s="8" t="s">
        <v>2666</v>
      </c>
      <c r="B790" s="28" t="s">
        <v>1648</v>
      </c>
      <c r="C790" s="28" t="s">
        <v>4601</v>
      </c>
      <c r="D790" s="104"/>
      <c r="E790" s="59" t="s">
        <v>718</v>
      </c>
      <c r="F790" s="73" t="s">
        <v>1649</v>
      </c>
      <c r="G790" s="50" t="s">
        <v>2904</v>
      </c>
      <c r="H790" s="71" t="s">
        <v>4647</v>
      </c>
      <c r="I790" s="71" t="s">
        <v>5843</v>
      </c>
    </row>
    <row r="791" spans="1:9" s="89" customFormat="1" ht="15.75" customHeight="1">
      <c r="A791" s="8" t="s">
        <v>2666</v>
      </c>
      <c r="B791" s="28" t="s">
        <v>1650</v>
      </c>
      <c r="C791" s="28" t="s">
        <v>4602</v>
      </c>
      <c r="D791" s="104"/>
      <c r="E791" s="59" t="s">
        <v>1647</v>
      </c>
      <c r="F791" s="73" t="s">
        <v>1649</v>
      </c>
      <c r="G791" s="50" t="s">
        <v>2904</v>
      </c>
      <c r="H791" s="71" t="s">
        <v>4707</v>
      </c>
      <c r="I791" s="71" t="s">
        <v>5843</v>
      </c>
    </row>
    <row r="792" spans="1:9" s="89" customFormat="1" ht="15.75" customHeight="1">
      <c r="A792" s="50" t="s">
        <v>2667</v>
      </c>
      <c r="B792" s="28" t="s">
        <v>1712</v>
      </c>
      <c r="C792" s="28" t="s">
        <v>4603</v>
      </c>
      <c r="D792" s="104"/>
      <c r="E792" s="59" t="s">
        <v>718</v>
      </c>
      <c r="F792" s="73" t="s">
        <v>1714</v>
      </c>
      <c r="G792" s="74" t="s">
        <v>2913</v>
      </c>
      <c r="H792" s="71" t="s">
        <v>4708</v>
      </c>
      <c r="I792" s="71" t="s">
        <v>5843</v>
      </c>
    </row>
    <row r="793" spans="1:9" s="89" customFormat="1" ht="15.75" customHeight="1">
      <c r="A793" s="50" t="s">
        <v>2667</v>
      </c>
      <c r="B793" s="28" t="s">
        <v>1715</v>
      </c>
      <c r="C793" s="28" t="s">
        <v>4604</v>
      </c>
      <c r="D793" s="104"/>
      <c r="E793" s="59" t="s">
        <v>4992</v>
      </c>
      <c r="F793" s="73" t="s">
        <v>1714</v>
      </c>
      <c r="G793" s="74" t="s">
        <v>2913</v>
      </c>
      <c r="H793" s="71" t="s">
        <v>4751</v>
      </c>
      <c r="I793" s="71" t="s">
        <v>5843</v>
      </c>
    </row>
    <row r="794" spans="1:9" s="89" customFormat="1" ht="15.75" customHeight="1">
      <c r="A794" s="50" t="s">
        <v>2667</v>
      </c>
      <c r="B794" s="28" t="s">
        <v>1716</v>
      </c>
      <c r="C794" s="28" t="s">
        <v>4605</v>
      </c>
      <c r="D794" s="104"/>
      <c r="E794" s="59" t="s">
        <v>4994</v>
      </c>
      <c r="F794" s="73" t="s">
        <v>1714</v>
      </c>
      <c r="G794" s="74" t="s">
        <v>2913</v>
      </c>
      <c r="H794" s="71" t="s">
        <v>4751</v>
      </c>
      <c r="I794" s="71" t="s">
        <v>5843</v>
      </c>
    </row>
    <row r="795" spans="1:9" s="89" customFormat="1" ht="15.75" customHeight="1">
      <c r="A795" s="50" t="s">
        <v>2667</v>
      </c>
      <c r="B795" s="28" t="s">
        <v>1717</v>
      </c>
      <c r="C795" s="28" t="s">
        <v>4606</v>
      </c>
      <c r="D795" s="104"/>
      <c r="E795" s="59" t="s">
        <v>4995</v>
      </c>
      <c r="F795" s="73" t="s">
        <v>1714</v>
      </c>
      <c r="G795" s="74" t="s">
        <v>2913</v>
      </c>
      <c r="H795" s="71" t="s">
        <v>4751</v>
      </c>
      <c r="I795" s="71" t="s">
        <v>5843</v>
      </c>
    </row>
    <row r="796" spans="1:9" s="89" customFormat="1" ht="15.75" customHeight="1">
      <c r="A796" s="50" t="s">
        <v>2667</v>
      </c>
      <c r="B796" s="12" t="s">
        <v>1692</v>
      </c>
      <c r="C796" s="12" t="s">
        <v>4611</v>
      </c>
      <c r="D796" s="13"/>
      <c r="E796" s="60" t="s">
        <v>718</v>
      </c>
      <c r="F796" s="73" t="s">
        <v>1693</v>
      </c>
      <c r="G796" s="74" t="s">
        <v>2913</v>
      </c>
      <c r="H796" s="75" t="s">
        <v>4820</v>
      </c>
      <c r="I796" s="75" t="s">
        <v>5843</v>
      </c>
    </row>
    <row r="797" spans="1:9" s="89" customFormat="1" ht="15.75" customHeight="1">
      <c r="A797" s="50" t="s">
        <v>2667</v>
      </c>
      <c r="B797" s="28" t="s">
        <v>1698</v>
      </c>
      <c r="C797" s="28" t="s">
        <v>4612</v>
      </c>
      <c r="D797" s="104"/>
      <c r="E797" s="59" t="s">
        <v>4992</v>
      </c>
      <c r="F797" s="73" t="s">
        <v>1693</v>
      </c>
      <c r="G797" s="74" t="s">
        <v>2913</v>
      </c>
      <c r="H797" s="71" t="s">
        <v>4635</v>
      </c>
      <c r="I797" s="71" t="s">
        <v>5843</v>
      </c>
    </row>
    <row r="798" spans="1:9" s="89" customFormat="1" ht="15.75" customHeight="1">
      <c r="A798" s="50" t="s">
        <v>2667</v>
      </c>
      <c r="B798" s="28" t="s">
        <v>1699</v>
      </c>
      <c r="C798" s="28" t="s">
        <v>4613</v>
      </c>
      <c r="D798" s="104"/>
      <c r="E798" s="59" t="s">
        <v>4994</v>
      </c>
      <c r="F798" s="73" t="s">
        <v>1693</v>
      </c>
      <c r="G798" s="74" t="s">
        <v>2913</v>
      </c>
      <c r="H798" s="71" t="s">
        <v>4635</v>
      </c>
      <c r="I798" s="71" t="s">
        <v>5843</v>
      </c>
    </row>
    <row r="799" spans="1:9" s="89" customFormat="1" ht="15.75" customHeight="1">
      <c r="A799" s="50" t="s">
        <v>2667</v>
      </c>
      <c r="B799" s="28" t="s">
        <v>1700</v>
      </c>
      <c r="C799" s="28" t="s">
        <v>4614</v>
      </c>
      <c r="D799" s="104"/>
      <c r="E799" s="59" t="s">
        <v>4995</v>
      </c>
      <c r="F799" s="73" t="s">
        <v>1693</v>
      </c>
      <c r="G799" s="74" t="s">
        <v>2913</v>
      </c>
      <c r="H799" s="71" t="s">
        <v>4635</v>
      </c>
      <c r="I799" s="71" t="s">
        <v>5843</v>
      </c>
    </row>
    <row r="800" spans="1:9" s="89" customFormat="1" ht="15.75" customHeight="1">
      <c r="A800" s="50" t="s">
        <v>2667</v>
      </c>
      <c r="B800" s="28" t="s">
        <v>1706</v>
      </c>
      <c r="C800" s="28" t="s">
        <v>4619</v>
      </c>
      <c r="D800" s="104"/>
      <c r="E800" s="59" t="s">
        <v>718</v>
      </c>
      <c r="F800" s="73" t="s">
        <v>1708</v>
      </c>
      <c r="G800" s="74" t="s">
        <v>2913</v>
      </c>
      <c r="H800" s="71" t="s">
        <v>4820</v>
      </c>
      <c r="I800" s="71" t="s">
        <v>5843</v>
      </c>
    </row>
    <row r="801" spans="1:9" s="89" customFormat="1" ht="15.75" customHeight="1">
      <c r="A801" s="50" t="s">
        <v>2667</v>
      </c>
      <c r="B801" s="28" t="s">
        <v>1709</v>
      </c>
      <c r="C801" s="28" t="s">
        <v>4620</v>
      </c>
      <c r="D801" s="104"/>
      <c r="E801" s="59" t="s">
        <v>4992</v>
      </c>
      <c r="F801" s="73" t="s">
        <v>1708</v>
      </c>
      <c r="G801" s="74" t="s">
        <v>2913</v>
      </c>
      <c r="H801" s="71" t="s">
        <v>4635</v>
      </c>
      <c r="I801" s="71" t="s">
        <v>5843</v>
      </c>
    </row>
    <row r="802" spans="1:9" s="89" customFormat="1" ht="15.75" customHeight="1">
      <c r="A802" s="50" t="s">
        <v>2667</v>
      </c>
      <c r="B802" s="28" t="s">
        <v>1710</v>
      </c>
      <c r="C802" s="28" t="s">
        <v>4621</v>
      </c>
      <c r="D802" s="104"/>
      <c r="E802" s="59" t="s">
        <v>4994</v>
      </c>
      <c r="F802" s="73" t="s">
        <v>1708</v>
      </c>
      <c r="G802" s="74" t="s">
        <v>2913</v>
      </c>
      <c r="H802" s="71" t="s">
        <v>4635</v>
      </c>
      <c r="I802" s="71" t="s">
        <v>5843</v>
      </c>
    </row>
    <row r="803" spans="1:9" s="89" customFormat="1" ht="15.75" customHeight="1">
      <c r="A803" s="50" t="s">
        <v>2667</v>
      </c>
      <c r="B803" s="28" t="s">
        <v>1711</v>
      </c>
      <c r="C803" s="28" t="s">
        <v>4622</v>
      </c>
      <c r="D803" s="104"/>
      <c r="E803" s="59" t="s">
        <v>4995</v>
      </c>
      <c r="F803" s="73" t="s">
        <v>1708</v>
      </c>
      <c r="G803" s="74" t="s">
        <v>2913</v>
      </c>
      <c r="H803" s="71" t="s">
        <v>4635</v>
      </c>
      <c r="I803" s="71" t="s">
        <v>5843</v>
      </c>
    </row>
    <row r="804" spans="1:9" s="89" customFormat="1" ht="15.75" customHeight="1">
      <c r="A804" s="8" t="s">
        <v>2670</v>
      </c>
      <c r="B804" s="28" t="s">
        <v>1689</v>
      </c>
      <c r="C804" s="28" t="s">
        <v>4627</v>
      </c>
      <c r="D804" s="104"/>
      <c r="E804" s="59" t="s">
        <v>718</v>
      </c>
      <c r="F804" s="73" t="s">
        <v>1690</v>
      </c>
      <c r="G804" s="8" t="s">
        <v>2904</v>
      </c>
      <c r="H804" s="71" t="s">
        <v>4777</v>
      </c>
      <c r="I804" s="71" t="s">
        <v>5843</v>
      </c>
    </row>
    <row r="805" spans="1:9" s="89" customFormat="1" ht="15.75" customHeight="1">
      <c r="A805" s="8" t="s">
        <v>2670</v>
      </c>
      <c r="B805" s="28" t="s">
        <v>1691</v>
      </c>
      <c r="C805" s="28" t="s">
        <v>4628</v>
      </c>
      <c r="D805" s="104"/>
      <c r="E805" s="59" t="s">
        <v>1647</v>
      </c>
      <c r="F805" s="73" t="s">
        <v>1690</v>
      </c>
      <c r="G805" s="8" t="s">
        <v>2904</v>
      </c>
      <c r="H805" s="71" t="s">
        <v>4742</v>
      </c>
      <c r="I805" s="71" t="s">
        <v>5843</v>
      </c>
    </row>
    <row r="806" spans="1:9" s="89" customFormat="1" ht="15.75" customHeight="1">
      <c r="A806" s="8" t="s">
        <v>2671</v>
      </c>
      <c r="B806" s="28" t="s">
        <v>1722</v>
      </c>
      <c r="C806" s="28" t="s">
        <v>4629</v>
      </c>
      <c r="D806" s="104"/>
      <c r="E806" s="61" t="s">
        <v>967</v>
      </c>
      <c r="F806" s="73" t="s">
        <v>1723</v>
      </c>
      <c r="G806" s="8" t="s">
        <v>2904</v>
      </c>
      <c r="H806" s="71" t="s">
        <v>4990</v>
      </c>
      <c r="I806" s="71" t="s">
        <v>5843</v>
      </c>
    </row>
    <row r="807" spans="1:9" s="89" customFormat="1" ht="15.75" customHeight="1">
      <c r="A807" s="8" t="s">
        <v>2671</v>
      </c>
      <c r="B807" s="28" t="s">
        <v>1722</v>
      </c>
      <c r="C807" s="28" t="s">
        <v>4630</v>
      </c>
      <c r="D807" s="104"/>
      <c r="E807" s="61" t="s">
        <v>1724</v>
      </c>
      <c r="F807" s="73" t="s">
        <v>1723</v>
      </c>
      <c r="G807" s="8" t="s">
        <v>2904</v>
      </c>
      <c r="H807" s="71" t="s">
        <v>4990</v>
      </c>
      <c r="I807" s="71" t="s">
        <v>5843</v>
      </c>
    </row>
    <row r="808" spans="1:9" s="89" customFormat="1" ht="15.75" customHeight="1">
      <c r="A808" s="8" t="s">
        <v>2671</v>
      </c>
      <c r="B808" s="28" t="s">
        <v>1725</v>
      </c>
      <c r="C808" s="12" t="s">
        <v>4631</v>
      </c>
      <c r="D808" s="13"/>
      <c r="E808" s="61" t="s">
        <v>967</v>
      </c>
      <c r="F808" s="73" t="s">
        <v>1726</v>
      </c>
      <c r="G808" s="8" t="s">
        <v>2904</v>
      </c>
      <c r="H808" s="71" t="s">
        <v>4989</v>
      </c>
      <c r="I808" s="71" t="s">
        <v>5843</v>
      </c>
    </row>
    <row r="809" spans="1:9" s="89" customFormat="1" ht="15.75" customHeight="1">
      <c r="A809" s="8" t="s">
        <v>2671</v>
      </c>
      <c r="B809" s="28" t="s">
        <v>1725</v>
      </c>
      <c r="C809" s="12" t="s">
        <v>4632</v>
      </c>
      <c r="D809" s="13"/>
      <c r="E809" s="61" t="s">
        <v>1724</v>
      </c>
      <c r="F809" s="73" t="s">
        <v>1726</v>
      </c>
      <c r="G809" s="8" t="s">
        <v>2904</v>
      </c>
      <c r="H809" s="71" t="s">
        <v>4989</v>
      </c>
      <c r="I809" s="71" t="s">
        <v>5843</v>
      </c>
    </row>
    <row r="810" spans="1:9" s="89" customFormat="1" ht="15.75" customHeight="1">
      <c r="A810" s="8" t="s">
        <v>2671</v>
      </c>
      <c r="B810" s="28" t="s">
        <v>1727</v>
      </c>
      <c r="C810" s="52" t="s">
        <v>4633</v>
      </c>
      <c r="D810" s="109"/>
      <c r="E810" s="61" t="s">
        <v>967</v>
      </c>
      <c r="F810" s="73" t="s">
        <v>1728</v>
      </c>
      <c r="G810" s="8" t="s">
        <v>2904</v>
      </c>
      <c r="H810" s="71" t="s">
        <v>4639</v>
      </c>
      <c r="I810" s="71" t="s">
        <v>5843</v>
      </c>
    </row>
    <row r="811" spans="1:9" s="89" customFormat="1" ht="15.75" customHeight="1">
      <c r="A811" s="8" t="s">
        <v>2671</v>
      </c>
      <c r="B811" s="28" t="s">
        <v>1727</v>
      </c>
      <c r="C811" s="12" t="s">
        <v>4634</v>
      </c>
      <c r="D811" s="13"/>
      <c r="E811" s="61" t="s">
        <v>1724</v>
      </c>
      <c r="F811" s="73" t="s">
        <v>1728</v>
      </c>
      <c r="G811" s="8" t="s">
        <v>2904</v>
      </c>
      <c r="H811" s="71" t="s">
        <v>4639</v>
      </c>
      <c r="I811" s="71" t="s">
        <v>5843</v>
      </c>
    </row>
    <row r="812" spans="1:9" s="89" customFormat="1" ht="15.75" customHeight="1">
      <c r="A812" s="8" t="s">
        <v>2671</v>
      </c>
      <c r="B812" s="12" t="s">
        <v>1729</v>
      </c>
      <c r="C812" s="12" t="s">
        <v>5295</v>
      </c>
      <c r="D812" s="13"/>
      <c r="E812" s="61" t="s">
        <v>967</v>
      </c>
      <c r="F812" s="73" t="s">
        <v>1730</v>
      </c>
      <c r="G812" s="8" t="s">
        <v>2904</v>
      </c>
      <c r="H812" s="71" t="s">
        <v>4818</v>
      </c>
      <c r="I812" s="71" t="s">
        <v>5843</v>
      </c>
    </row>
    <row r="813" spans="1:9" s="89" customFormat="1" ht="15.75" customHeight="1">
      <c r="A813" s="8" t="s">
        <v>2671</v>
      </c>
      <c r="B813" s="12" t="s">
        <v>1729</v>
      </c>
      <c r="C813" s="12" t="s">
        <v>5296</v>
      </c>
      <c r="D813" s="13"/>
      <c r="E813" s="61" t="s">
        <v>1724</v>
      </c>
      <c r="F813" s="73" t="s">
        <v>1730</v>
      </c>
      <c r="G813" s="8" t="s">
        <v>2904</v>
      </c>
      <c r="H813" s="71" t="s">
        <v>4818</v>
      </c>
      <c r="I813" s="71" t="s">
        <v>5843</v>
      </c>
    </row>
    <row r="814" spans="1:9" s="89" customFormat="1" ht="15.75" customHeight="1">
      <c r="A814" s="8" t="s">
        <v>2671</v>
      </c>
      <c r="B814" s="12" t="s">
        <v>1731</v>
      </c>
      <c r="C814" s="12" t="s">
        <v>5297</v>
      </c>
      <c r="D814" s="13"/>
      <c r="E814" s="61" t="s">
        <v>967</v>
      </c>
      <c r="F814" s="73" t="s">
        <v>1732</v>
      </c>
      <c r="G814" s="8" t="s">
        <v>2904</v>
      </c>
      <c r="H814" s="71" t="s">
        <v>4698</v>
      </c>
      <c r="I814" s="71" t="s">
        <v>5843</v>
      </c>
    </row>
    <row r="815" spans="1:9" s="89" customFormat="1" ht="15.75" customHeight="1">
      <c r="A815" s="8" t="s">
        <v>2671</v>
      </c>
      <c r="B815" s="12" t="s">
        <v>1733</v>
      </c>
      <c r="C815" s="12" t="s">
        <v>5298</v>
      </c>
      <c r="D815" s="13"/>
      <c r="E815" s="61" t="s">
        <v>1724</v>
      </c>
      <c r="F815" s="73" t="s">
        <v>1732</v>
      </c>
      <c r="G815" s="8" t="s">
        <v>2904</v>
      </c>
      <c r="H815" s="71" t="s">
        <v>4698</v>
      </c>
      <c r="I815" s="71" t="s">
        <v>5843</v>
      </c>
    </row>
    <row r="825" spans="6:6" ht="15" customHeight="1">
      <c r="F825" s="56" t="s">
        <v>2554</v>
      </c>
    </row>
  </sheetData>
  <autoFilter ref="A3:I815"/>
  <mergeCells count="2">
    <mergeCell ref="A1:H1"/>
    <mergeCell ref="A2:H2"/>
  </mergeCells>
  <phoneticPr fontId="18" type="noConversion"/>
  <conditionalFormatting sqref="C816:D1048576">
    <cfRule type="duplicateValues" dxfId="1" priority="1"/>
  </conditionalFormatting>
  <printOptions horizontalCentered="1"/>
  <pageMargins left="7.874015748031496E-2" right="7.874015748031496E-2" top="7.874015748031496E-2" bottom="7.874015748031496E-2" header="0.31496062992125984" footer="0.31496062992125984"/>
  <pageSetup paperSize="9" scale="6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A06A0"/>
  </sheetPr>
  <dimension ref="A1:I738"/>
  <sheetViews>
    <sheetView zoomScaleNormal="100" workbookViewId="0">
      <pane xSplit="3" ySplit="3" topLeftCell="D4" activePane="bottomRight" state="frozen"/>
      <selection pane="topRight" activeCell="H1" sqref="H1"/>
      <selection pane="bottomLeft" activeCell="A3" sqref="A3"/>
      <selection pane="bottomRight" activeCell="L11" sqref="L11"/>
    </sheetView>
  </sheetViews>
  <sheetFormatPr defaultColWidth="9" defaultRowHeight="15" customHeight="1"/>
  <cols>
    <col min="1" max="1" width="9.375" style="53" customWidth="1"/>
    <col min="2" max="2" width="15.875" style="29" customWidth="1"/>
    <col min="3" max="3" width="16.375" style="29" customWidth="1"/>
    <col min="4" max="4" width="6.875" style="29" customWidth="1"/>
    <col min="5" max="5" width="10" style="54" customWidth="1"/>
    <col min="6" max="6" width="64.5" style="56" customWidth="1"/>
    <col min="7" max="7" width="10.875" style="57" customWidth="1"/>
    <col min="8" max="8" width="9.75" style="58" customWidth="1"/>
    <col min="9" max="9" width="12" style="1" customWidth="1"/>
    <col min="10" max="16384" width="9" style="1"/>
  </cols>
  <sheetData>
    <row r="1" spans="1:9" ht="39" customHeight="1">
      <c r="A1" s="114"/>
      <c r="B1" s="114"/>
      <c r="C1" s="114"/>
      <c r="D1" s="114"/>
      <c r="E1" s="114"/>
      <c r="F1" s="114"/>
      <c r="G1" s="114"/>
      <c r="H1" s="114"/>
    </row>
    <row r="2" spans="1:9" s="2" customFormat="1" ht="37.5" customHeight="1">
      <c r="A2" s="113" t="s">
        <v>5852</v>
      </c>
      <c r="B2" s="113"/>
      <c r="C2" s="113"/>
      <c r="D2" s="113"/>
      <c r="E2" s="113"/>
      <c r="F2" s="113"/>
      <c r="G2" s="113"/>
      <c r="H2" s="113"/>
    </row>
    <row r="3" spans="1:9" s="7" customFormat="1" ht="39" customHeight="1">
      <c r="A3" s="3" t="s">
        <v>4833</v>
      </c>
      <c r="B3" s="4" t="s">
        <v>4832</v>
      </c>
      <c r="C3" s="4" t="s">
        <v>4831</v>
      </c>
      <c r="D3" s="3" t="s">
        <v>5849</v>
      </c>
      <c r="E3" s="3" t="s">
        <v>5153</v>
      </c>
      <c r="F3" s="4" t="s">
        <v>4830</v>
      </c>
      <c r="G3" s="3" t="s">
        <v>2903</v>
      </c>
      <c r="H3" s="6" t="s">
        <v>4991</v>
      </c>
      <c r="I3" s="6" t="s">
        <v>5838</v>
      </c>
    </row>
    <row r="4" spans="1:9" s="27" customFormat="1" ht="15.75" customHeight="1">
      <c r="A4" s="8" t="s">
        <v>2665</v>
      </c>
      <c r="B4" s="82" t="s">
        <v>2396</v>
      </c>
      <c r="C4" s="9" t="s">
        <v>5196</v>
      </c>
      <c r="D4" s="83" t="s">
        <v>5183</v>
      </c>
      <c r="E4" s="59" t="s">
        <v>718</v>
      </c>
      <c r="F4" s="73" t="s">
        <v>2830</v>
      </c>
      <c r="G4" s="73" t="s">
        <v>2904</v>
      </c>
      <c r="H4" s="71" t="s">
        <v>4635</v>
      </c>
      <c r="I4" s="111" t="s">
        <v>5843</v>
      </c>
    </row>
    <row r="5" spans="1:9" s="27" customFormat="1" ht="15.75" customHeight="1">
      <c r="A5" s="8" t="s">
        <v>2665</v>
      </c>
      <c r="B5" s="82" t="s">
        <v>2397</v>
      </c>
      <c r="C5" s="9" t="s">
        <v>5197</v>
      </c>
      <c r="D5" s="83" t="s">
        <v>5183</v>
      </c>
      <c r="E5" s="59" t="s">
        <v>718</v>
      </c>
      <c r="F5" s="73" t="s">
        <v>2830</v>
      </c>
      <c r="G5" s="73" t="s">
        <v>2904</v>
      </c>
      <c r="H5" s="71" t="s">
        <v>4636</v>
      </c>
      <c r="I5" s="111" t="s">
        <v>5843</v>
      </c>
    </row>
    <row r="6" spans="1:9" s="27" customFormat="1" ht="15.75" customHeight="1">
      <c r="A6" s="8" t="s">
        <v>2665</v>
      </c>
      <c r="B6" s="82" t="s">
        <v>2398</v>
      </c>
      <c r="C6" s="9" t="s">
        <v>5198</v>
      </c>
      <c r="D6" s="83" t="s">
        <v>5183</v>
      </c>
      <c r="E6" s="59" t="s">
        <v>4992</v>
      </c>
      <c r="F6" s="73" t="s">
        <v>2830</v>
      </c>
      <c r="G6" s="73" t="s">
        <v>2904</v>
      </c>
      <c r="H6" s="71" t="s">
        <v>4636</v>
      </c>
      <c r="I6" s="111" t="s">
        <v>5843</v>
      </c>
    </row>
    <row r="7" spans="1:9" s="27" customFormat="1" ht="15.75" customHeight="1">
      <c r="A7" s="8" t="s">
        <v>2665</v>
      </c>
      <c r="B7" s="82" t="s">
        <v>2399</v>
      </c>
      <c r="C7" s="9" t="s">
        <v>5199</v>
      </c>
      <c r="D7" s="83" t="s">
        <v>5183</v>
      </c>
      <c r="E7" s="59" t="s">
        <v>4994</v>
      </c>
      <c r="F7" s="73" t="s">
        <v>2830</v>
      </c>
      <c r="G7" s="73" t="s">
        <v>2904</v>
      </c>
      <c r="H7" s="71" t="s">
        <v>4636</v>
      </c>
      <c r="I7" s="111" t="s">
        <v>5843</v>
      </c>
    </row>
    <row r="8" spans="1:9" s="27" customFormat="1" ht="15.75" customHeight="1">
      <c r="A8" s="8" t="s">
        <v>2665</v>
      </c>
      <c r="B8" s="82" t="s">
        <v>2400</v>
      </c>
      <c r="C8" s="9" t="s">
        <v>5200</v>
      </c>
      <c r="D8" s="83" t="s">
        <v>5183</v>
      </c>
      <c r="E8" s="59" t="s">
        <v>4995</v>
      </c>
      <c r="F8" s="73" t="s">
        <v>2830</v>
      </c>
      <c r="G8" s="73" t="s">
        <v>2904</v>
      </c>
      <c r="H8" s="71" t="s">
        <v>4636</v>
      </c>
      <c r="I8" s="111" t="s">
        <v>5843</v>
      </c>
    </row>
    <row r="9" spans="1:9" s="27" customFormat="1" ht="15.75" customHeight="1">
      <c r="A9" s="8" t="s">
        <v>2665</v>
      </c>
      <c r="B9" s="82" t="s">
        <v>2401</v>
      </c>
      <c r="C9" s="9" t="s">
        <v>5201</v>
      </c>
      <c r="D9" s="83" t="s">
        <v>5183</v>
      </c>
      <c r="E9" s="59" t="s">
        <v>5006</v>
      </c>
      <c r="F9" s="73" t="s">
        <v>2831</v>
      </c>
      <c r="G9" s="73" t="s">
        <v>2904</v>
      </c>
      <c r="H9" s="71" t="s">
        <v>4636</v>
      </c>
      <c r="I9" s="111" t="s">
        <v>5843</v>
      </c>
    </row>
    <row r="10" spans="1:9" s="27" customFormat="1" ht="15.75" customHeight="1">
      <c r="A10" s="8" t="s">
        <v>2665</v>
      </c>
      <c r="B10" s="12" t="s">
        <v>1203</v>
      </c>
      <c r="C10" s="14" t="s">
        <v>3746</v>
      </c>
      <c r="D10" s="15" t="s">
        <v>5183</v>
      </c>
      <c r="E10" s="59" t="s">
        <v>718</v>
      </c>
      <c r="F10" s="8" t="s">
        <v>5300</v>
      </c>
      <c r="G10" s="73" t="s">
        <v>2905</v>
      </c>
      <c r="H10" s="71" t="s">
        <v>4638</v>
      </c>
      <c r="I10" s="111" t="s">
        <v>5843</v>
      </c>
    </row>
    <row r="11" spans="1:9" s="27" customFormat="1" ht="15.75" customHeight="1">
      <c r="A11" s="8" t="s">
        <v>2665</v>
      </c>
      <c r="B11" s="12" t="s">
        <v>1204</v>
      </c>
      <c r="C11" s="14" t="s">
        <v>3138</v>
      </c>
      <c r="D11" s="15" t="s">
        <v>5183</v>
      </c>
      <c r="E11" s="59" t="s">
        <v>718</v>
      </c>
      <c r="F11" s="8" t="s">
        <v>5300</v>
      </c>
      <c r="G11" s="73" t="s">
        <v>2904</v>
      </c>
      <c r="H11" s="71" t="s">
        <v>4644</v>
      </c>
      <c r="I11" s="111" t="s">
        <v>5843</v>
      </c>
    </row>
    <row r="12" spans="1:9" s="27" customFormat="1" ht="15.75" customHeight="1">
      <c r="A12" s="8" t="s">
        <v>2665</v>
      </c>
      <c r="B12" s="12" t="s">
        <v>1205</v>
      </c>
      <c r="C12" s="14" t="s">
        <v>3139</v>
      </c>
      <c r="D12" s="15" t="s">
        <v>5183</v>
      </c>
      <c r="E12" s="59" t="s">
        <v>4992</v>
      </c>
      <c r="F12" s="8" t="s">
        <v>5300</v>
      </c>
      <c r="G12" s="73" t="s">
        <v>2904</v>
      </c>
      <c r="H12" s="71" t="s">
        <v>4644</v>
      </c>
      <c r="I12" s="111" t="s">
        <v>5843</v>
      </c>
    </row>
    <row r="13" spans="1:9" s="27" customFormat="1" ht="15.75" customHeight="1">
      <c r="A13" s="8" t="s">
        <v>2665</v>
      </c>
      <c r="B13" s="12" t="s">
        <v>1206</v>
      </c>
      <c r="C13" s="14" t="s">
        <v>3140</v>
      </c>
      <c r="D13" s="15" t="s">
        <v>5183</v>
      </c>
      <c r="E13" s="59" t="s">
        <v>4994</v>
      </c>
      <c r="F13" s="8" t="s">
        <v>5300</v>
      </c>
      <c r="G13" s="73" t="s">
        <v>2904</v>
      </c>
      <c r="H13" s="71" t="s">
        <v>4644</v>
      </c>
      <c r="I13" s="111" t="s">
        <v>5843</v>
      </c>
    </row>
    <row r="14" spans="1:9" s="27" customFormat="1" ht="15.75" customHeight="1">
      <c r="A14" s="8" t="s">
        <v>2665</v>
      </c>
      <c r="B14" s="12" t="s">
        <v>1207</v>
      </c>
      <c r="C14" s="14" t="s">
        <v>3141</v>
      </c>
      <c r="D14" s="15" t="s">
        <v>5183</v>
      </c>
      <c r="E14" s="59" t="s">
        <v>4995</v>
      </c>
      <c r="F14" s="8" t="s">
        <v>5300</v>
      </c>
      <c r="G14" s="73" t="s">
        <v>2904</v>
      </c>
      <c r="H14" s="71" t="s">
        <v>4644</v>
      </c>
      <c r="I14" s="111" t="s">
        <v>5843</v>
      </c>
    </row>
    <row r="15" spans="1:9" s="27" customFormat="1" ht="15.75" customHeight="1">
      <c r="A15" s="8" t="s">
        <v>2665</v>
      </c>
      <c r="B15" s="12" t="s">
        <v>1208</v>
      </c>
      <c r="C15" s="14" t="s">
        <v>3142</v>
      </c>
      <c r="D15" s="15" t="s">
        <v>5183</v>
      </c>
      <c r="E15" s="59" t="s">
        <v>4999</v>
      </c>
      <c r="F15" s="50" t="s">
        <v>5301</v>
      </c>
      <c r="G15" s="73" t="s">
        <v>2904</v>
      </c>
      <c r="H15" s="71" t="s">
        <v>4644</v>
      </c>
      <c r="I15" s="111" t="s">
        <v>5843</v>
      </c>
    </row>
    <row r="16" spans="1:9" s="27" customFormat="1" ht="15.75" customHeight="1">
      <c r="A16" s="8" t="s">
        <v>2665</v>
      </c>
      <c r="B16" s="14" t="s">
        <v>2769</v>
      </c>
      <c r="C16" s="14" t="s">
        <v>2915</v>
      </c>
      <c r="D16" s="15" t="s">
        <v>5182</v>
      </c>
      <c r="E16" s="59" t="s">
        <v>2781</v>
      </c>
      <c r="F16" s="73" t="s">
        <v>5302</v>
      </c>
      <c r="G16" s="73" t="s">
        <v>2908</v>
      </c>
      <c r="H16" s="71" t="s">
        <v>4816</v>
      </c>
      <c r="I16" s="111" t="s">
        <v>5843</v>
      </c>
    </row>
    <row r="17" spans="1:9" s="27" customFormat="1" ht="15.75" customHeight="1">
      <c r="A17" s="8" t="s">
        <v>2665</v>
      </c>
      <c r="B17" s="14" t="s">
        <v>2770</v>
      </c>
      <c r="C17" s="14" t="s">
        <v>2916</v>
      </c>
      <c r="D17" s="15" t="s">
        <v>5182</v>
      </c>
      <c r="E17" s="59" t="s">
        <v>5007</v>
      </c>
      <c r="F17" s="73" t="s">
        <v>5302</v>
      </c>
      <c r="G17" s="73" t="s">
        <v>2908</v>
      </c>
      <c r="H17" s="71" t="s">
        <v>4816</v>
      </c>
      <c r="I17" s="111" t="s">
        <v>5843</v>
      </c>
    </row>
    <row r="18" spans="1:9" s="27" customFormat="1" ht="15.75" customHeight="1">
      <c r="A18" s="8" t="s">
        <v>2665</v>
      </c>
      <c r="B18" s="14" t="s">
        <v>2771</v>
      </c>
      <c r="C18" s="14" t="s">
        <v>2917</v>
      </c>
      <c r="D18" s="15" t="s">
        <v>5182</v>
      </c>
      <c r="E18" s="59" t="s">
        <v>4992</v>
      </c>
      <c r="F18" s="73" t="s">
        <v>5302</v>
      </c>
      <c r="G18" s="73" t="s">
        <v>2908</v>
      </c>
      <c r="H18" s="71" t="s">
        <v>4816</v>
      </c>
      <c r="I18" s="111" t="s">
        <v>5843</v>
      </c>
    </row>
    <row r="19" spans="1:9" s="27" customFormat="1" ht="15.75" customHeight="1">
      <c r="A19" s="8" t="s">
        <v>2665</v>
      </c>
      <c r="B19" s="14" t="s">
        <v>2772</v>
      </c>
      <c r="C19" s="14" t="s">
        <v>2918</v>
      </c>
      <c r="D19" s="15" t="s">
        <v>5182</v>
      </c>
      <c r="E19" s="59" t="s">
        <v>4994</v>
      </c>
      <c r="F19" s="73" t="s">
        <v>5302</v>
      </c>
      <c r="G19" s="73" t="s">
        <v>2908</v>
      </c>
      <c r="H19" s="71" t="s">
        <v>4816</v>
      </c>
      <c r="I19" s="111" t="s">
        <v>5843</v>
      </c>
    </row>
    <row r="20" spans="1:9" s="27" customFormat="1" ht="15.75" customHeight="1">
      <c r="A20" s="8" t="s">
        <v>2665</v>
      </c>
      <c r="B20" s="14" t="s">
        <v>2773</v>
      </c>
      <c r="C20" s="14" t="s">
        <v>2919</v>
      </c>
      <c r="D20" s="15" t="s">
        <v>5182</v>
      </c>
      <c r="E20" s="59" t="s">
        <v>4995</v>
      </c>
      <c r="F20" s="73" t="s">
        <v>5302</v>
      </c>
      <c r="G20" s="73" t="s">
        <v>2908</v>
      </c>
      <c r="H20" s="71" t="s">
        <v>4816</v>
      </c>
      <c r="I20" s="111" t="s">
        <v>5843</v>
      </c>
    </row>
    <row r="21" spans="1:9" s="27" customFormat="1" ht="15.75" customHeight="1">
      <c r="A21" s="8" t="s">
        <v>2665</v>
      </c>
      <c r="B21" s="14" t="s">
        <v>2774</v>
      </c>
      <c r="C21" s="14" t="s">
        <v>2920</v>
      </c>
      <c r="D21" s="15" t="s">
        <v>5182</v>
      </c>
      <c r="E21" s="59" t="s">
        <v>4993</v>
      </c>
      <c r="F21" s="73" t="s">
        <v>5302</v>
      </c>
      <c r="G21" s="73" t="s">
        <v>2908</v>
      </c>
      <c r="H21" s="71" t="s">
        <v>4816</v>
      </c>
      <c r="I21" s="111" t="s">
        <v>5843</v>
      </c>
    </row>
    <row r="22" spans="1:9" s="27" customFormat="1" ht="15.75" customHeight="1">
      <c r="A22" s="8" t="s">
        <v>2665</v>
      </c>
      <c r="B22" s="14" t="s">
        <v>2775</v>
      </c>
      <c r="C22" s="14" t="s">
        <v>2921</v>
      </c>
      <c r="D22" s="15" t="s">
        <v>5182</v>
      </c>
      <c r="E22" s="60" t="s">
        <v>5009</v>
      </c>
      <c r="F22" s="73" t="s">
        <v>5302</v>
      </c>
      <c r="G22" s="73" t="s">
        <v>2908</v>
      </c>
      <c r="H22" s="71" t="s">
        <v>4816</v>
      </c>
      <c r="I22" s="111" t="s">
        <v>5843</v>
      </c>
    </row>
    <row r="23" spans="1:9" s="27" customFormat="1" ht="15.75" customHeight="1">
      <c r="A23" s="8" t="s">
        <v>2665</v>
      </c>
      <c r="B23" s="14" t="s">
        <v>2776</v>
      </c>
      <c r="C23" s="14" t="s">
        <v>2922</v>
      </c>
      <c r="D23" s="15" t="s">
        <v>5182</v>
      </c>
      <c r="E23" s="59" t="s">
        <v>2782</v>
      </c>
      <c r="F23" s="73" t="s">
        <v>5302</v>
      </c>
      <c r="G23" s="73" t="s">
        <v>2908</v>
      </c>
      <c r="H23" s="71" t="s">
        <v>4816</v>
      </c>
      <c r="I23" s="111" t="s">
        <v>5843</v>
      </c>
    </row>
    <row r="24" spans="1:9" s="27" customFormat="1" ht="15.75" customHeight="1">
      <c r="A24" s="8" t="s">
        <v>2665</v>
      </c>
      <c r="B24" s="14" t="s">
        <v>2777</v>
      </c>
      <c r="C24" s="14" t="s">
        <v>2923</v>
      </c>
      <c r="D24" s="15" t="s">
        <v>5182</v>
      </c>
      <c r="E24" s="59" t="s">
        <v>1724</v>
      </c>
      <c r="F24" s="73" t="s">
        <v>5302</v>
      </c>
      <c r="G24" s="73" t="s">
        <v>2908</v>
      </c>
      <c r="H24" s="71" t="s">
        <v>4816</v>
      </c>
      <c r="I24" s="111" t="s">
        <v>5843</v>
      </c>
    </row>
    <row r="25" spans="1:9" s="27" customFormat="1" ht="15.75" customHeight="1">
      <c r="A25" s="8" t="s">
        <v>2665</v>
      </c>
      <c r="B25" s="14" t="s">
        <v>2778</v>
      </c>
      <c r="C25" s="14" t="s">
        <v>2924</v>
      </c>
      <c r="D25" s="15" t="s">
        <v>5182</v>
      </c>
      <c r="E25" s="59" t="s">
        <v>967</v>
      </c>
      <c r="F25" s="73" t="s">
        <v>5302</v>
      </c>
      <c r="G25" s="73" t="s">
        <v>2908</v>
      </c>
      <c r="H25" s="71" t="s">
        <v>4816</v>
      </c>
      <c r="I25" s="111" t="s">
        <v>5843</v>
      </c>
    </row>
    <row r="26" spans="1:9" s="27" customFormat="1" ht="15.75" customHeight="1">
      <c r="A26" s="8" t="s">
        <v>2665</v>
      </c>
      <c r="B26" s="14" t="s">
        <v>2779</v>
      </c>
      <c r="C26" s="14" t="s">
        <v>2925</v>
      </c>
      <c r="D26" s="15" t="s">
        <v>5182</v>
      </c>
      <c r="E26" s="59" t="s">
        <v>4999</v>
      </c>
      <c r="F26" s="73" t="s">
        <v>5302</v>
      </c>
      <c r="G26" s="73" t="s">
        <v>2908</v>
      </c>
      <c r="H26" s="71" t="s">
        <v>4816</v>
      </c>
      <c r="I26" s="111" t="s">
        <v>5843</v>
      </c>
    </row>
    <row r="27" spans="1:9" s="27" customFormat="1" ht="15.75" customHeight="1">
      <c r="A27" s="8" t="s">
        <v>2665</v>
      </c>
      <c r="B27" s="14" t="s">
        <v>2780</v>
      </c>
      <c r="C27" s="14" t="s">
        <v>2926</v>
      </c>
      <c r="D27" s="15" t="s">
        <v>5182</v>
      </c>
      <c r="E27" s="59" t="s">
        <v>5008</v>
      </c>
      <c r="F27" s="73" t="s">
        <v>5302</v>
      </c>
      <c r="G27" s="73" t="s">
        <v>2908</v>
      </c>
      <c r="H27" s="71" t="s">
        <v>4816</v>
      </c>
      <c r="I27" s="111" t="s">
        <v>5843</v>
      </c>
    </row>
    <row r="28" spans="1:9" s="27" customFormat="1" ht="15.75" customHeight="1">
      <c r="A28" s="8" t="s">
        <v>2665</v>
      </c>
      <c r="B28" s="12" t="s">
        <v>1281</v>
      </c>
      <c r="C28" s="17" t="s">
        <v>3751</v>
      </c>
      <c r="D28" s="17"/>
      <c r="E28" s="59" t="s">
        <v>718</v>
      </c>
      <c r="F28" s="50" t="s">
        <v>1282</v>
      </c>
      <c r="G28" s="73" t="s">
        <v>2908</v>
      </c>
      <c r="H28" s="71" t="s">
        <v>4639</v>
      </c>
      <c r="I28" s="111" t="s">
        <v>5843</v>
      </c>
    </row>
    <row r="29" spans="1:9" s="27" customFormat="1" ht="15.75" customHeight="1">
      <c r="A29" s="8" t="s">
        <v>2665</v>
      </c>
      <c r="B29" s="12" t="s">
        <v>1283</v>
      </c>
      <c r="C29" s="17" t="s">
        <v>3752</v>
      </c>
      <c r="D29" s="17"/>
      <c r="E29" s="59" t="s">
        <v>4992</v>
      </c>
      <c r="F29" s="50" t="s">
        <v>1282</v>
      </c>
      <c r="G29" s="73" t="s">
        <v>2908</v>
      </c>
      <c r="H29" s="71" t="s">
        <v>4640</v>
      </c>
      <c r="I29" s="111" t="s">
        <v>5843</v>
      </c>
    </row>
    <row r="30" spans="1:9" s="27" customFormat="1" ht="15.75" customHeight="1">
      <c r="A30" s="8" t="s">
        <v>2665</v>
      </c>
      <c r="B30" s="12" t="s">
        <v>1284</v>
      </c>
      <c r="C30" s="17" t="s">
        <v>3753</v>
      </c>
      <c r="D30" s="17"/>
      <c r="E30" s="59" t="s">
        <v>4994</v>
      </c>
      <c r="F30" s="50" t="s">
        <v>1282</v>
      </c>
      <c r="G30" s="73" t="s">
        <v>2908</v>
      </c>
      <c r="H30" s="71" t="s">
        <v>4640</v>
      </c>
      <c r="I30" s="111" t="s">
        <v>5843</v>
      </c>
    </row>
    <row r="31" spans="1:9" s="27" customFormat="1" ht="15.75" customHeight="1">
      <c r="A31" s="8" t="s">
        <v>2665</v>
      </c>
      <c r="B31" s="12" t="s">
        <v>1285</v>
      </c>
      <c r="C31" s="17" t="s">
        <v>3754</v>
      </c>
      <c r="D31" s="17"/>
      <c r="E31" s="59" t="s">
        <v>4995</v>
      </c>
      <c r="F31" s="50" t="s">
        <v>1282</v>
      </c>
      <c r="G31" s="73" t="s">
        <v>2908</v>
      </c>
      <c r="H31" s="71" t="s">
        <v>4640</v>
      </c>
      <c r="I31" s="111" t="s">
        <v>5843</v>
      </c>
    </row>
    <row r="32" spans="1:9" s="27" customFormat="1" ht="15.75" customHeight="1">
      <c r="A32" s="8" t="s">
        <v>2665</v>
      </c>
      <c r="B32" s="12" t="s">
        <v>1315</v>
      </c>
      <c r="C32" s="14" t="s">
        <v>3779</v>
      </c>
      <c r="D32" s="14"/>
      <c r="E32" s="59" t="s">
        <v>718</v>
      </c>
      <c r="F32" s="50" t="s">
        <v>1316</v>
      </c>
      <c r="G32" s="73" t="s">
        <v>2908</v>
      </c>
      <c r="H32" s="71" t="s">
        <v>4641</v>
      </c>
      <c r="I32" s="111" t="s">
        <v>5843</v>
      </c>
    </row>
    <row r="33" spans="1:9" s="27" customFormat="1" ht="15.75" customHeight="1">
      <c r="A33" s="8" t="s">
        <v>2665</v>
      </c>
      <c r="B33" s="12" t="s">
        <v>1317</v>
      </c>
      <c r="C33" s="14" t="s">
        <v>3780</v>
      </c>
      <c r="D33" s="14"/>
      <c r="E33" s="59" t="s">
        <v>4992</v>
      </c>
      <c r="F33" s="50" t="s">
        <v>1316</v>
      </c>
      <c r="G33" s="73" t="s">
        <v>2908</v>
      </c>
      <c r="H33" s="71" t="s">
        <v>4638</v>
      </c>
      <c r="I33" s="111" t="s">
        <v>5843</v>
      </c>
    </row>
    <row r="34" spans="1:9" s="27" customFormat="1" ht="15.75" customHeight="1">
      <c r="A34" s="8" t="s">
        <v>2665</v>
      </c>
      <c r="B34" s="12" t="s">
        <v>1318</v>
      </c>
      <c r="C34" s="14" t="s">
        <v>3781</v>
      </c>
      <c r="D34" s="14"/>
      <c r="E34" s="59" t="s">
        <v>4994</v>
      </c>
      <c r="F34" s="50" t="s">
        <v>1316</v>
      </c>
      <c r="G34" s="73" t="s">
        <v>2908</v>
      </c>
      <c r="H34" s="71" t="s">
        <v>4638</v>
      </c>
      <c r="I34" s="111" t="s">
        <v>5843</v>
      </c>
    </row>
    <row r="35" spans="1:9" s="27" customFormat="1" ht="15.75" customHeight="1">
      <c r="A35" s="8" t="s">
        <v>2665</v>
      </c>
      <c r="B35" s="12" t="s">
        <v>1319</v>
      </c>
      <c r="C35" s="14" t="s">
        <v>3782</v>
      </c>
      <c r="D35" s="14"/>
      <c r="E35" s="59" t="s">
        <v>4995</v>
      </c>
      <c r="F35" s="50" t="s">
        <v>1316</v>
      </c>
      <c r="G35" s="73" t="s">
        <v>2908</v>
      </c>
      <c r="H35" s="71" t="s">
        <v>4638</v>
      </c>
      <c r="I35" s="111" t="s">
        <v>5843</v>
      </c>
    </row>
    <row r="36" spans="1:9" s="27" customFormat="1" ht="15.75" customHeight="1">
      <c r="A36" s="8" t="s">
        <v>2665</v>
      </c>
      <c r="B36" s="12" t="s">
        <v>1189</v>
      </c>
      <c r="C36" s="12" t="s">
        <v>3184</v>
      </c>
      <c r="D36" s="12"/>
      <c r="E36" s="59" t="s">
        <v>718</v>
      </c>
      <c r="F36" s="50" t="s">
        <v>1190</v>
      </c>
      <c r="G36" s="8" t="s">
        <v>2904</v>
      </c>
      <c r="H36" s="71" t="s">
        <v>4642</v>
      </c>
      <c r="I36" s="111" t="s">
        <v>5843</v>
      </c>
    </row>
    <row r="37" spans="1:9" s="27" customFormat="1" ht="15.75" customHeight="1">
      <c r="A37" s="8" t="s">
        <v>2665</v>
      </c>
      <c r="B37" s="12" t="s">
        <v>1135</v>
      </c>
      <c r="C37" s="12" t="s">
        <v>3185</v>
      </c>
      <c r="D37" s="12"/>
      <c r="E37" s="59" t="s">
        <v>718</v>
      </c>
      <c r="F37" s="50" t="s">
        <v>1134</v>
      </c>
      <c r="G37" s="73" t="s">
        <v>2905</v>
      </c>
      <c r="H37" s="71" t="s">
        <v>4643</v>
      </c>
      <c r="I37" s="111" t="s">
        <v>5843</v>
      </c>
    </row>
    <row r="38" spans="1:9" s="27" customFormat="1" ht="15.75" customHeight="1">
      <c r="A38" s="8" t="s">
        <v>2665</v>
      </c>
      <c r="B38" s="12" t="s">
        <v>1136</v>
      </c>
      <c r="C38" s="12" t="s">
        <v>3186</v>
      </c>
      <c r="D38" s="12"/>
      <c r="E38" s="59" t="s">
        <v>718</v>
      </c>
      <c r="F38" s="50" t="s">
        <v>1134</v>
      </c>
      <c r="G38" s="8" t="s">
        <v>2904</v>
      </c>
      <c r="H38" s="71" t="s">
        <v>4644</v>
      </c>
      <c r="I38" s="111" t="s">
        <v>5843</v>
      </c>
    </row>
    <row r="39" spans="1:9" s="27" customFormat="1" ht="15.75" customHeight="1">
      <c r="A39" s="8" t="s">
        <v>2665</v>
      </c>
      <c r="B39" s="12" t="s">
        <v>1137</v>
      </c>
      <c r="C39" s="12" t="s">
        <v>3187</v>
      </c>
      <c r="D39" s="12"/>
      <c r="E39" s="59" t="s">
        <v>4992</v>
      </c>
      <c r="F39" s="50" t="s">
        <v>1134</v>
      </c>
      <c r="G39" s="8" t="s">
        <v>2904</v>
      </c>
      <c r="H39" s="71" t="s">
        <v>4644</v>
      </c>
      <c r="I39" s="111" t="s">
        <v>5843</v>
      </c>
    </row>
    <row r="40" spans="1:9" s="27" customFormat="1" ht="15.75" customHeight="1">
      <c r="A40" s="8" t="s">
        <v>2665</v>
      </c>
      <c r="B40" s="12" t="s">
        <v>1138</v>
      </c>
      <c r="C40" s="12" t="s">
        <v>3188</v>
      </c>
      <c r="D40" s="12"/>
      <c r="E40" s="59" t="s">
        <v>4994</v>
      </c>
      <c r="F40" s="50" t="s">
        <v>1134</v>
      </c>
      <c r="G40" s="8" t="s">
        <v>2904</v>
      </c>
      <c r="H40" s="71" t="s">
        <v>4644</v>
      </c>
      <c r="I40" s="111" t="s">
        <v>5843</v>
      </c>
    </row>
    <row r="41" spans="1:9" s="27" customFormat="1" ht="15.75" customHeight="1">
      <c r="A41" s="8" t="s">
        <v>2665</v>
      </c>
      <c r="B41" s="12" t="s">
        <v>1139</v>
      </c>
      <c r="C41" s="12" t="s">
        <v>3189</v>
      </c>
      <c r="D41" s="12"/>
      <c r="E41" s="59" t="s">
        <v>4995</v>
      </c>
      <c r="F41" s="50" t="s">
        <v>1134</v>
      </c>
      <c r="G41" s="8" t="s">
        <v>2904</v>
      </c>
      <c r="H41" s="71" t="s">
        <v>4644</v>
      </c>
      <c r="I41" s="111" t="s">
        <v>5843</v>
      </c>
    </row>
    <row r="42" spans="1:9" s="27" customFormat="1" ht="15.75" customHeight="1">
      <c r="A42" s="8" t="s">
        <v>2665</v>
      </c>
      <c r="B42" s="12" t="s">
        <v>1140</v>
      </c>
      <c r="C42" s="12" t="s">
        <v>3190</v>
      </c>
      <c r="D42" s="12"/>
      <c r="E42" s="59" t="s">
        <v>4999</v>
      </c>
      <c r="F42" s="50" t="s">
        <v>1141</v>
      </c>
      <c r="G42" s="8" t="s">
        <v>2904</v>
      </c>
      <c r="H42" s="71" t="s">
        <v>4644</v>
      </c>
      <c r="I42" s="111" t="s">
        <v>5843</v>
      </c>
    </row>
    <row r="43" spans="1:9" s="27" customFormat="1" ht="15.75" customHeight="1">
      <c r="A43" s="8" t="s">
        <v>2665</v>
      </c>
      <c r="B43" s="12" t="s">
        <v>1031</v>
      </c>
      <c r="C43" s="12" t="s">
        <v>3926</v>
      </c>
      <c r="D43" s="13" t="s">
        <v>5183</v>
      </c>
      <c r="E43" s="59" t="s">
        <v>718</v>
      </c>
      <c r="F43" s="50" t="s">
        <v>1881</v>
      </c>
      <c r="G43" s="8" t="s">
        <v>2904</v>
      </c>
      <c r="H43" s="71" t="s">
        <v>4645</v>
      </c>
      <c r="I43" s="111" t="s">
        <v>5843</v>
      </c>
    </row>
    <row r="44" spans="1:9" s="27" customFormat="1" ht="15.75" customHeight="1">
      <c r="A44" s="8" t="s">
        <v>2665</v>
      </c>
      <c r="B44" s="12" t="s">
        <v>1032</v>
      </c>
      <c r="C44" s="12" t="s">
        <v>3927</v>
      </c>
      <c r="D44" s="13" t="s">
        <v>5183</v>
      </c>
      <c r="E44" s="59" t="s">
        <v>874</v>
      </c>
      <c r="F44" s="50" t="s">
        <v>1882</v>
      </c>
      <c r="G44" s="8" t="s">
        <v>2904</v>
      </c>
      <c r="H44" s="71" t="s">
        <v>4636</v>
      </c>
      <c r="I44" s="111" t="s">
        <v>5843</v>
      </c>
    </row>
    <row r="45" spans="1:9" s="27" customFormat="1" ht="15.75" customHeight="1">
      <c r="A45" s="8" t="s">
        <v>2665</v>
      </c>
      <c r="B45" s="12" t="s">
        <v>971</v>
      </c>
      <c r="C45" s="17" t="s">
        <v>3930</v>
      </c>
      <c r="D45" s="17"/>
      <c r="E45" s="59" t="s">
        <v>718</v>
      </c>
      <c r="F45" s="50" t="s">
        <v>972</v>
      </c>
      <c r="G45" s="8" t="s">
        <v>2904</v>
      </c>
      <c r="H45" s="71" t="s">
        <v>4646</v>
      </c>
      <c r="I45" s="111" t="s">
        <v>5843</v>
      </c>
    </row>
    <row r="46" spans="1:9" s="27" customFormat="1" ht="15.75" customHeight="1">
      <c r="A46" s="8" t="s">
        <v>2665</v>
      </c>
      <c r="B46" s="12" t="s">
        <v>973</v>
      </c>
      <c r="C46" s="17" t="s">
        <v>3931</v>
      </c>
      <c r="D46" s="17"/>
      <c r="E46" s="59" t="s">
        <v>4992</v>
      </c>
      <c r="F46" s="50" t="s">
        <v>972</v>
      </c>
      <c r="G46" s="8" t="s">
        <v>2904</v>
      </c>
      <c r="H46" s="71" t="s">
        <v>4646</v>
      </c>
      <c r="I46" s="111" t="s">
        <v>5843</v>
      </c>
    </row>
    <row r="47" spans="1:9" s="27" customFormat="1" ht="15.75" customHeight="1">
      <c r="A47" s="8" t="s">
        <v>2665</v>
      </c>
      <c r="B47" s="12" t="s">
        <v>974</v>
      </c>
      <c r="C47" s="17" t="s">
        <v>3932</v>
      </c>
      <c r="D47" s="17"/>
      <c r="E47" s="59" t="s">
        <v>4994</v>
      </c>
      <c r="F47" s="50" t="s">
        <v>972</v>
      </c>
      <c r="G47" s="8" t="s">
        <v>2904</v>
      </c>
      <c r="H47" s="71" t="s">
        <v>4646</v>
      </c>
      <c r="I47" s="111" t="s">
        <v>5843</v>
      </c>
    </row>
    <row r="48" spans="1:9" s="27" customFormat="1" ht="15.75" customHeight="1">
      <c r="A48" s="8" t="s">
        <v>2665</v>
      </c>
      <c r="B48" s="12" t="s">
        <v>975</v>
      </c>
      <c r="C48" s="17" t="s">
        <v>3933</v>
      </c>
      <c r="D48" s="17"/>
      <c r="E48" s="59" t="s">
        <v>4995</v>
      </c>
      <c r="F48" s="50" t="s">
        <v>972</v>
      </c>
      <c r="G48" s="8" t="s">
        <v>2904</v>
      </c>
      <c r="H48" s="71" t="s">
        <v>4646</v>
      </c>
      <c r="I48" s="111" t="s">
        <v>5843</v>
      </c>
    </row>
    <row r="49" spans="1:9" s="27" customFormat="1" ht="15.75" customHeight="1">
      <c r="A49" s="8" t="s">
        <v>2665</v>
      </c>
      <c r="B49" s="12" t="s">
        <v>976</v>
      </c>
      <c r="C49" s="17" t="s">
        <v>3934</v>
      </c>
      <c r="D49" s="17"/>
      <c r="E49" s="59" t="s">
        <v>4993</v>
      </c>
      <c r="F49" s="50" t="s">
        <v>972</v>
      </c>
      <c r="G49" s="8" t="s">
        <v>2904</v>
      </c>
      <c r="H49" s="71" t="s">
        <v>4646</v>
      </c>
      <c r="I49" s="111" t="s">
        <v>5843</v>
      </c>
    </row>
    <row r="50" spans="1:9" s="27" customFormat="1" ht="15.75" customHeight="1">
      <c r="A50" s="8" t="s">
        <v>2665</v>
      </c>
      <c r="B50" s="12" t="s">
        <v>977</v>
      </c>
      <c r="C50" s="17" t="s">
        <v>3935</v>
      </c>
      <c r="D50" s="17"/>
      <c r="E50" s="60" t="s">
        <v>5009</v>
      </c>
      <c r="F50" s="50" t="s">
        <v>972</v>
      </c>
      <c r="G50" s="8" t="s">
        <v>2904</v>
      </c>
      <c r="H50" s="71" t="s">
        <v>4646</v>
      </c>
      <c r="I50" s="111" t="s">
        <v>5843</v>
      </c>
    </row>
    <row r="51" spans="1:9" s="27" customFormat="1" ht="15.75" customHeight="1">
      <c r="A51" s="8" t="s">
        <v>2665</v>
      </c>
      <c r="B51" s="12" t="s">
        <v>978</v>
      </c>
      <c r="C51" s="17" t="s">
        <v>3936</v>
      </c>
      <c r="D51" s="17"/>
      <c r="E51" s="59" t="s">
        <v>5001</v>
      </c>
      <c r="F51" s="50" t="s">
        <v>972</v>
      </c>
      <c r="G51" s="8" t="s">
        <v>2904</v>
      </c>
      <c r="H51" s="71" t="s">
        <v>4646</v>
      </c>
      <c r="I51" s="111" t="s">
        <v>5843</v>
      </c>
    </row>
    <row r="52" spans="1:9" s="27" customFormat="1" ht="15.75" customHeight="1">
      <c r="A52" s="8" t="s">
        <v>2665</v>
      </c>
      <c r="B52" s="12" t="s">
        <v>979</v>
      </c>
      <c r="C52" s="17" t="s">
        <v>3937</v>
      </c>
      <c r="D52" s="17"/>
      <c r="E52" s="59" t="s">
        <v>4999</v>
      </c>
      <c r="F52" s="50" t="s">
        <v>972</v>
      </c>
      <c r="G52" s="8" t="s">
        <v>2904</v>
      </c>
      <c r="H52" s="71" t="s">
        <v>4646</v>
      </c>
      <c r="I52" s="111" t="s">
        <v>5843</v>
      </c>
    </row>
    <row r="53" spans="1:9" s="27" customFormat="1" ht="15.75" customHeight="1">
      <c r="A53" s="8" t="s">
        <v>2665</v>
      </c>
      <c r="B53" s="12" t="s">
        <v>1096</v>
      </c>
      <c r="C53" s="17" t="s">
        <v>3946</v>
      </c>
      <c r="D53" s="17"/>
      <c r="E53" s="59" t="s">
        <v>5007</v>
      </c>
      <c r="F53" s="50" t="s">
        <v>1818</v>
      </c>
      <c r="G53" s="8" t="s">
        <v>2904</v>
      </c>
      <c r="H53" s="71" t="s">
        <v>4647</v>
      </c>
      <c r="I53" s="111" t="s">
        <v>5843</v>
      </c>
    </row>
    <row r="54" spans="1:9" s="27" customFormat="1" ht="15.75" customHeight="1">
      <c r="A54" s="8" t="s">
        <v>2665</v>
      </c>
      <c r="B54" s="12" t="s">
        <v>1097</v>
      </c>
      <c r="C54" s="17" t="s">
        <v>3947</v>
      </c>
      <c r="D54" s="17"/>
      <c r="E54" s="59" t="s">
        <v>99</v>
      </c>
      <c r="F54" s="50" t="s">
        <v>1818</v>
      </c>
      <c r="G54" s="8" t="s">
        <v>2904</v>
      </c>
      <c r="H54" s="71" t="s">
        <v>4647</v>
      </c>
      <c r="I54" s="111" t="s">
        <v>5843</v>
      </c>
    </row>
    <row r="55" spans="1:9" s="27" customFormat="1" ht="15.75" customHeight="1">
      <c r="A55" s="8" t="s">
        <v>2665</v>
      </c>
      <c r="B55" s="12" t="s">
        <v>1098</v>
      </c>
      <c r="C55" s="17" t="s">
        <v>3948</v>
      </c>
      <c r="D55" s="17"/>
      <c r="E55" s="59" t="s">
        <v>4992</v>
      </c>
      <c r="F55" s="50" t="s">
        <v>1818</v>
      </c>
      <c r="G55" s="8" t="s">
        <v>2904</v>
      </c>
      <c r="H55" s="71" t="s">
        <v>4647</v>
      </c>
      <c r="I55" s="111" t="s">
        <v>5843</v>
      </c>
    </row>
    <row r="56" spans="1:9" s="27" customFormat="1" ht="15.75" customHeight="1">
      <c r="A56" s="8" t="s">
        <v>2665</v>
      </c>
      <c r="B56" s="12" t="s">
        <v>1099</v>
      </c>
      <c r="C56" s="17" t="s">
        <v>3949</v>
      </c>
      <c r="D56" s="17"/>
      <c r="E56" s="59" t="s">
        <v>4994</v>
      </c>
      <c r="F56" s="50" t="s">
        <v>1818</v>
      </c>
      <c r="G56" s="8" t="s">
        <v>2904</v>
      </c>
      <c r="H56" s="71" t="s">
        <v>4647</v>
      </c>
      <c r="I56" s="111" t="s">
        <v>5843</v>
      </c>
    </row>
    <row r="57" spans="1:9" s="27" customFormat="1" ht="15.75" customHeight="1">
      <c r="A57" s="8" t="s">
        <v>2665</v>
      </c>
      <c r="B57" s="12" t="s">
        <v>1100</v>
      </c>
      <c r="C57" s="17" t="s">
        <v>3950</v>
      </c>
      <c r="D57" s="17"/>
      <c r="E57" s="59" t="s">
        <v>4995</v>
      </c>
      <c r="F57" s="50" t="s">
        <v>1818</v>
      </c>
      <c r="G57" s="8" t="s">
        <v>2904</v>
      </c>
      <c r="H57" s="71" t="s">
        <v>4647</v>
      </c>
      <c r="I57" s="111" t="s">
        <v>5843</v>
      </c>
    </row>
    <row r="58" spans="1:9" s="27" customFormat="1" ht="15.75" customHeight="1">
      <c r="A58" s="8" t="s">
        <v>2665</v>
      </c>
      <c r="B58" s="12" t="s">
        <v>1101</v>
      </c>
      <c r="C58" s="17" t="s">
        <v>3951</v>
      </c>
      <c r="D58" s="17"/>
      <c r="E58" s="59" t="s">
        <v>4993</v>
      </c>
      <c r="F58" s="50" t="s">
        <v>1818</v>
      </c>
      <c r="G58" s="8" t="s">
        <v>2904</v>
      </c>
      <c r="H58" s="71" t="s">
        <v>4647</v>
      </c>
      <c r="I58" s="111" t="s">
        <v>5843</v>
      </c>
    </row>
    <row r="59" spans="1:9" s="27" customFormat="1" ht="15.75" customHeight="1">
      <c r="A59" s="8" t="s">
        <v>2665</v>
      </c>
      <c r="B59" s="12" t="s">
        <v>1102</v>
      </c>
      <c r="C59" s="17" t="s">
        <v>3952</v>
      </c>
      <c r="D59" s="17"/>
      <c r="E59" s="60" t="s">
        <v>5009</v>
      </c>
      <c r="F59" s="50" t="s">
        <v>1818</v>
      </c>
      <c r="G59" s="8" t="s">
        <v>2904</v>
      </c>
      <c r="H59" s="71" t="s">
        <v>4647</v>
      </c>
      <c r="I59" s="111" t="s">
        <v>5843</v>
      </c>
    </row>
    <row r="60" spans="1:9" s="27" customFormat="1" ht="15.75" customHeight="1">
      <c r="A60" s="8" t="s">
        <v>2665</v>
      </c>
      <c r="B60" s="12" t="s">
        <v>1103</v>
      </c>
      <c r="C60" s="17" t="s">
        <v>3953</v>
      </c>
      <c r="D60" s="17"/>
      <c r="E60" s="59" t="s">
        <v>967</v>
      </c>
      <c r="F60" s="50" t="s">
        <v>1818</v>
      </c>
      <c r="G60" s="8" t="s">
        <v>2904</v>
      </c>
      <c r="H60" s="71" t="s">
        <v>4647</v>
      </c>
      <c r="I60" s="111" t="s">
        <v>5843</v>
      </c>
    </row>
    <row r="61" spans="1:9" s="27" customFormat="1" ht="15.75" customHeight="1">
      <c r="A61" s="8" t="s">
        <v>2665</v>
      </c>
      <c r="B61" s="12" t="s">
        <v>1104</v>
      </c>
      <c r="C61" s="17" t="s">
        <v>3954</v>
      </c>
      <c r="D61" s="17"/>
      <c r="E61" s="59" t="s">
        <v>4999</v>
      </c>
      <c r="F61" s="50" t="s">
        <v>1818</v>
      </c>
      <c r="G61" s="8" t="s">
        <v>2904</v>
      </c>
      <c r="H61" s="71" t="s">
        <v>4647</v>
      </c>
      <c r="I61" s="111" t="s">
        <v>5843</v>
      </c>
    </row>
    <row r="62" spans="1:9" s="27" customFormat="1" ht="15.75" customHeight="1">
      <c r="A62" s="8" t="s">
        <v>2665</v>
      </c>
      <c r="B62" s="12" t="s">
        <v>1105</v>
      </c>
      <c r="C62" s="17" t="s">
        <v>3955</v>
      </c>
      <c r="D62" s="17"/>
      <c r="E62" s="59" t="s">
        <v>1106</v>
      </c>
      <c r="F62" s="50" t="s">
        <v>1818</v>
      </c>
      <c r="G62" s="8" t="s">
        <v>2904</v>
      </c>
      <c r="H62" s="71" t="s">
        <v>4647</v>
      </c>
      <c r="I62" s="111" t="s">
        <v>5843</v>
      </c>
    </row>
    <row r="63" spans="1:9" s="27" customFormat="1" ht="15.75" customHeight="1">
      <c r="A63" s="8" t="s">
        <v>2665</v>
      </c>
      <c r="B63" s="12" t="s">
        <v>1251</v>
      </c>
      <c r="C63" s="12" t="s">
        <v>3811</v>
      </c>
      <c r="D63" s="12"/>
      <c r="E63" s="59" t="s">
        <v>5007</v>
      </c>
      <c r="F63" s="50" t="s">
        <v>1252</v>
      </c>
      <c r="G63" s="73" t="s">
        <v>2908</v>
      </c>
      <c r="H63" s="71" t="s">
        <v>4639</v>
      </c>
      <c r="I63" s="111" t="s">
        <v>5843</v>
      </c>
    </row>
    <row r="64" spans="1:9" s="27" customFormat="1" ht="15.75" customHeight="1">
      <c r="A64" s="8" t="s">
        <v>2665</v>
      </c>
      <c r="B64" s="12" t="s">
        <v>1253</v>
      </c>
      <c r="C64" s="12" t="s">
        <v>3812</v>
      </c>
      <c r="D64" s="12"/>
      <c r="E64" s="59" t="s">
        <v>99</v>
      </c>
      <c r="F64" s="50" t="s">
        <v>1252</v>
      </c>
      <c r="G64" s="73" t="s">
        <v>2908</v>
      </c>
      <c r="H64" s="71" t="s">
        <v>4639</v>
      </c>
      <c r="I64" s="111" t="s">
        <v>5843</v>
      </c>
    </row>
    <row r="65" spans="1:9" s="27" customFormat="1" ht="15.75" customHeight="1">
      <c r="A65" s="8" t="s">
        <v>2665</v>
      </c>
      <c r="B65" s="12" t="s">
        <v>1254</v>
      </c>
      <c r="C65" s="18" t="s">
        <v>3813</v>
      </c>
      <c r="D65" s="18"/>
      <c r="E65" s="59" t="s">
        <v>4992</v>
      </c>
      <c r="F65" s="50" t="s">
        <v>1252</v>
      </c>
      <c r="G65" s="73" t="s">
        <v>2908</v>
      </c>
      <c r="H65" s="71" t="s">
        <v>4639</v>
      </c>
      <c r="I65" s="111" t="s">
        <v>5843</v>
      </c>
    </row>
    <row r="66" spans="1:9" s="27" customFormat="1" ht="15.75" customHeight="1">
      <c r="A66" s="8" t="s">
        <v>2665</v>
      </c>
      <c r="B66" s="12" t="s">
        <v>1255</v>
      </c>
      <c r="C66" s="18" t="s">
        <v>3814</v>
      </c>
      <c r="D66" s="18"/>
      <c r="E66" s="59" t="s">
        <v>4994</v>
      </c>
      <c r="F66" s="50" t="s">
        <v>1252</v>
      </c>
      <c r="G66" s="73" t="s">
        <v>2908</v>
      </c>
      <c r="H66" s="71" t="s">
        <v>4639</v>
      </c>
      <c r="I66" s="111" t="s">
        <v>5843</v>
      </c>
    </row>
    <row r="67" spans="1:9" s="27" customFormat="1" ht="15.75" customHeight="1">
      <c r="A67" s="8" t="s">
        <v>2665</v>
      </c>
      <c r="B67" s="12" t="s">
        <v>1256</v>
      </c>
      <c r="C67" s="18" t="s">
        <v>3815</v>
      </c>
      <c r="D67" s="18"/>
      <c r="E67" s="59" t="s">
        <v>4995</v>
      </c>
      <c r="F67" s="50" t="s">
        <v>1252</v>
      </c>
      <c r="G67" s="73" t="s">
        <v>2908</v>
      </c>
      <c r="H67" s="71" t="s">
        <v>4639</v>
      </c>
      <c r="I67" s="111" t="s">
        <v>5843</v>
      </c>
    </row>
    <row r="68" spans="1:9" s="27" customFormat="1" ht="15.75" customHeight="1">
      <c r="A68" s="8" t="s">
        <v>2665</v>
      </c>
      <c r="B68" s="12" t="s">
        <v>1257</v>
      </c>
      <c r="C68" s="18" t="s">
        <v>3816</v>
      </c>
      <c r="D68" s="18"/>
      <c r="E68" s="59" t="s">
        <v>967</v>
      </c>
      <c r="F68" s="50" t="s">
        <v>1252</v>
      </c>
      <c r="G68" s="73" t="s">
        <v>2908</v>
      </c>
      <c r="H68" s="71" t="s">
        <v>4639</v>
      </c>
      <c r="I68" s="111" t="s">
        <v>5843</v>
      </c>
    </row>
    <row r="69" spans="1:9" s="27" customFormat="1" ht="15.75" customHeight="1">
      <c r="A69" s="8" t="s">
        <v>2665</v>
      </c>
      <c r="B69" s="12" t="s">
        <v>1258</v>
      </c>
      <c r="C69" s="18" t="s">
        <v>3817</v>
      </c>
      <c r="D69" s="18"/>
      <c r="E69" s="59" t="s">
        <v>4999</v>
      </c>
      <c r="F69" s="50" t="s">
        <v>1252</v>
      </c>
      <c r="G69" s="73" t="s">
        <v>2908</v>
      </c>
      <c r="H69" s="71" t="s">
        <v>4639</v>
      </c>
      <c r="I69" s="111" t="s">
        <v>5843</v>
      </c>
    </row>
    <row r="70" spans="1:9" s="27" customFormat="1" ht="15.75" customHeight="1">
      <c r="A70" s="8" t="s">
        <v>2665</v>
      </c>
      <c r="B70" s="12" t="s">
        <v>1259</v>
      </c>
      <c r="C70" s="18" t="s">
        <v>3818</v>
      </c>
      <c r="D70" s="18"/>
      <c r="E70" s="59" t="s">
        <v>5001</v>
      </c>
      <c r="F70" s="50" t="s">
        <v>1252</v>
      </c>
      <c r="G70" s="73" t="s">
        <v>2908</v>
      </c>
      <c r="H70" s="71" t="s">
        <v>4639</v>
      </c>
      <c r="I70" s="111" t="s">
        <v>5843</v>
      </c>
    </row>
    <row r="71" spans="1:9" s="27" customFormat="1" ht="15.75" customHeight="1">
      <c r="A71" s="8" t="s">
        <v>2665</v>
      </c>
      <c r="B71" s="12" t="s">
        <v>1260</v>
      </c>
      <c r="C71" s="18" t="s">
        <v>3819</v>
      </c>
      <c r="D71" s="18"/>
      <c r="E71" s="59" t="s">
        <v>5011</v>
      </c>
      <c r="F71" s="50" t="s">
        <v>1252</v>
      </c>
      <c r="G71" s="73" t="s">
        <v>2908</v>
      </c>
      <c r="H71" s="71" t="s">
        <v>4639</v>
      </c>
      <c r="I71" s="111" t="s">
        <v>5843</v>
      </c>
    </row>
    <row r="72" spans="1:9" s="27" customFormat="1" ht="15.75" customHeight="1">
      <c r="A72" s="8" t="s">
        <v>2665</v>
      </c>
      <c r="B72" s="12" t="s">
        <v>1261</v>
      </c>
      <c r="C72" s="18" t="s">
        <v>3820</v>
      </c>
      <c r="D72" s="18"/>
      <c r="E72" s="59" t="s">
        <v>4993</v>
      </c>
      <c r="F72" s="50" t="s">
        <v>1252</v>
      </c>
      <c r="G72" s="73" t="s">
        <v>2908</v>
      </c>
      <c r="H72" s="71" t="s">
        <v>4639</v>
      </c>
      <c r="I72" s="111" t="s">
        <v>5843</v>
      </c>
    </row>
    <row r="73" spans="1:9" s="27" customFormat="1" ht="15.75" customHeight="1">
      <c r="A73" s="8" t="s">
        <v>2665</v>
      </c>
      <c r="B73" s="12" t="s">
        <v>1262</v>
      </c>
      <c r="C73" s="18" t="s">
        <v>3821</v>
      </c>
      <c r="D73" s="18"/>
      <c r="E73" s="60" t="s">
        <v>5009</v>
      </c>
      <c r="F73" s="50" t="s">
        <v>1252</v>
      </c>
      <c r="G73" s="73" t="s">
        <v>2908</v>
      </c>
      <c r="H73" s="71" t="s">
        <v>4639</v>
      </c>
      <c r="I73" s="111" t="s">
        <v>5843</v>
      </c>
    </row>
    <row r="74" spans="1:9" s="27" customFormat="1" ht="15.75" customHeight="1">
      <c r="A74" s="8" t="s">
        <v>2665</v>
      </c>
      <c r="B74" s="12" t="s">
        <v>1263</v>
      </c>
      <c r="C74" s="18" t="s">
        <v>3822</v>
      </c>
      <c r="D74" s="18"/>
      <c r="E74" s="59" t="s">
        <v>1106</v>
      </c>
      <c r="F74" s="50" t="s">
        <v>1252</v>
      </c>
      <c r="G74" s="73" t="s">
        <v>2908</v>
      </c>
      <c r="H74" s="71" t="s">
        <v>4639</v>
      </c>
      <c r="I74" s="111" t="s">
        <v>5843</v>
      </c>
    </row>
    <row r="75" spans="1:9" s="27" customFormat="1" ht="15.75" customHeight="1">
      <c r="A75" s="8" t="s">
        <v>2665</v>
      </c>
      <c r="B75" s="12" t="s">
        <v>1043</v>
      </c>
      <c r="C75" s="12" t="s">
        <v>3966</v>
      </c>
      <c r="D75" s="12"/>
      <c r="E75" s="59" t="s">
        <v>718</v>
      </c>
      <c r="F75" s="50" t="s">
        <v>5186</v>
      </c>
      <c r="G75" s="8" t="s">
        <v>2905</v>
      </c>
      <c r="H75" s="71" t="s">
        <v>4648</v>
      </c>
      <c r="I75" s="111" t="s">
        <v>5843</v>
      </c>
    </row>
    <row r="76" spans="1:9" s="27" customFormat="1" ht="15.75" customHeight="1">
      <c r="A76" s="8" t="s">
        <v>2665</v>
      </c>
      <c r="B76" s="12" t="s">
        <v>1044</v>
      </c>
      <c r="C76" s="12" t="s">
        <v>3967</v>
      </c>
      <c r="D76" s="12"/>
      <c r="E76" s="59" t="s">
        <v>718</v>
      </c>
      <c r="F76" s="50" t="s">
        <v>5186</v>
      </c>
      <c r="G76" s="8" t="s">
        <v>2904</v>
      </c>
      <c r="H76" s="71" t="s">
        <v>4637</v>
      </c>
      <c r="I76" s="111" t="s">
        <v>5843</v>
      </c>
    </row>
    <row r="77" spans="1:9" s="27" customFormat="1" ht="15.75" customHeight="1">
      <c r="A77" s="8" t="s">
        <v>2665</v>
      </c>
      <c r="B77" s="12" t="s">
        <v>1045</v>
      </c>
      <c r="C77" s="18" t="s">
        <v>3968</v>
      </c>
      <c r="D77" s="18"/>
      <c r="E77" s="59" t="s">
        <v>4992</v>
      </c>
      <c r="F77" s="50" t="s">
        <v>5186</v>
      </c>
      <c r="G77" s="8" t="s">
        <v>2904</v>
      </c>
      <c r="H77" s="71" t="s">
        <v>4637</v>
      </c>
      <c r="I77" s="111" t="s">
        <v>5843</v>
      </c>
    </row>
    <row r="78" spans="1:9" s="27" customFormat="1" ht="15.75" customHeight="1">
      <c r="A78" s="8" t="s">
        <v>2665</v>
      </c>
      <c r="B78" s="12" t="s">
        <v>1046</v>
      </c>
      <c r="C78" s="18" t="s">
        <v>3969</v>
      </c>
      <c r="D78" s="18"/>
      <c r="E78" s="59" t="s">
        <v>4994</v>
      </c>
      <c r="F78" s="50" t="s">
        <v>5186</v>
      </c>
      <c r="G78" s="8" t="s">
        <v>2904</v>
      </c>
      <c r="H78" s="71" t="s">
        <v>4637</v>
      </c>
      <c r="I78" s="111" t="s">
        <v>5843</v>
      </c>
    </row>
    <row r="79" spans="1:9" s="27" customFormat="1" ht="15.75" customHeight="1">
      <c r="A79" s="8" t="s">
        <v>2665</v>
      </c>
      <c r="B79" s="12" t="s">
        <v>1047</v>
      </c>
      <c r="C79" s="18" t="s">
        <v>3970</v>
      </c>
      <c r="D79" s="18"/>
      <c r="E79" s="59" t="s">
        <v>4995</v>
      </c>
      <c r="F79" s="50" t="s">
        <v>5186</v>
      </c>
      <c r="G79" s="8" t="s">
        <v>2904</v>
      </c>
      <c r="H79" s="71" t="s">
        <v>4637</v>
      </c>
      <c r="I79" s="111" t="s">
        <v>5843</v>
      </c>
    </row>
    <row r="80" spans="1:9" s="27" customFormat="1" ht="15.75" customHeight="1">
      <c r="A80" s="8" t="s">
        <v>2665</v>
      </c>
      <c r="B80" s="12" t="s">
        <v>1048</v>
      </c>
      <c r="C80" s="18" t="s">
        <v>3971</v>
      </c>
      <c r="D80" s="18"/>
      <c r="E80" s="59" t="s">
        <v>4999</v>
      </c>
      <c r="F80" s="50" t="s">
        <v>2254</v>
      </c>
      <c r="G80" s="8" t="s">
        <v>2904</v>
      </c>
      <c r="H80" s="71" t="s">
        <v>4637</v>
      </c>
      <c r="I80" s="111" t="s">
        <v>5843</v>
      </c>
    </row>
    <row r="81" spans="1:9" s="27" customFormat="1" ht="15.75" customHeight="1">
      <c r="A81" s="8" t="s">
        <v>2665</v>
      </c>
      <c r="B81" s="12" t="s">
        <v>1004</v>
      </c>
      <c r="C81" s="12" t="s">
        <v>3997</v>
      </c>
      <c r="D81" s="12"/>
      <c r="E81" s="59" t="s">
        <v>718</v>
      </c>
      <c r="F81" s="50" t="s">
        <v>4884</v>
      </c>
      <c r="G81" s="8" t="s">
        <v>2904</v>
      </c>
      <c r="H81" s="71" t="s">
        <v>4648</v>
      </c>
      <c r="I81" s="111" t="s">
        <v>5843</v>
      </c>
    </row>
    <row r="82" spans="1:9" s="27" customFormat="1" ht="15.75" customHeight="1">
      <c r="A82" s="8" t="s">
        <v>2665</v>
      </c>
      <c r="B82" s="12" t="s">
        <v>1005</v>
      </c>
      <c r="C82" s="12" t="s">
        <v>3998</v>
      </c>
      <c r="D82" s="12"/>
      <c r="E82" s="59" t="s">
        <v>718</v>
      </c>
      <c r="F82" s="50" t="s">
        <v>4884</v>
      </c>
      <c r="G82" s="8" t="s">
        <v>2904</v>
      </c>
      <c r="H82" s="71" t="s">
        <v>4637</v>
      </c>
      <c r="I82" s="111" t="s">
        <v>5843</v>
      </c>
    </row>
    <row r="83" spans="1:9" s="27" customFormat="1" ht="15.75" customHeight="1">
      <c r="A83" s="8" t="s">
        <v>2665</v>
      </c>
      <c r="B83" s="12" t="s">
        <v>1006</v>
      </c>
      <c r="C83" s="12" t="s">
        <v>3999</v>
      </c>
      <c r="D83" s="12"/>
      <c r="E83" s="59" t="s">
        <v>4992</v>
      </c>
      <c r="F83" s="50" t="s">
        <v>4884</v>
      </c>
      <c r="G83" s="8" t="s">
        <v>2904</v>
      </c>
      <c r="H83" s="71" t="s">
        <v>4637</v>
      </c>
      <c r="I83" s="111" t="s">
        <v>5843</v>
      </c>
    </row>
    <row r="84" spans="1:9" s="27" customFormat="1" ht="15.75" customHeight="1">
      <c r="A84" s="8" t="s">
        <v>2665</v>
      </c>
      <c r="B84" s="12" t="s">
        <v>1007</v>
      </c>
      <c r="C84" s="18" t="s">
        <v>4000</v>
      </c>
      <c r="D84" s="18"/>
      <c r="E84" s="59" t="s">
        <v>4994</v>
      </c>
      <c r="F84" s="50" t="s">
        <v>4884</v>
      </c>
      <c r="G84" s="8" t="s">
        <v>2904</v>
      </c>
      <c r="H84" s="71" t="s">
        <v>4637</v>
      </c>
      <c r="I84" s="111" t="s">
        <v>5843</v>
      </c>
    </row>
    <row r="85" spans="1:9" s="27" customFormat="1" ht="15.75" customHeight="1">
      <c r="A85" s="8" t="s">
        <v>2665</v>
      </c>
      <c r="B85" s="12" t="s">
        <v>1008</v>
      </c>
      <c r="C85" s="18" t="s">
        <v>4001</v>
      </c>
      <c r="D85" s="18"/>
      <c r="E85" s="59" t="s">
        <v>4995</v>
      </c>
      <c r="F85" s="50" t="s">
        <v>4884</v>
      </c>
      <c r="G85" s="8" t="s">
        <v>2904</v>
      </c>
      <c r="H85" s="71" t="s">
        <v>4637</v>
      </c>
      <c r="I85" s="111" t="s">
        <v>5843</v>
      </c>
    </row>
    <row r="86" spans="1:9" s="27" customFormat="1" ht="15.75" customHeight="1">
      <c r="A86" s="8" t="s">
        <v>2665</v>
      </c>
      <c r="B86" s="12" t="s">
        <v>1009</v>
      </c>
      <c r="C86" s="12" t="s">
        <v>4002</v>
      </c>
      <c r="D86" s="12"/>
      <c r="E86" s="59" t="s">
        <v>4999</v>
      </c>
      <c r="F86" s="50" t="s">
        <v>2253</v>
      </c>
      <c r="G86" s="8" t="s">
        <v>2904</v>
      </c>
      <c r="H86" s="71" t="s">
        <v>4637</v>
      </c>
      <c r="I86" s="111" t="s">
        <v>5843</v>
      </c>
    </row>
    <row r="87" spans="1:9" s="85" customFormat="1" ht="15.75" customHeight="1">
      <c r="A87" s="8" t="s">
        <v>2665</v>
      </c>
      <c r="B87" s="12" t="s">
        <v>962</v>
      </c>
      <c r="C87" s="12" t="s">
        <v>4009</v>
      </c>
      <c r="D87" s="12"/>
      <c r="E87" s="59" t="s">
        <v>718</v>
      </c>
      <c r="F87" s="50" t="s">
        <v>5326</v>
      </c>
      <c r="G87" s="8" t="s">
        <v>2905</v>
      </c>
      <c r="H87" s="71" t="s">
        <v>4650</v>
      </c>
      <c r="I87" s="111" t="s">
        <v>5843</v>
      </c>
    </row>
    <row r="88" spans="1:9" s="85" customFormat="1" ht="15.75" customHeight="1">
      <c r="A88" s="8" t="s">
        <v>2665</v>
      </c>
      <c r="B88" s="12" t="s">
        <v>961</v>
      </c>
      <c r="C88" s="12" t="s">
        <v>4010</v>
      </c>
      <c r="D88" s="12"/>
      <c r="E88" s="59" t="s">
        <v>718</v>
      </c>
      <c r="F88" s="50" t="s">
        <v>5327</v>
      </c>
      <c r="G88" s="8" t="s">
        <v>2904</v>
      </c>
      <c r="H88" s="71" t="s">
        <v>4646</v>
      </c>
      <c r="I88" s="111" t="s">
        <v>5843</v>
      </c>
    </row>
    <row r="89" spans="1:9" s="27" customFormat="1" ht="15.75" customHeight="1">
      <c r="A89" s="8" t="s">
        <v>2665</v>
      </c>
      <c r="B89" s="12" t="s">
        <v>958</v>
      </c>
      <c r="C89" s="12" t="s">
        <v>4011</v>
      </c>
      <c r="D89" s="12"/>
      <c r="E89" s="59" t="s">
        <v>4992</v>
      </c>
      <c r="F89" s="50" t="s">
        <v>5328</v>
      </c>
      <c r="G89" s="8" t="s">
        <v>2904</v>
      </c>
      <c r="H89" s="71" t="s">
        <v>4646</v>
      </c>
      <c r="I89" s="111" t="s">
        <v>5843</v>
      </c>
    </row>
    <row r="90" spans="1:9" s="85" customFormat="1" ht="15.75" customHeight="1">
      <c r="A90" s="8" t="s">
        <v>2665</v>
      </c>
      <c r="B90" s="12" t="s">
        <v>959</v>
      </c>
      <c r="C90" s="12" t="s">
        <v>4012</v>
      </c>
      <c r="D90" s="12"/>
      <c r="E90" s="59" t="s">
        <v>4994</v>
      </c>
      <c r="F90" s="50" t="s">
        <v>5328</v>
      </c>
      <c r="G90" s="8" t="s">
        <v>2904</v>
      </c>
      <c r="H90" s="71" t="s">
        <v>4646</v>
      </c>
      <c r="I90" s="111" t="s">
        <v>5843</v>
      </c>
    </row>
    <row r="91" spans="1:9" s="27" customFormat="1" ht="15.75" customHeight="1">
      <c r="A91" s="8" t="s">
        <v>2665</v>
      </c>
      <c r="B91" s="12" t="s">
        <v>960</v>
      </c>
      <c r="C91" s="12" t="s">
        <v>4013</v>
      </c>
      <c r="D91" s="12"/>
      <c r="E91" s="59" t="s">
        <v>4995</v>
      </c>
      <c r="F91" s="50" t="s">
        <v>5328</v>
      </c>
      <c r="G91" s="8" t="s">
        <v>2904</v>
      </c>
      <c r="H91" s="71" t="s">
        <v>4646</v>
      </c>
      <c r="I91" s="111" t="s">
        <v>5843</v>
      </c>
    </row>
    <row r="92" spans="1:9" s="27" customFormat="1" ht="15.75" customHeight="1">
      <c r="A92" s="8" t="s">
        <v>2665</v>
      </c>
      <c r="B92" s="12" t="s">
        <v>963</v>
      </c>
      <c r="C92" s="12" t="s">
        <v>4014</v>
      </c>
      <c r="D92" s="12"/>
      <c r="E92" s="59" t="s">
        <v>4993</v>
      </c>
      <c r="F92" s="50" t="s">
        <v>964</v>
      </c>
      <c r="G92" s="8" t="s">
        <v>2904</v>
      </c>
      <c r="H92" s="71" t="s">
        <v>4646</v>
      </c>
      <c r="I92" s="111" t="s">
        <v>5843</v>
      </c>
    </row>
    <row r="93" spans="1:9" s="27" customFormat="1" ht="15.75" customHeight="1">
      <c r="A93" s="8" t="s">
        <v>2665</v>
      </c>
      <c r="B93" s="12" t="s">
        <v>965</v>
      </c>
      <c r="C93" s="12" t="s">
        <v>4015</v>
      </c>
      <c r="D93" s="12"/>
      <c r="E93" s="60" t="s">
        <v>5009</v>
      </c>
      <c r="F93" s="50" t="s">
        <v>964</v>
      </c>
      <c r="G93" s="8" t="s">
        <v>2904</v>
      </c>
      <c r="H93" s="71" t="s">
        <v>4646</v>
      </c>
      <c r="I93" s="111" t="s">
        <v>5843</v>
      </c>
    </row>
    <row r="94" spans="1:9" s="27" customFormat="1" ht="15.75" customHeight="1">
      <c r="A94" s="8" t="s">
        <v>2665</v>
      </c>
      <c r="B94" s="12" t="s">
        <v>966</v>
      </c>
      <c r="C94" s="12" t="s">
        <v>4016</v>
      </c>
      <c r="D94" s="12"/>
      <c r="E94" s="59" t="s">
        <v>967</v>
      </c>
      <c r="F94" s="50" t="s">
        <v>968</v>
      </c>
      <c r="G94" s="8" t="s">
        <v>2904</v>
      </c>
      <c r="H94" s="71" t="s">
        <v>4646</v>
      </c>
      <c r="I94" s="111" t="s">
        <v>5843</v>
      </c>
    </row>
    <row r="95" spans="1:9" s="27" customFormat="1" ht="15.75" customHeight="1">
      <c r="A95" s="8" t="s">
        <v>2665</v>
      </c>
      <c r="B95" s="12" t="s">
        <v>969</v>
      </c>
      <c r="C95" s="12" t="s">
        <v>4017</v>
      </c>
      <c r="D95" s="12"/>
      <c r="E95" s="59" t="s">
        <v>970</v>
      </c>
      <c r="F95" s="50" t="s">
        <v>968</v>
      </c>
      <c r="G95" s="8" t="s">
        <v>2904</v>
      </c>
      <c r="H95" s="71" t="s">
        <v>4646</v>
      </c>
      <c r="I95" s="111" t="s">
        <v>5843</v>
      </c>
    </row>
    <row r="96" spans="1:9" s="27" customFormat="1" ht="15.75" customHeight="1">
      <c r="A96" s="8" t="s">
        <v>2665</v>
      </c>
      <c r="B96" s="12" t="s">
        <v>2355</v>
      </c>
      <c r="C96" s="12" t="s">
        <v>3225</v>
      </c>
      <c r="D96" s="12"/>
      <c r="E96" s="60" t="s">
        <v>718</v>
      </c>
      <c r="F96" s="50" t="s">
        <v>2359</v>
      </c>
      <c r="G96" s="8" t="s">
        <v>2905</v>
      </c>
      <c r="H96" s="75" t="s">
        <v>4650</v>
      </c>
      <c r="I96" s="111" t="s">
        <v>5843</v>
      </c>
    </row>
    <row r="97" spans="1:9" s="27" customFormat="1" ht="15.75" customHeight="1">
      <c r="A97" s="8" t="s">
        <v>2665</v>
      </c>
      <c r="B97" s="12" t="s">
        <v>2356</v>
      </c>
      <c r="C97" s="12" t="s">
        <v>3226</v>
      </c>
      <c r="D97" s="12"/>
      <c r="E97" s="60" t="s">
        <v>718</v>
      </c>
      <c r="F97" s="50" t="s">
        <v>2360</v>
      </c>
      <c r="G97" s="8" t="s">
        <v>2904</v>
      </c>
      <c r="H97" s="75" t="s">
        <v>4646</v>
      </c>
      <c r="I97" s="111" t="s">
        <v>5843</v>
      </c>
    </row>
    <row r="98" spans="1:9" s="27" customFormat="1" ht="15.75" customHeight="1">
      <c r="A98" s="8" t="s">
        <v>2665</v>
      </c>
      <c r="B98" s="12" t="s">
        <v>2350</v>
      </c>
      <c r="C98" s="12" t="s">
        <v>3227</v>
      </c>
      <c r="D98" s="12"/>
      <c r="E98" s="59" t="s">
        <v>4992</v>
      </c>
      <c r="F98" s="50" t="s">
        <v>2361</v>
      </c>
      <c r="G98" s="8" t="s">
        <v>2904</v>
      </c>
      <c r="H98" s="71" t="s">
        <v>4646</v>
      </c>
      <c r="I98" s="111" t="s">
        <v>5843</v>
      </c>
    </row>
    <row r="99" spans="1:9" s="27" customFormat="1" ht="15.75" customHeight="1">
      <c r="A99" s="8" t="s">
        <v>2665</v>
      </c>
      <c r="B99" s="12" t="s">
        <v>2351</v>
      </c>
      <c r="C99" s="12" t="s">
        <v>3228</v>
      </c>
      <c r="D99" s="12"/>
      <c r="E99" s="59" t="s">
        <v>4994</v>
      </c>
      <c r="F99" s="50" t="s">
        <v>2361</v>
      </c>
      <c r="G99" s="8" t="s">
        <v>2904</v>
      </c>
      <c r="H99" s="71" t="s">
        <v>4646</v>
      </c>
      <c r="I99" s="111" t="s">
        <v>5843</v>
      </c>
    </row>
    <row r="100" spans="1:9" s="27" customFormat="1" ht="15.75" customHeight="1">
      <c r="A100" s="8" t="s">
        <v>2665</v>
      </c>
      <c r="B100" s="12" t="s">
        <v>2352</v>
      </c>
      <c r="C100" s="12" t="s">
        <v>3229</v>
      </c>
      <c r="D100" s="12"/>
      <c r="E100" s="59" t="s">
        <v>4995</v>
      </c>
      <c r="F100" s="50" t="s">
        <v>2361</v>
      </c>
      <c r="G100" s="8" t="s">
        <v>2904</v>
      </c>
      <c r="H100" s="71" t="s">
        <v>4646</v>
      </c>
      <c r="I100" s="111" t="s">
        <v>5843</v>
      </c>
    </row>
    <row r="101" spans="1:9" s="27" customFormat="1" ht="15.75" customHeight="1">
      <c r="A101" s="8" t="s">
        <v>2665</v>
      </c>
      <c r="B101" s="12" t="s">
        <v>2353</v>
      </c>
      <c r="C101" s="12" t="s">
        <v>3230</v>
      </c>
      <c r="D101" s="12"/>
      <c r="E101" s="59" t="s">
        <v>4993</v>
      </c>
      <c r="F101" s="50" t="s">
        <v>2362</v>
      </c>
      <c r="G101" s="8" t="s">
        <v>2904</v>
      </c>
      <c r="H101" s="71" t="s">
        <v>4646</v>
      </c>
      <c r="I101" s="111" t="s">
        <v>5843</v>
      </c>
    </row>
    <row r="102" spans="1:9" s="27" customFormat="1" ht="15.75" customHeight="1">
      <c r="A102" s="8" t="s">
        <v>2665</v>
      </c>
      <c r="B102" s="12" t="s">
        <v>2354</v>
      </c>
      <c r="C102" s="12" t="s">
        <v>3231</v>
      </c>
      <c r="D102" s="12"/>
      <c r="E102" s="60" t="s">
        <v>5009</v>
      </c>
      <c r="F102" s="50" t="s">
        <v>2362</v>
      </c>
      <c r="G102" s="8" t="s">
        <v>2904</v>
      </c>
      <c r="H102" s="71" t="s">
        <v>4646</v>
      </c>
      <c r="I102" s="111" t="s">
        <v>5843</v>
      </c>
    </row>
    <row r="103" spans="1:9" s="27" customFormat="1" ht="15.75" customHeight="1">
      <c r="A103" s="8" t="s">
        <v>2665</v>
      </c>
      <c r="B103" s="12" t="s">
        <v>2357</v>
      </c>
      <c r="C103" s="12" t="s">
        <v>3232</v>
      </c>
      <c r="D103" s="12"/>
      <c r="E103" s="59" t="s">
        <v>967</v>
      </c>
      <c r="F103" s="50" t="s">
        <v>5329</v>
      </c>
      <c r="G103" s="8" t="s">
        <v>2904</v>
      </c>
      <c r="H103" s="71" t="s">
        <v>4646</v>
      </c>
      <c r="I103" s="111" t="s">
        <v>5843</v>
      </c>
    </row>
    <row r="104" spans="1:9" s="27" customFormat="1" ht="15.75" customHeight="1">
      <c r="A104" s="8" t="s">
        <v>2665</v>
      </c>
      <c r="B104" s="12" t="s">
        <v>2358</v>
      </c>
      <c r="C104" s="12" t="s">
        <v>3233</v>
      </c>
      <c r="D104" s="12"/>
      <c r="E104" s="59" t="s">
        <v>970</v>
      </c>
      <c r="F104" s="50" t="s">
        <v>5330</v>
      </c>
      <c r="G104" s="8" t="s">
        <v>2904</v>
      </c>
      <c r="H104" s="71" t="s">
        <v>4646</v>
      </c>
      <c r="I104" s="111" t="s">
        <v>5843</v>
      </c>
    </row>
    <row r="105" spans="1:9" s="27" customFormat="1" ht="15.75" customHeight="1">
      <c r="A105" s="8" t="s">
        <v>2665</v>
      </c>
      <c r="B105" s="12" t="s">
        <v>1083</v>
      </c>
      <c r="C105" s="12" t="s">
        <v>4905</v>
      </c>
      <c r="D105" s="12"/>
      <c r="E105" s="59" t="s">
        <v>718</v>
      </c>
      <c r="F105" s="50" t="s">
        <v>1839</v>
      </c>
      <c r="G105" s="8" t="s">
        <v>2904</v>
      </c>
      <c r="H105" s="71" t="s">
        <v>4650</v>
      </c>
      <c r="I105" s="111" t="s">
        <v>5843</v>
      </c>
    </row>
    <row r="106" spans="1:9" s="27" customFormat="1" ht="15.75" customHeight="1">
      <c r="A106" s="8" t="s">
        <v>2665</v>
      </c>
      <c r="B106" s="12" t="s">
        <v>1084</v>
      </c>
      <c r="C106" s="12" t="s">
        <v>4906</v>
      </c>
      <c r="D106" s="12"/>
      <c r="E106" s="59" t="s">
        <v>5007</v>
      </c>
      <c r="F106" s="50" t="s">
        <v>1085</v>
      </c>
      <c r="G106" s="8" t="s">
        <v>2904</v>
      </c>
      <c r="H106" s="71" t="s">
        <v>4647</v>
      </c>
      <c r="I106" s="111" t="s">
        <v>5843</v>
      </c>
    </row>
    <row r="107" spans="1:9" s="85" customFormat="1" ht="15.75" customHeight="1">
      <c r="A107" s="8" t="s">
        <v>2665</v>
      </c>
      <c r="B107" s="12" t="s">
        <v>1088</v>
      </c>
      <c r="C107" s="12" t="s">
        <v>4907</v>
      </c>
      <c r="D107" s="12"/>
      <c r="E107" s="59" t="s">
        <v>4992</v>
      </c>
      <c r="F107" s="50" t="s">
        <v>1085</v>
      </c>
      <c r="G107" s="8" t="s">
        <v>2904</v>
      </c>
      <c r="H107" s="71" t="s">
        <v>4647</v>
      </c>
      <c r="I107" s="111" t="s">
        <v>5843</v>
      </c>
    </row>
    <row r="108" spans="1:9" s="27" customFormat="1" ht="15.75" customHeight="1">
      <c r="A108" s="8" t="s">
        <v>2665</v>
      </c>
      <c r="B108" s="12" t="s">
        <v>1089</v>
      </c>
      <c r="C108" s="12" t="s">
        <v>4908</v>
      </c>
      <c r="D108" s="12"/>
      <c r="E108" s="59" t="s">
        <v>4994</v>
      </c>
      <c r="F108" s="50" t="s">
        <v>1085</v>
      </c>
      <c r="G108" s="8" t="s">
        <v>2904</v>
      </c>
      <c r="H108" s="71" t="s">
        <v>4647</v>
      </c>
      <c r="I108" s="111" t="s">
        <v>5843</v>
      </c>
    </row>
    <row r="109" spans="1:9" s="85" customFormat="1" ht="15.75" customHeight="1">
      <c r="A109" s="8" t="s">
        <v>2665</v>
      </c>
      <c r="B109" s="12" t="s">
        <v>1090</v>
      </c>
      <c r="C109" s="12" t="s">
        <v>4909</v>
      </c>
      <c r="D109" s="12"/>
      <c r="E109" s="59" t="s">
        <v>4995</v>
      </c>
      <c r="F109" s="50" t="s">
        <v>1085</v>
      </c>
      <c r="G109" s="8" t="s">
        <v>2904</v>
      </c>
      <c r="H109" s="71" t="s">
        <v>4647</v>
      </c>
      <c r="I109" s="111" t="s">
        <v>5843</v>
      </c>
    </row>
    <row r="110" spans="1:9" s="27" customFormat="1" ht="15.75" customHeight="1">
      <c r="A110" s="8" t="s">
        <v>2665</v>
      </c>
      <c r="B110" s="12" t="s">
        <v>1086</v>
      </c>
      <c r="C110" s="12" t="s">
        <v>4910</v>
      </c>
      <c r="D110" s="12"/>
      <c r="E110" s="59" t="s">
        <v>99</v>
      </c>
      <c r="F110" s="50" t="s">
        <v>1087</v>
      </c>
      <c r="G110" s="8" t="s">
        <v>2904</v>
      </c>
      <c r="H110" s="71" t="s">
        <v>4647</v>
      </c>
      <c r="I110" s="111" t="s">
        <v>5843</v>
      </c>
    </row>
    <row r="111" spans="1:9" s="85" customFormat="1" ht="15.75" customHeight="1">
      <c r="A111" s="8" t="s">
        <v>2665</v>
      </c>
      <c r="B111" s="12" t="s">
        <v>1091</v>
      </c>
      <c r="C111" s="12" t="s">
        <v>4911</v>
      </c>
      <c r="D111" s="12"/>
      <c r="E111" s="59" t="s">
        <v>4993</v>
      </c>
      <c r="F111" s="50" t="s">
        <v>1087</v>
      </c>
      <c r="G111" s="8" t="s">
        <v>2904</v>
      </c>
      <c r="H111" s="71" t="s">
        <v>4647</v>
      </c>
      <c r="I111" s="111" t="s">
        <v>5843</v>
      </c>
    </row>
    <row r="112" spans="1:9" s="27" customFormat="1" ht="15.75" customHeight="1">
      <c r="A112" s="8" t="s">
        <v>2665</v>
      </c>
      <c r="B112" s="12" t="s">
        <v>1092</v>
      </c>
      <c r="C112" s="12" t="s">
        <v>4912</v>
      </c>
      <c r="D112" s="12"/>
      <c r="E112" s="60" t="s">
        <v>5009</v>
      </c>
      <c r="F112" s="50" t="s">
        <v>1087</v>
      </c>
      <c r="G112" s="8" t="s">
        <v>2904</v>
      </c>
      <c r="H112" s="71" t="s">
        <v>4647</v>
      </c>
      <c r="I112" s="111" t="s">
        <v>5843</v>
      </c>
    </row>
    <row r="113" spans="1:9" s="85" customFormat="1" ht="15.75" customHeight="1">
      <c r="A113" s="8" t="s">
        <v>2665</v>
      </c>
      <c r="B113" s="12" t="s">
        <v>1094</v>
      </c>
      <c r="C113" s="12" t="s">
        <v>4913</v>
      </c>
      <c r="D113" s="12"/>
      <c r="E113" s="59" t="s">
        <v>970</v>
      </c>
      <c r="F113" s="50" t="s">
        <v>1087</v>
      </c>
      <c r="G113" s="8" t="s">
        <v>2904</v>
      </c>
      <c r="H113" s="71" t="s">
        <v>4647</v>
      </c>
      <c r="I113" s="111" t="s">
        <v>5843</v>
      </c>
    </row>
    <row r="114" spans="1:9" s="27" customFormat="1" ht="15.75" customHeight="1">
      <c r="A114" s="8" t="s">
        <v>2665</v>
      </c>
      <c r="B114" s="12" t="s">
        <v>1093</v>
      </c>
      <c r="C114" s="12" t="s">
        <v>4914</v>
      </c>
      <c r="D114" s="12"/>
      <c r="E114" s="59" t="s">
        <v>967</v>
      </c>
      <c r="F114" s="50" t="s">
        <v>1087</v>
      </c>
      <c r="G114" s="8" t="s">
        <v>2904</v>
      </c>
      <c r="H114" s="71" t="s">
        <v>4647</v>
      </c>
      <c r="I114" s="111" t="s">
        <v>5843</v>
      </c>
    </row>
    <row r="115" spans="1:9" s="85" customFormat="1" ht="15.75" customHeight="1">
      <c r="A115" s="8" t="s">
        <v>2665</v>
      </c>
      <c r="B115" s="12" t="s">
        <v>1095</v>
      </c>
      <c r="C115" s="12" t="s">
        <v>4915</v>
      </c>
      <c r="D115" s="12"/>
      <c r="E115" s="59" t="s">
        <v>4999</v>
      </c>
      <c r="F115" s="50" t="s">
        <v>1087</v>
      </c>
      <c r="G115" s="8" t="s">
        <v>2904</v>
      </c>
      <c r="H115" s="71" t="s">
        <v>4647</v>
      </c>
      <c r="I115" s="111" t="s">
        <v>5843</v>
      </c>
    </row>
    <row r="116" spans="1:9" s="85" customFormat="1" ht="15.75" customHeight="1">
      <c r="A116" s="8" t="s">
        <v>2665</v>
      </c>
      <c r="B116" s="12" t="s">
        <v>955</v>
      </c>
      <c r="C116" s="12" t="s">
        <v>4029</v>
      </c>
      <c r="D116" s="12"/>
      <c r="E116" s="59" t="s">
        <v>718</v>
      </c>
      <c r="F116" s="50" t="s">
        <v>956</v>
      </c>
      <c r="G116" s="8" t="s">
        <v>2904</v>
      </c>
      <c r="H116" s="71" t="s">
        <v>4659</v>
      </c>
      <c r="I116" s="111" t="s">
        <v>5843</v>
      </c>
    </row>
    <row r="117" spans="1:9" s="27" customFormat="1" ht="15.75" customHeight="1">
      <c r="A117" s="8" t="s">
        <v>2665</v>
      </c>
      <c r="B117" s="12" t="s">
        <v>957</v>
      </c>
      <c r="C117" s="12" t="s">
        <v>4030</v>
      </c>
      <c r="D117" s="12"/>
      <c r="E117" s="59" t="s">
        <v>5</v>
      </c>
      <c r="F117" s="50" t="s">
        <v>5331</v>
      </c>
      <c r="G117" s="8" t="s">
        <v>2904</v>
      </c>
      <c r="H117" s="71" t="s">
        <v>4660</v>
      </c>
      <c r="I117" s="111" t="s">
        <v>5843</v>
      </c>
    </row>
    <row r="118" spans="1:9" s="27" customFormat="1" ht="15.75" customHeight="1">
      <c r="A118" s="8" t="s">
        <v>2665</v>
      </c>
      <c r="B118" s="12" t="s">
        <v>952</v>
      </c>
      <c r="C118" s="12" t="s">
        <v>4031</v>
      </c>
      <c r="D118" s="12"/>
      <c r="E118" s="59" t="s">
        <v>718</v>
      </c>
      <c r="F118" s="50" t="s">
        <v>953</v>
      </c>
      <c r="G118" s="8" t="s">
        <v>2904</v>
      </c>
      <c r="H118" s="71" t="s">
        <v>4661</v>
      </c>
      <c r="I118" s="111" t="s">
        <v>5843</v>
      </c>
    </row>
    <row r="119" spans="1:9" s="27" customFormat="1" ht="15.75" customHeight="1">
      <c r="A119" s="8" t="s">
        <v>2665</v>
      </c>
      <c r="B119" s="12" t="s">
        <v>954</v>
      </c>
      <c r="C119" s="12" t="s">
        <v>4032</v>
      </c>
      <c r="D119" s="12"/>
      <c r="E119" s="59" t="s">
        <v>5</v>
      </c>
      <c r="F119" s="50" t="s">
        <v>4886</v>
      </c>
      <c r="G119" s="8" t="s">
        <v>2904</v>
      </c>
      <c r="H119" s="71" t="s">
        <v>4662</v>
      </c>
      <c r="I119" s="111" t="s">
        <v>5843</v>
      </c>
    </row>
    <row r="120" spans="1:9" s="27" customFormat="1" ht="15.75" customHeight="1">
      <c r="A120" s="8" t="s">
        <v>2665</v>
      </c>
      <c r="B120" s="12" t="s">
        <v>949</v>
      </c>
      <c r="C120" s="12" t="s">
        <v>4033</v>
      </c>
      <c r="D120" s="12"/>
      <c r="E120" s="59" t="s">
        <v>718</v>
      </c>
      <c r="F120" s="50" t="s">
        <v>950</v>
      </c>
      <c r="G120" s="8" t="s">
        <v>2904</v>
      </c>
      <c r="H120" s="71" t="s">
        <v>4663</v>
      </c>
      <c r="I120" s="111" t="s">
        <v>5843</v>
      </c>
    </row>
    <row r="121" spans="1:9" s="27" customFormat="1" ht="15.75" customHeight="1">
      <c r="A121" s="8" t="s">
        <v>2665</v>
      </c>
      <c r="B121" s="12" t="s">
        <v>951</v>
      </c>
      <c r="C121" s="12" t="s">
        <v>4034</v>
      </c>
      <c r="D121" s="12"/>
      <c r="E121" s="59" t="s">
        <v>5</v>
      </c>
      <c r="F121" s="50" t="s">
        <v>950</v>
      </c>
      <c r="G121" s="8" t="s">
        <v>2904</v>
      </c>
      <c r="H121" s="71" t="s">
        <v>4664</v>
      </c>
      <c r="I121" s="111" t="s">
        <v>5843</v>
      </c>
    </row>
    <row r="122" spans="1:9" s="27" customFormat="1" ht="15.75" customHeight="1">
      <c r="A122" s="8" t="s">
        <v>2665</v>
      </c>
      <c r="B122" s="12" t="s">
        <v>947</v>
      </c>
      <c r="C122" s="12" t="s">
        <v>4035</v>
      </c>
      <c r="D122" s="12"/>
      <c r="E122" s="59" t="s">
        <v>718</v>
      </c>
      <c r="F122" s="50" t="s">
        <v>948</v>
      </c>
      <c r="G122" s="8" t="s">
        <v>2904</v>
      </c>
      <c r="H122" s="71" t="s">
        <v>4665</v>
      </c>
      <c r="I122" s="111" t="s">
        <v>5843</v>
      </c>
    </row>
    <row r="123" spans="1:9" s="27" customFormat="1" ht="15.75" customHeight="1">
      <c r="A123" s="8" t="s">
        <v>2665</v>
      </c>
      <c r="B123" s="12" t="s">
        <v>5385</v>
      </c>
      <c r="C123" s="12" t="s">
        <v>5385</v>
      </c>
      <c r="D123" s="12"/>
      <c r="E123" s="59" t="s">
        <v>5395</v>
      </c>
      <c r="F123" s="50" t="s">
        <v>5399</v>
      </c>
      <c r="G123" s="8" t="s">
        <v>2913</v>
      </c>
      <c r="H123" s="71">
        <v>130</v>
      </c>
      <c r="I123" s="111" t="s">
        <v>5843</v>
      </c>
    </row>
    <row r="124" spans="1:9" s="27" customFormat="1" ht="15.75" customHeight="1">
      <c r="A124" s="8" t="s">
        <v>2665</v>
      </c>
      <c r="B124" s="12" t="s">
        <v>5386</v>
      </c>
      <c r="C124" s="12" t="s">
        <v>5386</v>
      </c>
      <c r="D124" s="12"/>
      <c r="E124" s="59" t="s">
        <v>99</v>
      </c>
      <c r="F124" s="50" t="s">
        <v>5399</v>
      </c>
      <c r="G124" s="8" t="s">
        <v>2913</v>
      </c>
      <c r="H124" s="71">
        <v>130</v>
      </c>
      <c r="I124" s="111" t="s">
        <v>5843</v>
      </c>
    </row>
    <row r="125" spans="1:9" s="27" customFormat="1" ht="15.75" customHeight="1">
      <c r="A125" s="8" t="s">
        <v>2665</v>
      </c>
      <c r="B125" s="12" t="s">
        <v>5387</v>
      </c>
      <c r="C125" s="12" t="s">
        <v>5387</v>
      </c>
      <c r="D125" s="12"/>
      <c r="E125" s="59" t="s">
        <v>5396</v>
      </c>
      <c r="F125" s="50" t="s">
        <v>5399</v>
      </c>
      <c r="G125" s="8" t="s">
        <v>2913</v>
      </c>
      <c r="H125" s="71">
        <v>130</v>
      </c>
      <c r="I125" s="111" t="s">
        <v>5843</v>
      </c>
    </row>
    <row r="126" spans="1:9" s="27" customFormat="1" ht="15.75" customHeight="1">
      <c r="A126" s="8" t="s">
        <v>2665</v>
      </c>
      <c r="B126" s="12" t="s">
        <v>5388</v>
      </c>
      <c r="C126" s="12" t="s">
        <v>5388</v>
      </c>
      <c r="D126" s="12"/>
      <c r="E126" s="59" t="s">
        <v>5397</v>
      </c>
      <c r="F126" s="50" t="s">
        <v>5399</v>
      </c>
      <c r="G126" s="8" t="s">
        <v>2913</v>
      </c>
      <c r="H126" s="71">
        <v>130</v>
      </c>
      <c r="I126" s="111" t="s">
        <v>5843</v>
      </c>
    </row>
    <row r="127" spans="1:9" s="27" customFormat="1" ht="15.75" customHeight="1">
      <c r="A127" s="8" t="s">
        <v>2665</v>
      </c>
      <c r="B127" s="12" t="s">
        <v>5389</v>
      </c>
      <c r="C127" s="12" t="s">
        <v>5389</v>
      </c>
      <c r="D127" s="12"/>
      <c r="E127" s="59" t="s">
        <v>5398</v>
      </c>
      <c r="F127" s="50" t="s">
        <v>5399</v>
      </c>
      <c r="G127" s="8" t="s">
        <v>2913</v>
      </c>
      <c r="H127" s="71">
        <v>130</v>
      </c>
      <c r="I127" s="111" t="s">
        <v>5843</v>
      </c>
    </row>
    <row r="128" spans="1:9" s="27" customFormat="1" ht="15.75" customHeight="1">
      <c r="A128" s="8" t="s">
        <v>2665</v>
      </c>
      <c r="B128" s="12" t="s">
        <v>5390</v>
      </c>
      <c r="C128" s="12" t="s">
        <v>5390</v>
      </c>
      <c r="D128" s="12"/>
      <c r="E128" s="59" t="s">
        <v>5395</v>
      </c>
      <c r="F128" s="50" t="s">
        <v>5400</v>
      </c>
      <c r="G128" s="8" t="s">
        <v>2913</v>
      </c>
      <c r="H128" s="71">
        <v>130</v>
      </c>
      <c r="I128" s="111" t="s">
        <v>5843</v>
      </c>
    </row>
    <row r="129" spans="1:9" s="27" customFormat="1" ht="15.75" customHeight="1">
      <c r="A129" s="8" t="s">
        <v>2665</v>
      </c>
      <c r="B129" s="12" t="s">
        <v>5391</v>
      </c>
      <c r="C129" s="12" t="s">
        <v>5391</v>
      </c>
      <c r="D129" s="12"/>
      <c r="E129" s="59" t="s">
        <v>99</v>
      </c>
      <c r="F129" s="50" t="s">
        <v>5400</v>
      </c>
      <c r="G129" s="8" t="s">
        <v>2913</v>
      </c>
      <c r="H129" s="71">
        <v>130</v>
      </c>
      <c r="I129" s="111" t="s">
        <v>5843</v>
      </c>
    </row>
    <row r="130" spans="1:9" s="27" customFormat="1" ht="15.75" customHeight="1">
      <c r="A130" s="8" t="s">
        <v>2665</v>
      </c>
      <c r="B130" s="12" t="s">
        <v>5392</v>
      </c>
      <c r="C130" s="12" t="s">
        <v>5392</v>
      </c>
      <c r="D130" s="12"/>
      <c r="E130" s="59" t="s">
        <v>5396</v>
      </c>
      <c r="F130" s="50" t="s">
        <v>5400</v>
      </c>
      <c r="G130" s="8" t="s">
        <v>2913</v>
      </c>
      <c r="H130" s="71">
        <v>130</v>
      </c>
      <c r="I130" s="111" t="s">
        <v>5843</v>
      </c>
    </row>
    <row r="131" spans="1:9" s="27" customFormat="1" ht="15.75" customHeight="1">
      <c r="A131" s="8" t="s">
        <v>2665</v>
      </c>
      <c r="B131" s="12" t="s">
        <v>5393</v>
      </c>
      <c r="C131" s="12" t="s">
        <v>5393</v>
      </c>
      <c r="D131" s="12"/>
      <c r="E131" s="59" t="s">
        <v>5397</v>
      </c>
      <c r="F131" s="50" t="s">
        <v>5400</v>
      </c>
      <c r="G131" s="8" t="s">
        <v>2913</v>
      </c>
      <c r="H131" s="71">
        <v>130</v>
      </c>
      <c r="I131" s="111" t="s">
        <v>5843</v>
      </c>
    </row>
    <row r="132" spans="1:9" s="27" customFormat="1" ht="15.75" customHeight="1">
      <c r="A132" s="8" t="s">
        <v>2665</v>
      </c>
      <c r="B132" s="12" t="s">
        <v>5394</v>
      </c>
      <c r="C132" s="12" t="s">
        <v>5394</v>
      </c>
      <c r="D132" s="12"/>
      <c r="E132" s="59" t="s">
        <v>5398</v>
      </c>
      <c r="F132" s="50" t="s">
        <v>5400</v>
      </c>
      <c r="G132" s="8" t="s">
        <v>2913</v>
      </c>
      <c r="H132" s="71">
        <v>130</v>
      </c>
      <c r="I132" s="111" t="s">
        <v>5843</v>
      </c>
    </row>
    <row r="133" spans="1:9" s="27" customFormat="1" ht="15.75" customHeight="1">
      <c r="A133" s="50" t="s">
        <v>4834</v>
      </c>
      <c r="B133" s="19" t="s">
        <v>5402</v>
      </c>
      <c r="C133" s="19" t="s">
        <v>5402</v>
      </c>
      <c r="D133" s="19" t="s">
        <v>5448</v>
      </c>
      <c r="E133" s="59" t="s">
        <v>718</v>
      </c>
      <c r="F133" s="50" t="s">
        <v>5435</v>
      </c>
      <c r="G133" s="73" t="s">
        <v>2908</v>
      </c>
      <c r="H133" s="71" t="s">
        <v>5447</v>
      </c>
      <c r="I133" s="111" t="s">
        <v>5843</v>
      </c>
    </row>
    <row r="134" spans="1:9" s="27" customFormat="1" ht="15.75" customHeight="1">
      <c r="A134" s="50" t="s">
        <v>4834</v>
      </c>
      <c r="B134" s="19" t="s">
        <v>5403</v>
      </c>
      <c r="C134" s="19" t="s">
        <v>5403</v>
      </c>
      <c r="D134" s="19" t="s">
        <v>5448</v>
      </c>
      <c r="E134" s="59" t="s">
        <v>4992</v>
      </c>
      <c r="F134" s="50" t="s">
        <v>5435</v>
      </c>
      <c r="G134" s="73" t="s">
        <v>5181</v>
      </c>
      <c r="H134" s="71" t="s">
        <v>4667</v>
      </c>
      <c r="I134" s="111" t="s">
        <v>5843</v>
      </c>
    </row>
    <row r="135" spans="1:9" s="27" customFormat="1" ht="15.75" customHeight="1">
      <c r="A135" s="50" t="s">
        <v>4834</v>
      </c>
      <c r="B135" s="19" t="s">
        <v>5404</v>
      </c>
      <c r="C135" s="19" t="s">
        <v>5404</v>
      </c>
      <c r="D135" s="19" t="s">
        <v>5448</v>
      </c>
      <c r="E135" s="59" t="s">
        <v>4994</v>
      </c>
      <c r="F135" s="50" t="s">
        <v>5435</v>
      </c>
      <c r="G135" s="73" t="s">
        <v>5181</v>
      </c>
      <c r="H135" s="71" t="s">
        <v>4667</v>
      </c>
      <c r="I135" s="111" t="s">
        <v>5843</v>
      </c>
    </row>
    <row r="136" spans="1:9" s="27" customFormat="1" ht="15.75" customHeight="1">
      <c r="A136" s="50" t="s">
        <v>4834</v>
      </c>
      <c r="B136" s="19" t="s">
        <v>5405</v>
      </c>
      <c r="C136" s="19" t="s">
        <v>5405</v>
      </c>
      <c r="D136" s="19" t="s">
        <v>5448</v>
      </c>
      <c r="E136" s="59" t="s">
        <v>4995</v>
      </c>
      <c r="F136" s="50" t="s">
        <v>5435</v>
      </c>
      <c r="G136" s="73" t="s">
        <v>5181</v>
      </c>
      <c r="H136" s="71" t="s">
        <v>4667</v>
      </c>
      <c r="I136" s="111" t="s">
        <v>5843</v>
      </c>
    </row>
    <row r="137" spans="1:9" s="27" customFormat="1" ht="15.75" customHeight="1">
      <c r="A137" s="50" t="s">
        <v>4834</v>
      </c>
      <c r="B137" s="16" t="s">
        <v>2287</v>
      </c>
      <c r="C137" s="16" t="s">
        <v>2287</v>
      </c>
      <c r="D137" s="16"/>
      <c r="E137" s="61" t="s">
        <v>718</v>
      </c>
      <c r="F137" s="73" t="s">
        <v>2319</v>
      </c>
      <c r="G137" s="73" t="s">
        <v>2905</v>
      </c>
      <c r="H137" s="71" t="s">
        <v>4668</v>
      </c>
      <c r="I137" s="111" t="s">
        <v>5843</v>
      </c>
    </row>
    <row r="138" spans="1:9" s="85" customFormat="1" ht="15.75" customHeight="1">
      <c r="A138" s="50" t="s">
        <v>4834</v>
      </c>
      <c r="B138" s="16" t="s">
        <v>2288</v>
      </c>
      <c r="C138" s="16" t="s">
        <v>2288</v>
      </c>
      <c r="D138" s="16"/>
      <c r="E138" s="61" t="s">
        <v>4992</v>
      </c>
      <c r="F138" s="73" t="s">
        <v>2319</v>
      </c>
      <c r="G138" s="8" t="s">
        <v>2904</v>
      </c>
      <c r="H138" s="71" t="s">
        <v>4667</v>
      </c>
      <c r="I138" s="111" t="s">
        <v>5843</v>
      </c>
    </row>
    <row r="139" spans="1:9" s="85" customFormat="1" ht="15.75" customHeight="1">
      <c r="A139" s="50" t="s">
        <v>4834</v>
      </c>
      <c r="B139" s="16" t="s">
        <v>2289</v>
      </c>
      <c r="C139" s="16" t="s">
        <v>2289</v>
      </c>
      <c r="D139" s="16"/>
      <c r="E139" s="61" t="s">
        <v>4994</v>
      </c>
      <c r="F139" s="73" t="s">
        <v>2319</v>
      </c>
      <c r="G139" s="8" t="s">
        <v>2904</v>
      </c>
      <c r="H139" s="71" t="s">
        <v>4667</v>
      </c>
      <c r="I139" s="111" t="s">
        <v>5843</v>
      </c>
    </row>
    <row r="140" spans="1:9" s="85" customFormat="1" ht="15.75" customHeight="1">
      <c r="A140" s="50" t="s">
        <v>4834</v>
      </c>
      <c r="B140" s="16" t="s">
        <v>2290</v>
      </c>
      <c r="C140" s="16" t="s">
        <v>2290</v>
      </c>
      <c r="D140" s="16"/>
      <c r="E140" s="61" t="s">
        <v>4995</v>
      </c>
      <c r="F140" s="73" t="s">
        <v>2319</v>
      </c>
      <c r="G140" s="8" t="s">
        <v>2904</v>
      </c>
      <c r="H140" s="71" t="s">
        <v>4667</v>
      </c>
      <c r="I140" s="111" t="s">
        <v>5843</v>
      </c>
    </row>
    <row r="141" spans="1:9" s="27" customFormat="1" ht="15.75" customHeight="1">
      <c r="A141" s="8" t="s">
        <v>2663</v>
      </c>
      <c r="B141" s="16" t="s">
        <v>5461</v>
      </c>
      <c r="C141" s="12" t="s">
        <v>5507</v>
      </c>
      <c r="D141" s="13" t="s">
        <v>5182</v>
      </c>
      <c r="E141" s="60" t="s">
        <v>5395</v>
      </c>
      <c r="F141" s="73" t="s">
        <v>5492</v>
      </c>
      <c r="G141" s="8" t="s">
        <v>2904</v>
      </c>
      <c r="H141" s="71" t="s">
        <v>4669</v>
      </c>
      <c r="I141" s="111" t="s">
        <v>5843</v>
      </c>
    </row>
    <row r="142" spans="1:9" s="27" customFormat="1" ht="15.75" customHeight="1">
      <c r="A142" s="8" t="s">
        <v>2663</v>
      </c>
      <c r="B142" s="16" t="s">
        <v>5462</v>
      </c>
      <c r="C142" s="12" t="s">
        <v>5508</v>
      </c>
      <c r="D142" s="13" t="s">
        <v>5182</v>
      </c>
      <c r="E142" s="60" t="s">
        <v>5396</v>
      </c>
      <c r="F142" s="73" t="s">
        <v>5492</v>
      </c>
      <c r="G142" s="8" t="s">
        <v>2904</v>
      </c>
      <c r="H142" s="71" t="s">
        <v>4644</v>
      </c>
      <c r="I142" s="111" t="s">
        <v>5843</v>
      </c>
    </row>
    <row r="143" spans="1:9" s="27" customFormat="1" ht="15.75" customHeight="1">
      <c r="A143" s="8" t="s">
        <v>2663</v>
      </c>
      <c r="B143" s="16" t="s">
        <v>5463</v>
      </c>
      <c r="C143" s="12" t="s">
        <v>5509</v>
      </c>
      <c r="D143" s="13" t="s">
        <v>5182</v>
      </c>
      <c r="E143" s="60" t="s">
        <v>5397</v>
      </c>
      <c r="F143" s="73" t="s">
        <v>5492</v>
      </c>
      <c r="G143" s="8" t="s">
        <v>2904</v>
      </c>
      <c r="H143" s="71" t="s">
        <v>4644</v>
      </c>
      <c r="I143" s="111" t="s">
        <v>5843</v>
      </c>
    </row>
    <row r="144" spans="1:9" s="27" customFormat="1" ht="15.75" customHeight="1">
      <c r="A144" s="8" t="s">
        <v>2663</v>
      </c>
      <c r="B144" s="16" t="s">
        <v>5464</v>
      </c>
      <c r="C144" s="12" t="s">
        <v>5510</v>
      </c>
      <c r="D144" s="13" t="s">
        <v>5182</v>
      </c>
      <c r="E144" s="60" t="s">
        <v>5398</v>
      </c>
      <c r="F144" s="73" t="s">
        <v>5492</v>
      </c>
      <c r="G144" s="8" t="s">
        <v>2904</v>
      </c>
      <c r="H144" s="71" t="s">
        <v>4644</v>
      </c>
      <c r="I144" s="111" t="s">
        <v>5843</v>
      </c>
    </row>
    <row r="145" spans="1:9" s="27" customFormat="1" ht="15.75" customHeight="1">
      <c r="A145" s="8" t="s">
        <v>2663</v>
      </c>
      <c r="B145" s="16" t="s">
        <v>5478</v>
      </c>
      <c r="C145" s="12" t="s">
        <v>5514</v>
      </c>
      <c r="D145" s="13" t="s">
        <v>5182</v>
      </c>
      <c r="E145" s="60" t="s">
        <v>5395</v>
      </c>
      <c r="F145" s="73" t="s">
        <v>5495</v>
      </c>
      <c r="G145" s="8" t="s">
        <v>2904</v>
      </c>
      <c r="H145" s="71" t="s">
        <v>4669</v>
      </c>
      <c r="I145" s="111" t="s">
        <v>5843</v>
      </c>
    </row>
    <row r="146" spans="1:9" s="27" customFormat="1" ht="15.75" customHeight="1">
      <c r="A146" s="8" t="s">
        <v>2663</v>
      </c>
      <c r="B146" s="16" t="s">
        <v>5479</v>
      </c>
      <c r="C146" s="12" t="s">
        <v>5515</v>
      </c>
      <c r="D146" s="13" t="s">
        <v>5182</v>
      </c>
      <c r="E146" s="60" t="s">
        <v>5396</v>
      </c>
      <c r="F146" s="73" t="s">
        <v>5495</v>
      </c>
      <c r="G146" s="8" t="s">
        <v>2904</v>
      </c>
      <c r="H146" s="71" t="s">
        <v>4646</v>
      </c>
      <c r="I146" s="111" t="s">
        <v>5843</v>
      </c>
    </row>
    <row r="147" spans="1:9" s="27" customFormat="1" ht="15.75" customHeight="1">
      <c r="A147" s="8" t="s">
        <v>2663</v>
      </c>
      <c r="B147" s="16" t="s">
        <v>5480</v>
      </c>
      <c r="C147" s="12" t="s">
        <v>5516</v>
      </c>
      <c r="D147" s="13" t="s">
        <v>5182</v>
      </c>
      <c r="E147" s="60" t="s">
        <v>5397</v>
      </c>
      <c r="F147" s="73" t="s">
        <v>5495</v>
      </c>
      <c r="G147" s="8" t="s">
        <v>2904</v>
      </c>
      <c r="H147" s="71" t="s">
        <v>4646</v>
      </c>
      <c r="I147" s="111" t="s">
        <v>5843</v>
      </c>
    </row>
    <row r="148" spans="1:9" s="27" customFormat="1" ht="15.75" customHeight="1">
      <c r="A148" s="8" t="s">
        <v>2663</v>
      </c>
      <c r="B148" s="16" t="s">
        <v>5481</v>
      </c>
      <c r="C148" s="12" t="s">
        <v>5517</v>
      </c>
      <c r="D148" s="13" t="s">
        <v>5182</v>
      </c>
      <c r="E148" s="60" t="s">
        <v>5398</v>
      </c>
      <c r="F148" s="73" t="s">
        <v>5495</v>
      </c>
      <c r="G148" s="8" t="s">
        <v>2904</v>
      </c>
      <c r="H148" s="71" t="s">
        <v>4646</v>
      </c>
      <c r="I148" s="111" t="s">
        <v>5843</v>
      </c>
    </row>
    <row r="149" spans="1:9" s="27" customFormat="1" ht="15.75" customHeight="1">
      <c r="A149" s="8" t="s">
        <v>2663</v>
      </c>
      <c r="B149" s="12" t="s">
        <v>2238</v>
      </c>
      <c r="C149" s="16" t="s">
        <v>3282</v>
      </c>
      <c r="D149" s="16"/>
      <c r="E149" s="59" t="s">
        <v>718</v>
      </c>
      <c r="F149" s="73" t="s">
        <v>2842</v>
      </c>
      <c r="G149" s="8" t="s">
        <v>2904</v>
      </c>
      <c r="H149" s="71" t="s">
        <v>4777</v>
      </c>
      <c r="I149" s="111" t="s">
        <v>5843</v>
      </c>
    </row>
    <row r="150" spans="1:9" s="27" customFormat="1" ht="15.75" customHeight="1">
      <c r="A150" s="8" t="s">
        <v>2663</v>
      </c>
      <c r="B150" s="12" t="s">
        <v>2652</v>
      </c>
      <c r="C150" s="16" t="s">
        <v>3283</v>
      </c>
      <c r="D150" s="16"/>
      <c r="E150" s="59" t="s">
        <v>5007</v>
      </c>
      <c r="F150" s="73" t="s">
        <v>2842</v>
      </c>
      <c r="G150" s="8" t="s">
        <v>2904</v>
      </c>
      <c r="H150" s="71" t="s">
        <v>4644</v>
      </c>
      <c r="I150" s="111" t="s">
        <v>5843</v>
      </c>
    </row>
    <row r="151" spans="1:9" s="27" customFormat="1" ht="15.75" customHeight="1">
      <c r="A151" s="8" t="s">
        <v>2663</v>
      </c>
      <c r="B151" s="12" t="s">
        <v>2239</v>
      </c>
      <c r="C151" s="16" t="s">
        <v>3284</v>
      </c>
      <c r="D151" s="16"/>
      <c r="E151" s="59" t="s">
        <v>4992</v>
      </c>
      <c r="F151" s="73" t="s">
        <v>2842</v>
      </c>
      <c r="G151" s="8" t="s">
        <v>2904</v>
      </c>
      <c r="H151" s="71" t="s">
        <v>4644</v>
      </c>
      <c r="I151" s="111" t="s">
        <v>5843</v>
      </c>
    </row>
    <row r="152" spans="1:9" s="27" customFormat="1" ht="15.75" customHeight="1">
      <c r="A152" s="8" t="s">
        <v>2663</v>
      </c>
      <c r="B152" s="12" t="s">
        <v>2240</v>
      </c>
      <c r="C152" s="16" t="s">
        <v>3285</v>
      </c>
      <c r="D152" s="16"/>
      <c r="E152" s="59" t="s">
        <v>4994</v>
      </c>
      <c r="F152" s="73" t="s">
        <v>2842</v>
      </c>
      <c r="G152" s="8" t="s">
        <v>2904</v>
      </c>
      <c r="H152" s="71" t="s">
        <v>4644</v>
      </c>
      <c r="I152" s="111" t="s">
        <v>5843</v>
      </c>
    </row>
    <row r="153" spans="1:9" s="27" customFormat="1" ht="15.75" customHeight="1">
      <c r="A153" s="8" t="s">
        <v>2663</v>
      </c>
      <c r="B153" s="12" t="s">
        <v>2241</v>
      </c>
      <c r="C153" s="16" t="s">
        <v>3286</v>
      </c>
      <c r="D153" s="16"/>
      <c r="E153" s="59" t="s">
        <v>4995</v>
      </c>
      <c r="F153" s="73" t="s">
        <v>2842</v>
      </c>
      <c r="G153" s="8" t="s">
        <v>2904</v>
      </c>
      <c r="H153" s="71" t="s">
        <v>4644</v>
      </c>
      <c r="I153" s="111" t="s">
        <v>5843</v>
      </c>
    </row>
    <row r="154" spans="1:9" s="27" customFormat="1" ht="15.75" customHeight="1">
      <c r="A154" s="8" t="s">
        <v>2663</v>
      </c>
      <c r="B154" s="12" t="s">
        <v>2222</v>
      </c>
      <c r="C154" s="16" t="s">
        <v>3287</v>
      </c>
      <c r="D154" s="16"/>
      <c r="E154" s="59" t="s">
        <v>718</v>
      </c>
      <c r="F154" s="50" t="s">
        <v>2391</v>
      </c>
      <c r="G154" s="8" t="s">
        <v>2904</v>
      </c>
      <c r="H154" s="71" t="s">
        <v>4685</v>
      </c>
      <c r="I154" s="111" t="s">
        <v>5843</v>
      </c>
    </row>
    <row r="155" spans="1:9" s="27" customFormat="1" ht="15.75" customHeight="1">
      <c r="A155" s="8" t="s">
        <v>2663</v>
      </c>
      <c r="B155" s="12" t="s">
        <v>2223</v>
      </c>
      <c r="C155" s="16" t="s">
        <v>3288</v>
      </c>
      <c r="D155" s="16"/>
      <c r="E155" s="59" t="s">
        <v>4992</v>
      </c>
      <c r="F155" s="50" t="s">
        <v>2391</v>
      </c>
      <c r="G155" s="8" t="s">
        <v>2904</v>
      </c>
      <c r="H155" s="71" t="s">
        <v>4685</v>
      </c>
      <c r="I155" s="111" t="s">
        <v>5843</v>
      </c>
    </row>
    <row r="156" spans="1:9" s="27" customFormat="1" ht="15.75" customHeight="1">
      <c r="A156" s="8" t="s">
        <v>2663</v>
      </c>
      <c r="B156" s="12" t="s">
        <v>2224</v>
      </c>
      <c r="C156" s="16" t="s">
        <v>3289</v>
      </c>
      <c r="D156" s="16"/>
      <c r="E156" s="59" t="s">
        <v>4994</v>
      </c>
      <c r="F156" s="50" t="s">
        <v>2391</v>
      </c>
      <c r="G156" s="8" t="s">
        <v>2904</v>
      </c>
      <c r="H156" s="71" t="s">
        <v>4685</v>
      </c>
      <c r="I156" s="111" t="s">
        <v>5843</v>
      </c>
    </row>
    <row r="157" spans="1:9" s="27" customFormat="1" ht="15.75" customHeight="1">
      <c r="A157" s="8" t="s">
        <v>2663</v>
      </c>
      <c r="B157" s="12" t="s">
        <v>2225</v>
      </c>
      <c r="C157" s="16" t="s">
        <v>3290</v>
      </c>
      <c r="D157" s="16"/>
      <c r="E157" s="59" t="s">
        <v>4995</v>
      </c>
      <c r="F157" s="50" t="s">
        <v>2391</v>
      </c>
      <c r="G157" s="8" t="s">
        <v>2904</v>
      </c>
      <c r="H157" s="71" t="s">
        <v>4685</v>
      </c>
      <c r="I157" s="111" t="s">
        <v>5843</v>
      </c>
    </row>
    <row r="158" spans="1:9" s="27" customFormat="1" ht="15.75" customHeight="1">
      <c r="A158" s="8" t="s">
        <v>2663</v>
      </c>
      <c r="B158" s="12" t="s">
        <v>2226</v>
      </c>
      <c r="C158" s="16" t="s">
        <v>3291</v>
      </c>
      <c r="D158" s="16"/>
      <c r="E158" s="59" t="s">
        <v>4996</v>
      </c>
      <c r="F158" s="50" t="s">
        <v>2228</v>
      </c>
      <c r="G158" s="8" t="s">
        <v>2904</v>
      </c>
      <c r="H158" s="71" t="s">
        <v>4685</v>
      </c>
      <c r="I158" s="111" t="s">
        <v>5843</v>
      </c>
    </row>
    <row r="159" spans="1:9" s="27" customFormat="1" ht="15.75" customHeight="1">
      <c r="A159" s="8" t="s">
        <v>2663</v>
      </c>
      <c r="B159" s="12" t="s">
        <v>2227</v>
      </c>
      <c r="C159" s="16" t="s">
        <v>3292</v>
      </c>
      <c r="D159" s="16"/>
      <c r="E159" s="60" t="s">
        <v>4997</v>
      </c>
      <c r="F159" s="50" t="s">
        <v>2228</v>
      </c>
      <c r="G159" s="8" t="s">
        <v>2904</v>
      </c>
      <c r="H159" s="71" t="s">
        <v>4685</v>
      </c>
      <c r="I159" s="111" t="s">
        <v>5843</v>
      </c>
    </row>
    <row r="160" spans="1:9" s="27" customFormat="1" ht="15.75" customHeight="1">
      <c r="A160" s="8" t="s">
        <v>2663</v>
      </c>
      <c r="B160" s="12" t="s">
        <v>2242</v>
      </c>
      <c r="C160" s="16" t="s">
        <v>3293</v>
      </c>
      <c r="D160" s="16"/>
      <c r="E160" s="59" t="s">
        <v>967</v>
      </c>
      <c r="F160" s="73" t="s">
        <v>2251</v>
      </c>
      <c r="G160" s="8" t="s">
        <v>2904</v>
      </c>
      <c r="H160" s="71" t="s">
        <v>4685</v>
      </c>
      <c r="I160" s="111" t="s">
        <v>5843</v>
      </c>
    </row>
    <row r="161" spans="1:9" s="27" customFormat="1" ht="15.75" customHeight="1">
      <c r="A161" s="8" t="s">
        <v>2663</v>
      </c>
      <c r="B161" s="12" t="s">
        <v>2243</v>
      </c>
      <c r="C161" s="16" t="s">
        <v>3294</v>
      </c>
      <c r="D161" s="16"/>
      <c r="E161" s="59" t="s">
        <v>4999</v>
      </c>
      <c r="F161" s="73" t="s">
        <v>2251</v>
      </c>
      <c r="G161" s="8" t="s">
        <v>2904</v>
      </c>
      <c r="H161" s="71" t="s">
        <v>4685</v>
      </c>
      <c r="I161" s="111" t="s">
        <v>5843</v>
      </c>
    </row>
    <row r="162" spans="1:9" s="27" customFormat="1" ht="15.75" customHeight="1">
      <c r="A162" s="8" t="s">
        <v>2663</v>
      </c>
      <c r="B162" s="12" t="s">
        <v>2176</v>
      </c>
      <c r="C162" s="12" t="s">
        <v>3313</v>
      </c>
      <c r="D162" s="12"/>
      <c r="E162" s="62" t="s">
        <v>718</v>
      </c>
      <c r="F162" s="50" t="s">
        <v>2843</v>
      </c>
      <c r="G162" s="8" t="s">
        <v>2904</v>
      </c>
      <c r="H162" s="75" t="s">
        <v>4697</v>
      </c>
      <c r="I162" s="111" t="s">
        <v>5843</v>
      </c>
    </row>
    <row r="163" spans="1:9" s="27" customFormat="1" ht="15.75" customHeight="1">
      <c r="A163" s="8" t="s">
        <v>2663</v>
      </c>
      <c r="B163" s="12" t="s">
        <v>2177</v>
      </c>
      <c r="C163" s="12" t="s">
        <v>3314</v>
      </c>
      <c r="D163" s="12"/>
      <c r="E163" s="63" t="s">
        <v>4992</v>
      </c>
      <c r="F163" s="50" t="s">
        <v>2843</v>
      </c>
      <c r="G163" s="8" t="s">
        <v>2904</v>
      </c>
      <c r="H163" s="75" t="s">
        <v>4650</v>
      </c>
      <c r="I163" s="111" t="s">
        <v>5843</v>
      </c>
    </row>
    <row r="164" spans="1:9" s="27" customFormat="1" ht="15.75" customHeight="1">
      <c r="A164" s="8" t="s">
        <v>2663</v>
      </c>
      <c r="B164" s="12" t="s">
        <v>2178</v>
      </c>
      <c r="C164" s="12" t="s">
        <v>3315</v>
      </c>
      <c r="D164" s="12"/>
      <c r="E164" s="63" t="s">
        <v>4994</v>
      </c>
      <c r="F164" s="50" t="s">
        <v>2843</v>
      </c>
      <c r="G164" s="8" t="s">
        <v>2904</v>
      </c>
      <c r="H164" s="75" t="s">
        <v>4650</v>
      </c>
      <c r="I164" s="111" t="s">
        <v>5843</v>
      </c>
    </row>
    <row r="165" spans="1:9" s="27" customFormat="1" ht="15.75" customHeight="1">
      <c r="A165" s="8" t="s">
        <v>2663</v>
      </c>
      <c r="B165" s="12" t="s">
        <v>2179</v>
      </c>
      <c r="C165" s="12" t="s">
        <v>3316</v>
      </c>
      <c r="D165" s="12"/>
      <c r="E165" s="63" t="s">
        <v>4995</v>
      </c>
      <c r="F165" s="50" t="s">
        <v>2843</v>
      </c>
      <c r="G165" s="8" t="s">
        <v>2904</v>
      </c>
      <c r="H165" s="75" t="s">
        <v>4650</v>
      </c>
      <c r="I165" s="111" t="s">
        <v>5843</v>
      </c>
    </row>
    <row r="166" spans="1:9" s="85" customFormat="1" ht="15.75" customHeight="1">
      <c r="A166" s="8" t="s">
        <v>2663</v>
      </c>
      <c r="B166" s="12" t="s">
        <v>2700</v>
      </c>
      <c r="C166" s="12" t="s">
        <v>3329</v>
      </c>
      <c r="D166" s="12"/>
      <c r="E166" s="62" t="s">
        <v>718</v>
      </c>
      <c r="F166" s="50" t="s">
        <v>4823</v>
      </c>
      <c r="G166" s="8" t="s">
        <v>2904</v>
      </c>
      <c r="H166" s="75" t="s">
        <v>4698</v>
      </c>
      <c r="I166" s="111" t="s">
        <v>5843</v>
      </c>
    </row>
    <row r="167" spans="1:9" s="27" customFormat="1" ht="15.75" customHeight="1">
      <c r="A167" s="8" t="s">
        <v>2663</v>
      </c>
      <c r="B167" s="12" t="s">
        <v>2701</v>
      </c>
      <c r="C167" s="12" t="s">
        <v>3330</v>
      </c>
      <c r="D167" s="12"/>
      <c r="E167" s="63" t="s">
        <v>4992</v>
      </c>
      <c r="F167" s="50" t="s">
        <v>4823</v>
      </c>
      <c r="G167" s="8" t="s">
        <v>2904</v>
      </c>
      <c r="H167" s="75" t="s">
        <v>4669</v>
      </c>
      <c r="I167" s="111" t="s">
        <v>5843</v>
      </c>
    </row>
    <row r="168" spans="1:9" s="85" customFormat="1" ht="15.75" customHeight="1">
      <c r="A168" s="8" t="s">
        <v>2663</v>
      </c>
      <c r="B168" s="12" t="s">
        <v>2702</v>
      </c>
      <c r="C168" s="12" t="s">
        <v>3331</v>
      </c>
      <c r="D168" s="12"/>
      <c r="E168" s="63" t="s">
        <v>4994</v>
      </c>
      <c r="F168" s="50" t="s">
        <v>4823</v>
      </c>
      <c r="G168" s="8" t="s">
        <v>2904</v>
      </c>
      <c r="H168" s="75" t="s">
        <v>4669</v>
      </c>
      <c r="I168" s="111" t="s">
        <v>5843</v>
      </c>
    </row>
    <row r="169" spans="1:9" s="85" customFormat="1" ht="15.75" customHeight="1">
      <c r="A169" s="8" t="s">
        <v>2663</v>
      </c>
      <c r="B169" s="12" t="s">
        <v>2703</v>
      </c>
      <c r="C169" s="12" t="s">
        <v>3332</v>
      </c>
      <c r="D169" s="12"/>
      <c r="E169" s="63" t="s">
        <v>4995</v>
      </c>
      <c r="F169" s="50" t="s">
        <v>4823</v>
      </c>
      <c r="G169" s="8" t="s">
        <v>2904</v>
      </c>
      <c r="H169" s="75" t="s">
        <v>4669</v>
      </c>
      <c r="I169" s="111" t="s">
        <v>5843</v>
      </c>
    </row>
    <row r="170" spans="1:9" s="27" customFormat="1" ht="15.75" customHeight="1">
      <c r="A170" s="8" t="s">
        <v>2663</v>
      </c>
      <c r="B170" s="12" t="s">
        <v>5147</v>
      </c>
      <c r="C170" s="23" t="s">
        <v>5258</v>
      </c>
      <c r="D170" s="23"/>
      <c r="E170" s="59" t="s">
        <v>718</v>
      </c>
      <c r="F170" s="50" t="s">
        <v>2512</v>
      </c>
      <c r="G170" s="73" t="s">
        <v>2908</v>
      </c>
      <c r="H170" s="71" t="s">
        <v>4703</v>
      </c>
      <c r="I170" s="111" t="s">
        <v>5843</v>
      </c>
    </row>
    <row r="171" spans="1:9" s="27" customFormat="1" ht="15.75" customHeight="1">
      <c r="A171" s="8" t="s">
        <v>2663</v>
      </c>
      <c r="B171" s="12" t="s">
        <v>5148</v>
      </c>
      <c r="C171" s="23" t="s">
        <v>5259</v>
      </c>
      <c r="D171" s="23"/>
      <c r="E171" s="59" t="s">
        <v>4992</v>
      </c>
      <c r="F171" s="50" t="s">
        <v>2512</v>
      </c>
      <c r="G171" s="73" t="s">
        <v>2908</v>
      </c>
      <c r="H171" s="71" t="s">
        <v>4706</v>
      </c>
      <c r="I171" s="111" t="s">
        <v>5843</v>
      </c>
    </row>
    <row r="172" spans="1:9" s="27" customFormat="1" ht="15.75" customHeight="1">
      <c r="A172" s="8" t="s">
        <v>2663</v>
      </c>
      <c r="B172" s="12" t="s">
        <v>5149</v>
      </c>
      <c r="C172" s="23" t="s">
        <v>5260</v>
      </c>
      <c r="D172" s="23"/>
      <c r="E172" s="59" t="s">
        <v>4994</v>
      </c>
      <c r="F172" s="50" t="s">
        <v>2512</v>
      </c>
      <c r="G172" s="73" t="s">
        <v>2908</v>
      </c>
      <c r="H172" s="71" t="s">
        <v>4706</v>
      </c>
      <c r="I172" s="111" t="s">
        <v>5843</v>
      </c>
    </row>
    <row r="173" spans="1:9" s="27" customFormat="1" ht="15.75" customHeight="1">
      <c r="A173" s="8" t="s">
        <v>2663</v>
      </c>
      <c r="B173" s="12" t="s">
        <v>5150</v>
      </c>
      <c r="C173" s="23" t="s">
        <v>5261</v>
      </c>
      <c r="D173" s="23"/>
      <c r="E173" s="59" t="s">
        <v>4995</v>
      </c>
      <c r="F173" s="50" t="s">
        <v>2512</v>
      </c>
      <c r="G173" s="73" t="s">
        <v>2908</v>
      </c>
      <c r="H173" s="71" t="s">
        <v>4706</v>
      </c>
      <c r="I173" s="111" t="s">
        <v>5843</v>
      </c>
    </row>
    <row r="174" spans="1:9" s="27" customFormat="1" ht="15.75" customHeight="1">
      <c r="A174" s="8" t="s">
        <v>2663</v>
      </c>
      <c r="B174" s="12" t="s">
        <v>5151</v>
      </c>
      <c r="C174" s="23" t="s">
        <v>5262</v>
      </c>
      <c r="D174" s="23"/>
      <c r="E174" s="59" t="s">
        <v>718</v>
      </c>
      <c r="F174" s="50" t="s">
        <v>2512</v>
      </c>
      <c r="G174" s="73" t="s">
        <v>2908</v>
      </c>
      <c r="H174" s="71" t="s">
        <v>4704</v>
      </c>
      <c r="I174" s="111" t="s">
        <v>5843</v>
      </c>
    </row>
    <row r="175" spans="1:9" s="27" customFormat="1" ht="15.75" customHeight="1">
      <c r="A175" s="8" t="s">
        <v>2663</v>
      </c>
      <c r="B175" s="12" t="s">
        <v>803</v>
      </c>
      <c r="C175" s="16" t="s">
        <v>3347</v>
      </c>
      <c r="D175" s="13" t="s">
        <v>5183</v>
      </c>
      <c r="E175" s="59" t="s">
        <v>718</v>
      </c>
      <c r="F175" s="50" t="s">
        <v>2327</v>
      </c>
      <c r="G175" s="8" t="s">
        <v>2904</v>
      </c>
      <c r="H175" s="71" t="s">
        <v>4669</v>
      </c>
      <c r="I175" s="111" t="s">
        <v>5843</v>
      </c>
    </row>
    <row r="176" spans="1:9" s="27" customFormat="1" ht="15.75" customHeight="1">
      <c r="A176" s="8" t="s">
        <v>2663</v>
      </c>
      <c r="B176" s="12" t="s">
        <v>804</v>
      </c>
      <c r="C176" s="16" t="s">
        <v>3348</v>
      </c>
      <c r="D176" s="13" t="s">
        <v>5183</v>
      </c>
      <c r="E176" s="59" t="s">
        <v>4992</v>
      </c>
      <c r="F176" s="50" t="s">
        <v>2327</v>
      </c>
      <c r="G176" s="8" t="s">
        <v>2904</v>
      </c>
      <c r="H176" s="71" t="s">
        <v>4644</v>
      </c>
      <c r="I176" s="111" t="s">
        <v>5843</v>
      </c>
    </row>
    <row r="177" spans="1:9" s="27" customFormat="1" ht="15.75" customHeight="1">
      <c r="A177" s="8" t="s">
        <v>2663</v>
      </c>
      <c r="B177" s="12" t="s">
        <v>805</v>
      </c>
      <c r="C177" s="16" t="s">
        <v>3349</v>
      </c>
      <c r="D177" s="13" t="s">
        <v>5183</v>
      </c>
      <c r="E177" s="59" t="s">
        <v>4994</v>
      </c>
      <c r="F177" s="50" t="s">
        <v>2327</v>
      </c>
      <c r="G177" s="8" t="s">
        <v>2904</v>
      </c>
      <c r="H177" s="71" t="s">
        <v>4644</v>
      </c>
      <c r="I177" s="111" t="s">
        <v>5843</v>
      </c>
    </row>
    <row r="178" spans="1:9" s="27" customFormat="1" ht="15.75" customHeight="1">
      <c r="A178" s="8" t="s">
        <v>2663</v>
      </c>
      <c r="B178" s="12" t="s">
        <v>806</v>
      </c>
      <c r="C178" s="16" t="s">
        <v>3350</v>
      </c>
      <c r="D178" s="13" t="s">
        <v>5183</v>
      </c>
      <c r="E178" s="59" t="s">
        <v>4995</v>
      </c>
      <c r="F178" s="50" t="s">
        <v>2327</v>
      </c>
      <c r="G178" s="8" t="s">
        <v>2904</v>
      </c>
      <c r="H178" s="71" t="s">
        <v>4644</v>
      </c>
      <c r="I178" s="111" t="s">
        <v>5843</v>
      </c>
    </row>
    <row r="179" spans="1:9" s="84" customFormat="1" ht="15.75" customHeight="1">
      <c r="A179" s="8" t="s">
        <v>2663</v>
      </c>
      <c r="B179" s="12" t="s">
        <v>5267</v>
      </c>
      <c r="C179" s="16" t="s">
        <v>3369</v>
      </c>
      <c r="D179" s="16"/>
      <c r="E179" s="59" t="s">
        <v>718</v>
      </c>
      <c r="F179" s="50" t="s">
        <v>2845</v>
      </c>
      <c r="G179" s="8" t="s">
        <v>2904</v>
      </c>
      <c r="H179" s="75" t="s">
        <v>4638</v>
      </c>
      <c r="I179" s="111" t="s">
        <v>5843</v>
      </c>
    </row>
    <row r="180" spans="1:9" s="84" customFormat="1" ht="15.75" customHeight="1">
      <c r="A180" s="8" t="s">
        <v>2663</v>
      </c>
      <c r="B180" s="12" t="s">
        <v>5268</v>
      </c>
      <c r="C180" s="16" t="s">
        <v>3370</v>
      </c>
      <c r="D180" s="16"/>
      <c r="E180" s="59" t="s">
        <v>5007</v>
      </c>
      <c r="F180" s="50" t="s">
        <v>2845</v>
      </c>
      <c r="G180" s="8" t="s">
        <v>2904</v>
      </c>
      <c r="H180" s="75" t="s">
        <v>4640</v>
      </c>
      <c r="I180" s="111" t="s">
        <v>5843</v>
      </c>
    </row>
    <row r="181" spans="1:9" s="84" customFormat="1" ht="15.75" customHeight="1">
      <c r="A181" s="8" t="s">
        <v>2663</v>
      </c>
      <c r="B181" s="12" t="s">
        <v>5269</v>
      </c>
      <c r="C181" s="16" t="s">
        <v>3371</v>
      </c>
      <c r="D181" s="16"/>
      <c r="E181" s="59" t="s">
        <v>4992</v>
      </c>
      <c r="F181" s="50" t="s">
        <v>2845</v>
      </c>
      <c r="G181" s="8" t="s">
        <v>2904</v>
      </c>
      <c r="H181" s="75" t="s">
        <v>4640</v>
      </c>
      <c r="I181" s="111" t="s">
        <v>5843</v>
      </c>
    </row>
    <row r="182" spans="1:9" s="84" customFormat="1" ht="15.75" customHeight="1">
      <c r="A182" s="8" t="s">
        <v>2663</v>
      </c>
      <c r="B182" s="12" t="s">
        <v>5270</v>
      </c>
      <c r="C182" s="16" t="s">
        <v>3372</v>
      </c>
      <c r="D182" s="16"/>
      <c r="E182" s="59" t="s">
        <v>4994</v>
      </c>
      <c r="F182" s="50" t="s">
        <v>2845</v>
      </c>
      <c r="G182" s="8" t="s">
        <v>2904</v>
      </c>
      <c r="H182" s="75" t="s">
        <v>4640</v>
      </c>
      <c r="I182" s="111" t="s">
        <v>5843</v>
      </c>
    </row>
    <row r="183" spans="1:9" s="27" customFormat="1" ht="15.75" customHeight="1">
      <c r="A183" s="8" t="s">
        <v>2663</v>
      </c>
      <c r="B183" s="12" t="s">
        <v>5271</v>
      </c>
      <c r="C183" s="16" t="s">
        <v>3373</v>
      </c>
      <c r="D183" s="16"/>
      <c r="E183" s="59" t="s">
        <v>4995</v>
      </c>
      <c r="F183" s="50" t="s">
        <v>2845</v>
      </c>
      <c r="G183" s="8" t="s">
        <v>2904</v>
      </c>
      <c r="H183" s="75" t="s">
        <v>4640</v>
      </c>
      <c r="I183" s="111" t="s">
        <v>5843</v>
      </c>
    </row>
    <row r="184" spans="1:9" s="27" customFormat="1" ht="15.75" customHeight="1">
      <c r="A184" s="8" t="s">
        <v>2663</v>
      </c>
      <c r="B184" s="12" t="s">
        <v>794</v>
      </c>
      <c r="C184" s="16" t="s">
        <v>3374</v>
      </c>
      <c r="D184" s="16"/>
      <c r="E184" s="59" t="s">
        <v>718</v>
      </c>
      <c r="F184" s="50" t="s">
        <v>1814</v>
      </c>
      <c r="G184" s="8" t="s">
        <v>2904</v>
      </c>
      <c r="H184" s="71" t="s">
        <v>4669</v>
      </c>
      <c r="I184" s="111" t="s">
        <v>5843</v>
      </c>
    </row>
    <row r="185" spans="1:9" s="27" customFormat="1" ht="15.75" customHeight="1">
      <c r="A185" s="8" t="s">
        <v>2663</v>
      </c>
      <c r="B185" s="12" t="s">
        <v>795</v>
      </c>
      <c r="C185" s="16" t="s">
        <v>3375</v>
      </c>
      <c r="D185" s="16"/>
      <c r="E185" s="59" t="s">
        <v>4992</v>
      </c>
      <c r="F185" s="50" t="s">
        <v>1814</v>
      </c>
      <c r="G185" s="8" t="s">
        <v>2904</v>
      </c>
      <c r="H185" s="71" t="s">
        <v>4646</v>
      </c>
      <c r="I185" s="111" t="s">
        <v>5843</v>
      </c>
    </row>
    <row r="186" spans="1:9" s="27" customFormat="1" ht="15.75" customHeight="1">
      <c r="A186" s="8" t="s">
        <v>2663</v>
      </c>
      <c r="B186" s="12" t="s">
        <v>796</v>
      </c>
      <c r="C186" s="16" t="s">
        <v>3376</v>
      </c>
      <c r="D186" s="16"/>
      <c r="E186" s="59" t="s">
        <v>4994</v>
      </c>
      <c r="F186" s="50" t="s">
        <v>1814</v>
      </c>
      <c r="G186" s="8" t="s">
        <v>2904</v>
      </c>
      <c r="H186" s="71" t="s">
        <v>4646</v>
      </c>
      <c r="I186" s="111" t="s">
        <v>5843</v>
      </c>
    </row>
    <row r="187" spans="1:9" s="27" customFormat="1" ht="15.75" customHeight="1">
      <c r="A187" s="8" t="s">
        <v>2663</v>
      </c>
      <c r="B187" s="12" t="s">
        <v>797</v>
      </c>
      <c r="C187" s="16" t="s">
        <v>3377</v>
      </c>
      <c r="D187" s="16"/>
      <c r="E187" s="59" t="s">
        <v>4995</v>
      </c>
      <c r="F187" s="50" t="s">
        <v>1814</v>
      </c>
      <c r="G187" s="8" t="s">
        <v>2904</v>
      </c>
      <c r="H187" s="71" t="s">
        <v>4646</v>
      </c>
      <c r="I187" s="111" t="s">
        <v>5843</v>
      </c>
    </row>
    <row r="188" spans="1:9" s="27" customFormat="1" ht="15.75" customHeight="1">
      <c r="A188" s="8" t="s">
        <v>2663</v>
      </c>
      <c r="B188" s="12" t="s">
        <v>2801</v>
      </c>
      <c r="C188" s="16" t="s">
        <v>3000</v>
      </c>
      <c r="D188" s="13" t="s">
        <v>5182</v>
      </c>
      <c r="E188" s="59" t="s">
        <v>718</v>
      </c>
      <c r="F188" s="50" t="s">
        <v>2803</v>
      </c>
      <c r="G188" s="73" t="s">
        <v>2908</v>
      </c>
      <c r="H188" s="71" t="s">
        <v>4974</v>
      </c>
      <c r="I188" s="111" t="s">
        <v>5843</v>
      </c>
    </row>
    <row r="189" spans="1:9" s="27" customFormat="1" ht="15.75" customHeight="1">
      <c r="A189" s="8" t="s">
        <v>2663</v>
      </c>
      <c r="B189" s="12" t="s">
        <v>2754</v>
      </c>
      <c r="C189" s="16" t="s">
        <v>3001</v>
      </c>
      <c r="D189" s="13" t="s">
        <v>5182</v>
      </c>
      <c r="E189" s="59" t="s">
        <v>4992</v>
      </c>
      <c r="F189" s="50" t="s">
        <v>2803</v>
      </c>
      <c r="G189" s="73" t="s">
        <v>2908</v>
      </c>
      <c r="H189" s="71" t="s">
        <v>4975</v>
      </c>
      <c r="I189" s="111" t="s">
        <v>5843</v>
      </c>
    </row>
    <row r="190" spans="1:9" s="27" customFormat="1" ht="15.75" customHeight="1">
      <c r="A190" s="8" t="s">
        <v>2663</v>
      </c>
      <c r="B190" s="12" t="s">
        <v>2755</v>
      </c>
      <c r="C190" s="16" t="s">
        <v>3002</v>
      </c>
      <c r="D190" s="13" t="s">
        <v>5182</v>
      </c>
      <c r="E190" s="59" t="s">
        <v>4994</v>
      </c>
      <c r="F190" s="50" t="s">
        <v>2803</v>
      </c>
      <c r="G190" s="73" t="s">
        <v>2908</v>
      </c>
      <c r="H190" s="71" t="s">
        <v>4975</v>
      </c>
      <c r="I190" s="111" t="s">
        <v>5843</v>
      </c>
    </row>
    <row r="191" spans="1:9" s="27" customFormat="1" ht="15.75" customHeight="1">
      <c r="A191" s="8" t="s">
        <v>2663</v>
      </c>
      <c r="B191" s="12" t="s">
        <v>2756</v>
      </c>
      <c r="C191" s="16" t="s">
        <v>3003</v>
      </c>
      <c r="D191" s="13" t="s">
        <v>5182</v>
      </c>
      <c r="E191" s="59" t="s">
        <v>4995</v>
      </c>
      <c r="F191" s="50" t="s">
        <v>2803</v>
      </c>
      <c r="G191" s="73" t="s">
        <v>2908</v>
      </c>
      <c r="H191" s="71" t="s">
        <v>4975</v>
      </c>
      <c r="I191" s="111" t="s">
        <v>5843</v>
      </c>
    </row>
    <row r="192" spans="1:9" s="27" customFormat="1" ht="15.75" customHeight="1">
      <c r="A192" s="8" t="s">
        <v>2663</v>
      </c>
      <c r="B192" s="12" t="s">
        <v>2802</v>
      </c>
      <c r="C192" s="16" t="s">
        <v>3004</v>
      </c>
      <c r="D192" s="13" t="s">
        <v>5182</v>
      </c>
      <c r="E192" s="59" t="s">
        <v>718</v>
      </c>
      <c r="F192" s="50" t="s">
        <v>2803</v>
      </c>
      <c r="G192" s="73" t="s">
        <v>2908</v>
      </c>
      <c r="H192" s="71" t="s">
        <v>4976</v>
      </c>
      <c r="I192" s="111" t="s">
        <v>5843</v>
      </c>
    </row>
    <row r="193" spans="1:9" s="27" customFormat="1" ht="15.75" customHeight="1">
      <c r="A193" s="8" t="s">
        <v>2663</v>
      </c>
      <c r="B193" s="12" t="s">
        <v>2757</v>
      </c>
      <c r="C193" s="16" t="s">
        <v>3005</v>
      </c>
      <c r="D193" s="13" t="s">
        <v>5182</v>
      </c>
      <c r="E193" s="59" t="s">
        <v>4992</v>
      </c>
      <c r="F193" s="50" t="s">
        <v>2803</v>
      </c>
      <c r="G193" s="73" t="s">
        <v>2908</v>
      </c>
      <c r="H193" s="71" t="s">
        <v>4977</v>
      </c>
      <c r="I193" s="111" t="s">
        <v>5843</v>
      </c>
    </row>
    <row r="194" spans="1:9" s="27" customFormat="1" ht="15.75" customHeight="1">
      <c r="A194" s="8" t="s">
        <v>2663</v>
      </c>
      <c r="B194" s="12" t="s">
        <v>2758</v>
      </c>
      <c r="C194" s="16" t="s">
        <v>3006</v>
      </c>
      <c r="D194" s="13" t="s">
        <v>5182</v>
      </c>
      <c r="E194" s="59" t="s">
        <v>4994</v>
      </c>
      <c r="F194" s="50" t="s">
        <v>2803</v>
      </c>
      <c r="G194" s="73" t="s">
        <v>2908</v>
      </c>
      <c r="H194" s="71" t="s">
        <v>4977</v>
      </c>
      <c r="I194" s="111" t="s">
        <v>5843</v>
      </c>
    </row>
    <row r="195" spans="1:9" s="27" customFormat="1" ht="15.75" customHeight="1">
      <c r="A195" s="8" t="s">
        <v>2663</v>
      </c>
      <c r="B195" s="12" t="s">
        <v>2759</v>
      </c>
      <c r="C195" s="16" t="s">
        <v>3007</v>
      </c>
      <c r="D195" s="13" t="s">
        <v>5182</v>
      </c>
      <c r="E195" s="59" t="s">
        <v>4995</v>
      </c>
      <c r="F195" s="50" t="s">
        <v>2803</v>
      </c>
      <c r="G195" s="73" t="s">
        <v>2908</v>
      </c>
      <c r="H195" s="71" t="s">
        <v>4977</v>
      </c>
      <c r="I195" s="111" t="s">
        <v>5843</v>
      </c>
    </row>
    <row r="196" spans="1:9" s="27" customFormat="1" ht="15.75" customHeight="1">
      <c r="A196" s="8" t="s">
        <v>2663</v>
      </c>
      <c r="B196" s="12" t="s">
        <v>775</v>
      </c>
      <c r="C196" s="17" t="s">
        <v>4054</v>
      </c>
      <c r="D196" s="17"/>
      <c r="E196" s="59" t="s">
        <v>718</v>
      </c>
      <c r="F196" s="50" t="s">
        <v>2389</v>
      </c>
      <c r="G196" s="8" t="s">
        <v>2904</v>
      </c>
      <c r="H196" s="71" t="s">
        <v>4751</v>
      </c>
      <c r="I196" s="111" t="s">
        <v>5843</v>
      </c>
    </row>
    <row r="197" spans="1:9" s="27" customFormat="1" ht="15.75" customHeight="1">
      <c r="A197" s="8" t="s">
        <v>2663</v>
      </c>
      <c r="B197" s="12" t="s">
        <v>776</v>
      </c>
      <c r="C197" s="17" t="s">
        <v>4055</v>
      </c>
      <c r="D197" s="17"/>
      <c r="E197" s="59" t="s">
        <v>4992</v>
      </c>
      <c r="F197" s="50" t="s">
        <v>2389</v>
      </c>
      <c r="G197" s="8" t="s">
        <v>2904</v>
      </c>
      <c r="H197" s="71" t="s">
        <v>4669</v>
      </c>
      <c r="I197" s="111" t="s">
        <v>5843</v>
      </c>
    </row>
    <row r="198" spans="1:9" s="27" customFormat="1" ht="15.75" customHeight="1">
      <c r="A198" s="8" t="s">
        <v>2663</v>
      </c>
      <c r="B198" s="12" t="s">
        <v>777</v>
      </c>
      <c r="C198" s="17" t="s">
        <v>4056</v>
      </c>
      <c r="D198" s="17"/>
      <c r="E198" s="59" t="s">
        <v>4994</v>
      </c>
      <c r="F198" s="50" t="s">
        <v>2389</v>
      </c>
      <c r="G198" s="8" t="s">
        <v>2904</v>
      </c>
      <c r="H198" s="71" t="s">
        <v>4669</v>
      </c>
      <c r="I198" s="111" t="s">
        <v>5843</v>
      </c>
    </row>
    <row r="199" spans="1:9" s="27" customFormat="1" ht="15.75" customHeight="1">
      <c r="A199" s="8" t="s">
        <v>2663</v>
      </c>
      <c r="B199" s="12" t="s">
        <v>778</v>
      </c>
      <c r="C199" s="17" t="s">
        <v>4057</v>
      </c>
      <c r="D199" s="17"/>
      <c r="E199" s="59" t="s">
        <v>4995</v>
      </c>
      <c r="F199" s="50" t="s">
        <v>2389</v>
      </c>
      <c r="G199" s="8" t="s">
        <v>2904</v>
      </c>
      <c r="H199" s="71" t="s">
        <v>4669</v>
      </c>
      <c r="I199" s="111" t="s">
        <v>5843</v>
      </c>
    </row>
    <row r="200" spans="1:9" s="27" customFormat="1" ht="15.75" customHeight="1">
      <c r="A200" s="8" t="s">
        <v>2663</v>
      </c>
      <c r="B200" s="12" t="s">
        <v>779</v>
      </c>
      <c r="C200" s="12" t="s">
        <v>4058</v>
      </c>
      <c r="D200" s="12"/>
      <c r="E200" s="59" t="s">
        <v>718</v>
      </c>
      <c r="F200" s="50" t="s">
        <v>2389</v>
      </c>
      <c r="G200" s="8" t="s">
        <v>2904</v>
      </c>
      <c r="H200" s="71" t="s">
        <v>4728</v>
      </c>
      <c r="I200" s="111" t="s">
        <v>5843</v>
      </c>
    </row>
    <row r="201" spans="1:9" s="27" customFormat="1" ht="15.75" customHeight="1">
      <c r="A201" s="8" t="s">
        <v>2663</v>
      </c>
      <c r="B201" s="12" t="s">
        <v>702</v>
      </c>
      <c r="C201" s="12" t="s">
        <v>4063</v>
      </c>
      <c r="D201" s="12"/>
      <c r="E201" s="59" t="s">
        <v>718</v>
      </c>
      <c r="F201" s="50" t="s">
        <v>2810</v>
      </c>
      <c r="G201" s="8" t="s">
        <v>2904</v>
      </c>
      <c r="H201" s="71" t="s">
        <v>4669</v>
      </c>
      <c r="I201" s="111" t="s">
        <v>5843</v>
      </c>
    </row>
    <row r="202" spans="1:9" s="27" customFormat="1" ht="15.75" customHeight="1">
      <c r="A202" s="8" t="s">
        <v>2663</v>
      </c>
      <c r="B202" s="12" t="s">
        <v>703</v>
      </c>
      <c r="C202" s="12" t="s">
        <v>4064</v>
      </c>
      <c r="D202" s="12"/>
      <c r="E202" s="59" t="s">
        <v>4992</v>
      </c>
      <c r="F202" s="50" t="s">
        <v>701</v>
      </c>
      <c r="G202" s="8" t="s">
        <v>2904</v>
      </c>
      <c r="H202" s="71" t="s">
        <v>4647</v>
      </c>
      <c r="I202" s="111" t="s">
        <v>5843</v>
      </c>
    </row>
    <row r="203" spans="1:9" s="27" customFormat="1" ht="15.75" customHeight="1">
      <c r="A203" s="8" t="s">
        <v>2663</v>
      </c>
      <c r="B203" s="12" t="s">
        <v>704</v>
      </c>
      <c r="C203" s="12" t="s">
        <v>4065</v>
      </c>
      <c r="D203" s="12"/>
      <c r="E203" s="59" t="s">
        <v>4994</v>
      </c>
      <c r="F203" s="50" t="s">
        <v>701</v>
      </c>
      <c r="G203" s="8" t="s">
        <v>2904</v>
      </c>
      <c r="H203" s="71" t="s">
        <v>4647</v>
      </c>
      <c r="I203" s="111" t="s">
        <v>5843</v>
      </c>
    </row>
    <row r="204" spans="1:9" s="27" customFormat="1" ht="15.75" customHeight="1">
      <c r="A204" s="8" t="s">
        <v>2663</v>
      </c>
      <c r="B204" s="12" t="s">
        <v>705</v>
      </c>
      <c r="C204" s="12" t="s">
        <v>4066</v>
      </c>
      <c r="D204" s="12"/>
      <c r="E204" s="59" t="s">
        <v>4995</v>
      </c>
      <c r="F204" s="50" t="s">
        <v>701</v>
      </c>
      <c r="G204" s="8" t="s">
        <v>2904</v>
      </c>
      <c r="H204" s="71" t="s">
        <v>4647</v>
      </c>
      <c r="I204" s="111" t="s">
        <v>5843</v>
      </c>
    </row>
    <row r="205" spans="1:9" s="27" customFormat="1" ht="15.75" customHeight="1">
      <c r="A205" s="8" t="s">
        <v>2663</v>
      </c>
      <c r="B205" s="12" t="s">
        <v>819</v>
      </c>
      <c r="C205" s="18" t="s">
        <v>4084</v>
      </c>
      <c r="D205" s="18"/>
      <c r="E205" s="59" t="s">
        <v>718</v>
      </c>
      <c r="F205" s="50" t="s">
        <v>820</v>
      </c>
      <c r="G205" s="8" t="s">
        <v>2904</v>
      </c>
      <c r="H205" s="71" t="s">
        <v>4638</v>
      </c>
      <c r="I205" s="111" t="s">
        <v>5843</v>
      </c>
    </row>
    <row r="206" spans="1:9" s="27" customFormat="1" ht="15.75" customHeight="1">
      <c r="A206" s="8" t="s">
        <v>2663</v>
      </c>
      <c r="B206" s="12" t="s">
        <v>821</v>
      </c>
      <c r="C206" s="18" t="s">
        <v>4085</v>
      </c>
      <c r="D206" s="18"/>
      <c r="E206" s="59" t="s">
        <v>5007</v>
      </c>
      <c r="F206" s="50" t="s">
        <v>820</v>
      </c>
      <c r="G206" s="8" t="s">
        <v>2904</v>
      </c>
      <c r="H206" s="71" t="s">
        <v>4640</v>
      </c>
      <c r="I206" s="111" t="s">
        <v>5843</v>
      </c>
    </row>
    <row r="207" spans="1:9" s="27" customFormat="1" ht="15.75" customHeight="1">
      <c r="A207" s="8" t="s">
        <v>2663</v>
      </c>
      <c r="B207" s="12" t="s">
        <v>822</v>
      </c>
      <c r="C207" s="18" t="s">
        <v>4086</v>
      </c>
      <c r="D207" s="18"/>
      <c r="E207" s="59" t="s">
        <v>4992</v>
      </c>
      <c r="F207" s="50" t="s">
        <v>820</v>
      </c>
      <c r="G207" s="8" t="s">
        <v>2904</v>
      </c>
      <c r="H207" s="71" t="s">
        <v>4640</v>
      </c>
      <c r="I207" s="111" t="s">
        <v>5843</v>
      </c>
    </row>
    <row r="208" spans="1:9" s="27" customFormat="1" ht="15.75" customHeight="1">
      <c r="A208" s="8" t="s">
        <v>2663</v>
      </c>
      <c r="B208" s="12" t="s">
        <v>823</v>
      </c>
      <c r="C208" s="18" t="s">
        <v>4087</v>
      </c>
      <c r="D208" s="18"/>
      <c r="E208" s="59" t="s">
        <v>4994</v>
      </c>
      <c r="F208" s="50" t="s">
        <v>820</v>
      </c>
      <c r="G208" s="8" t="s">
        <v>2904</v>
      </c>
      <c r="H208" s="71" t="s">
        <v>4640</v>
      </c>
      <c r="I208" s="111" t="s">
        <v>5843</v>
      </c>
    </row>
    <row r="209" spans="1:9" s="27" customFormat="1" ht="15.75" customHeight="1">
      <c r="A209" s="8" t="s">
        <v>2663</v>
      </c>
      <c r="B209" s="12" t="s">
        <v>824</v>
      </c>
      <c r="C209" s="18" t="s">
        <v>4088</v>
      </c>
      <c r="D209" s="18"/>
      <c r="E209" s="59" t="s">
        <v>4995</v>
      </c>
      <c r="F209" s="50" t="s">
        <v>820</v>
      </c>
      <c r="G209" s="8" t="s">
        <v>2904</v>
      </c>
      <c r="H209" s="71" t="s">
        <v>4640</v>
      </c>
      <c r="I209" s="111" t="s">
        <v>5843</v>
      </c>
    </row>
    <row r="210" spans="1:9" s="27" customFormat="1" ht="15.75" customHeight="1">
      <c r="A210" s="8" t="s">
        <v>2663</v>
      </c>
      <c r="B210" s="12" t="s">
        <v>812</v>
      </c>
      <c r="C210" s="18" t="s">
        <v>4089</v>
      </c>
      <c r="D210" s="18"/>
      <c r="E210" s="59" t="s">
        <v>718</v>
      </c>
      <c r="F210" s="50" t="s">
        <v>813</v>
      </c>
      <c r="G210" s="8" t="s">
        <v>2904</v>
      </c>
      <c r="H210" s="71" t="s">
        <v>4640</v>
      </c>
      <c r="I210" s="111" t="s">
        <v>5843</v>
      </c>
    </row>
    <row r="211" spans="1:9" s="27" customFormat="1" ht="15.75" customHeight="1">
      <c r="A211" s="8" t="s">
        <v>2663</v>
      </c>
      <c r="B211" s="12" t="s">
        <v>814</v>
      </c>
      <c r="C211" s="18" t="s">
        <v>4090</v>
      </c>
      <c r="D211" s="18"/>
      <c r="E211" s="59" t="s">
        <v>4992</v>
      </c>
      <c r="F211" s="50" t="s">
        <v>813</v>
      </c>
      <c r="G211" s="8" t="s">
        <v>2904</v>
      </c>
      <c r="H211" s="71" t="s">
        <v>4640</v>
      </c>
      <c r="I211" s="111" t="s">
        <v>5843</v>
      </c>
    </row>
    <row r="212" spans="1:9" s="27" customFormat="1" ht="15.75" customHeight="1">
      <c r="A212" s="8" t="s">
        <v>2663</v>
      </c>
      <c r="B212" s="12" t="s">
        <v>815</v>
      </c>
      <c r="C212" s="18" t="s">
        <v>4091</v>
      </c>
      <c r="D212" s="18"/>
      <c r="E212" s="59" t="s">
        <v>4994</v>
      </c>
      <c r="F212" s="50" t="s">
        <v>813</v>
      </c>
      <c r="G212" s="8" t="s">
        <v>2904</v>
      </c>
      <c r="H212" s="71" t="s">
        <v>4640</v>
      </c>
      <c r="I212" s="111" t="s">
        <v>5843</v>
      </c>
    </row>
    <row r="213" spans="1:9" s="27" customFormat="1" ht="15.75" customHeight="1">
      <c r="A213" s="8" t="s">
        <v>2663</v>
      </c>
      <c r="B213" s="12" t="s">
        <v>816</v>
      </c>
      <c r="C213" s="18" t="s">
        <v>4092</v>
      </c>
      <c r="D213" s="18"/>
      <c r="E213" s="59" t="s">
        <v>4995</v>
      </c>
      <c r="F213" s="50" t="s">
        <v>813</v>
      </c>
      <c r="G213" s="8" t="s">
        <v>2904</v>
      </c>
      <c r="H213" s="71" t="s">
        <v>4640</v>
      </c>
      <c r="I213" s="111" t="s">
        <v>5843</v>
      </c>
    </row>
    <row r="214" spans="1:9" s="27" customFormat="1" ht="15.75" customHeight="1">
      <c r="A214" s="8" t="s">
        <v>2663</v>
      </c>
      <c r="B214" s="12" t="s">
        <v>817</v>
      </c>
      <c r="C214" s="18" t="s">
        <v>4093</v>
      </c>
      <c r="D214" s="18"/>
      <c r="E214" s="59" t="s">
        <v>4996</v>
      </c>
      <c r="F214" s="50" t="s">
        <v>813</v>
      </c>
      <c r="G214" s="8" t="s">
        <v>2904</v>
      </c>
      <c r="H214" s="71" t="s">
        <v>4640</v>
      </c>
      <c r="I214" s="111" t="s">
        <v>5843</v>
      </c>
    </row>
    <row r="215" spans="1:9" s="27" customFormat="1" ht="15.75" customHeight="1">
      <c r="A215" s="8" t="s">
        <v>2663</v>
      </c>
      <c r="B215" s="12" t="s">
        <v>818</v>
      </c>
      <c r="C215" s="18" t="s">
        <v>4094</v>
      </c>
      <c r="D215" s="18"/>
      <c r="E215" s="60" t="s">
        <v>4997</v>
      </c>
      <c r="F215" s="50" t="s">
        <v>813</v>
      </c>
      <c r="G215" s="8" t="s">
        <v>2904</v>
      </c>
      <c r="H215" s="71" t="s">
        <v>4640</v>
      </c>
      <c r="I215" s="111" t="s">
        <v>5843</v>
      </c>
    </row>
    <row r="216" spans="1:9" s="27" customFormat="1" ht="15.75" customHeight="1">
      <c r="A216" s="8" t="s">
        <v>2663</v>
      </c>
      <c r="B216" s="12" t="s">
        <v>593</v>
      </c>
      <c r="C216" s="12" t="s">
        <v>3395</v>
      </c>
      <c r="D216" s="12"/>
      <c r="E216" s="59" t="s">
        <v>718</v>
      </c>
      <c r="F216" s="50" t="s">
        <v>597</v>
      </c>
      <c r="G216" s="8" t="s">
        <v>2904</v>
      </c>
      <c r="H216" s="71" t="s">
        <v>4697</v>
      </c>
      <c r="I216" s="111" t="s">
        <v>5843</v>
      </c>
    </row>
    <row r="217" spans="1:9" s="27" customFormat="1" ht="15.75" customHeight="1">
      <c r="A217" s="8" t="s">
        <v>2663</v>
      </c>
      <c r="B217" s="12" t="s">
        <v>594</v>
      </c>
      <c r="C217" s="12" t="s">
        <v>3396</v>
      </c>
      <c r="D217" s="12"/>
      <c r="E217" s="59" t="s">
        <v>4992</v>
      </c>
      <c r="F217" s="50" t="s">
        <v>597</v>
      </c>
      <c r="G217" s="8" t="s">
        <v>2904</v>
      </c>
      <c r="H217" s="71" t="s">
        <v>4780</v>
      </c>
      <c r="I217" s="111" t="s">
        <v>5843</v>
      </c>
    </row>
    <row r="218" spans="1:9" s="27" customFormat="1" ht="15.75" customHeight="1">
      <c r="A218" s="8" t="s">
        <v>2663</v>
      </c>
      <c r="B218" s="12" t="s">
        <v>595</v>
      </c>
      <c r="C218" s="12" t="s">
        <v>3397</v>
      </c>
      <c r="D218" s="12"/>
      <c r="E218" s="59" t="s">
        <v>4994</v>
      </c>
      <c r="F218" s="50" t="s">
        <v>597</v>
      </c>
      <c r="G218" s="8" t="s">
        <v>2904</v>
      </c>
      <c r="H218" s="71" t="s">
        <v>4780</v>
      </c>
      <c r="I218" s="111" t="s">
        <v>5843</v>
      </c>
    </row>
    <row r="219" spans="1:9" s="27" customFormat="1" ht="15.75" customHeight="1">
      <c r="A219" s="8" t="s">
        <v>2663</v>
      </c>
      <c r="B219" s="12" t="s">
        <v>596</v>
      </c>
      <c r="C219" s="12" t="s">
        <v>3398</v>
      </c>
      <c r="D219" s="12"/>
      <c r="E219" s="59" t="s">
        <v>4995</v>
      </c>
      <c r="F219" s="50" t="s">
        <v>1928</v>
      </c>
      <c r="G219" s="8" t="s">
        <v>2904</v>
      </c>
      <c r="H219" s="71" t="s">
        <v>4780</v>
      </c>
      <c r="I219" s="111" t="s">
        <v>5843</v>
      </c>
    </row>
    <row r="220" spans="1:9" s="27" customFormat="1" ht="15.75" customHeight="1">
      <c r="A220" s="8" t="s">
        <v>2663</v>
      </c>
      <c r="B220" s="12" t="s">
        <v>593</v>
      </c>
      <c r="C220" s="12" t="s">
        <v>3399</v>
      </c>
      <c r="D220" s="12"/>
      <c r="E220" s="59" t="s">
        <v>718</v>
      </c>
      <c r="F220" s="50" t="s">
        <v>597</v>
      </c>
      <c r="G220" s="8" t="s">
        <v>2904</v>
      </c>
      <c r="H220" s="71" t="s">
        <v>4697</v>
      </c>
      <c r="I220" s="111" t="s">
        <v>5843</v>
      </c>
    </row>
    <row r="221" spans="1:9" s="27" customFormat="1" ht="15.75" customHeight="1">
      <c r="A221" s="8" t="s">
        <v>2663</v>
      </c>
      <c r="B221" s="12" t="s">
        <v>594</v>
      </c>
      <c r="C221" s="12" t="s">
        <v>3400</v>
      </c>
      <c r="D221" s="12"/>
      <c r="E221" s="59" t="s">
        <v>4992</v>
      </c>
      <c r="F221" s="50" t="s">
        <v>597</v>
      </c>
      <c r="G221" s="8" t="s">
        <v>2904</v>
      </c>
      <c r="H221" s="71" t="s">
        <v>4780</v>
      </c>
      <c r="I221" s="111" t="s">
        <v>5843</v>
      </c>
    </row>
    <row r="222" spans="1:9" s="27" customFormat="1" ht="15.75" customHeight="1">
      <c r="A222" s="8" t="s">
        <v>2663</v>
      </c>
      <c r="B222" s="12" t="s">
        <v>595</v>
      </c>
      <c r="C222" s="12" t="s">
        <v>3401</v>
      </c>
      <c r="D222" s="12"/>
      <c r="E222" s="59" t="s">
        <v>4994</v>
      </c>
      <c r="F222" s="50" t="s">
        <v>597</v>
      </c>
      <c r="G222" s="8" t="s">
        <v>2904</v>
      </c>
      <c r="H222" s="71" t="s">
        <v>4780</v>
      </c>
      <c r="I222" s="111" t="s">
        <v>5843</v>
      </c>
    </row>
    <row r="223" spans="1:9" s="27" customFormat="1" ht="15.75" customHeight="1">
      <c r="A223" s="8" t="s">
        <v>2663</v>
      </c>
      <c r="B223" s="12" t="s">
        <v>596</v>
      </c>
      <c r="C223" s="12" t="s">
        <v>3402</v>
      </c>
      <c r="D223" s="12"/>
      <c r="E223" s="59" t="s">
        <v>4995</v>
      </c>
      <c r="F223" s="50" t="s">
        <v>597</v>
      </c>
      <c r="G223" s="8" t="s">
        <v>2904</v>
      </c>
      <c r="H223" s="71" t="s">
        <v>4780</v>
      </c>
      <c r="I223" s="111" t="s">
        <v>5843</v>
      </c>
    </row>
    <row r="224" spans="1:9" s="27" customFormat="1" ht="15.75" customHeight="1">
      <c r="A224" s="8" t="s">
        <v>2663</v>
      </c>
      <c r="B224" s="12" t="s">
        <v>598</v>
      </c>
      <c r="C224" s="18" t="s">
        <v>3403</v>
      </c>
      <c r="D224" s="18"/>
      <c r="E224" s="59" t="s">
        <v>718</v>
      </c>
      <c r="F224" s="50" t="s">
        <v>1929</v>
      </c>
      <c r="G224" s="8" t="s">
        <v>2905</v>
      </c>
      <c r="H224" s="71" t="s">
        <v>4667</v>
      </c>
      <c r="I224" s="111" t="s">
        <v>5843</v>
      </c>
    </row>
    <row r="225" spans="1:9" s="27" customFormat="1" ht="15.75" customHeight="1">
      <c r="A225" s="8" t="s">
        <v>2663</v>
      </c>
      <c r="B225" s="12" t="s">
        <v>599</v>
      </c>
      <c r="C225" s="18" t="s">
        <v>3404</v>
      </c>
      <c r="D225" s="18"/>
      <c r="E225" s="59" t="s">
        <v>4992</v>
      </c>
      <c r="F225" s="50" t="s">
        <v>602</v>
      </c>
      <c r="G225" s="8" t="s">
        <v>2905</v>
      </c>
      <c r="H225" s="71" t="s">
        <v>4742</v>
      </c>
      <c r="I225" s="111" t="s">
        <v>5843</v>
      </c>
    </row>
    <row r="226" spans="1:9" s="27" customFormat="1" ht="15.75" customHeight="1">
      <c r="A226" s="8" t="s">
        <v>2663</v>
      </c>
      <c r="B226" s="12" t="s">
        <v>600</v>
      </c>
      <c r="C226" s="18" t="s">
        <v>3405</v>
      </c>
      <c r="D226" s="18"/>
      <c r="E226" s="59" t="s">
        <v>4994</v>
      </c>
      <c r="F226" s="50" t="s">
        <v>602</v>
      </c>
      <c r="G226" s="8" t="s">
        <v>2905</v>
      </c>
      <c r="H226" s="71" t="s">
        <v>4742</v>
      </c>
      <c r="I226" s="111" t="s">
        <v>5843</v>
      </c>
    </row>
    <row r="227" spans="1:9" s="27" customFormat="1" ht="15.75" customHeight="1">
      <c r="A227" s="8" t="s">
        <v>2663</v>
      </c>
      <c r="B227" s="12" t="s">
        <v>601</v>
      </c>
      <c r="C227" s="18" t="s">
        <v>3406</v>
      </c>
      <c r="D227" s="18"/>
      <c r="E227" s="59" t="s">
        <v>4995</v>
      </c>
      <c r="F227" s="50" t="s">
        <v>602</v>
      </c>
      <c r="G227" s="8" t="s">
        <v>2905</v>
      </c>
      <c r="H227" s="71" t="s">
        <v>4742</v>
      </c>
      <c r="I227" s="111" t="s">
        <v>5843</v>
      </c>
    </row>
    <row r="228" spans="1:9" s="27" customFormat="1" ht="15.75" customHeight="1">
      <c r="A228" s="8" t="s">
        <v>2663</v>
      </c>
      <c r="B228" s="28" t="s">
        <v>5526</v>
      </c>
      <c r="C228" s="12" t="s">
        <v>5559</v>
      </c>
      <c r="D228" s="12"/>
      <c r="E228" s="60" t="s">
        <v>2910</v>
      </c>
      <c r="F228" s="73" t="s">
        <v>5546</v>
      </c>
      <c r="G228" s="73" t="s">
        <v>2910</v>
      </c>
      <c r="H228" s="73" t="s">
        <v>2910</v>
      </c>
      <c r="I228" s="111" t="s">
        <v>5839</v>
      </c>
    </row>
    <row r="229" spans="1:9" s="27" customFormat="1" ht="15.75" customHeight="1">
      <c r="A229" s="8" t="s">
        <v>2663</v>
      </c>
      <c r="B229" s="28" t="s">
        <v>5528</v>
      </c>
      <c r="C229" s="12" t="s">
        <v>5561</v>
      </c>
      <c r="D229" s="12"/>
      <c r="E229" s="60" t="s">
        <v>2910</v>
      </c>
      <c r="F229" s="73" t="s">
        <v>5547</v>
      </c>
      <c r="G229" s="73" t="s">
        <v>2910</v>
      </c>
      <c r="H229" s="73" t="s">
        <v>2910</v>
      </c>
      <c r="I229" s="111" t="s">
        <v>5839</v>
      </c>
    </row>
    <row r="230" spans="1:9" s="27" customFormat="1" ht="15.75" customHeight="1">
      <c r="A230" s="8" t="s">
        <v>2663</v>
      </c>
      <c r="B230" s="28" t="s">
        <v>5530</v>
      </c>
      <c r="C230" s="12" t="s">
        <v>5563</v>
      </c>
      <c r="D230" s="12"/>
      <c r="E230" s="60" t="s">
        <v>2910</v>
      </c>
      <c r="F230" s="73" t="s">
        <v>5548</v>
      </c>
      <c r="G230" s="73" t="s">
        <v>2910</v>
      </c>
      <c r="H230" s="73" t="s">
        <v>2910</v>
      </c>
      <c r="I230" s="111" t="s">
        <v>5839</v>
      </c>
    </row>
    <row r="231" spans="1:9" s="27" customFormat="1" ht="15.75" customHeight="1">
      <c r="A231" s="8" t="s">
        <v>2663</v>
      </c>
      <c r="B231" s="28" t="s">
        <v>5532</v>
      </c>
      <c r="C231" s="12" t="s">
        <v>5565</v>
      </c>
      <c r="D231" s="12"/>
      <c r="E231" s="60" t="s">
        <v>2910</v>
      </c>
      <c r="F231" s="73" t="s">
        <v>5549</v>
      </c>
      <c r="G231" s="73" t="s">
        <v>2910</v>
      </c>
      <c r="H231" s="73" t="s">
        <v>2910</v>
      </c>
      <c r="I231" s="111" t="s">
        <v>5839</v>
      </c>
    </row>
    <row r="232" spans="1:9" s="27" customFormat="1" ht="15.75" customHeight="1">
      <c r="A232" s="8" t="s">
        <v>2663</v>
      </c>
      <c r="B232" s="28" t="s">
        <v>5534</v>
      </c>
      <c r="C232" s="12" t="s">
        <v>5567</v>
      </c>
      <c r="D232" s="12" t="s">
        <v>5448</v>
      </c>
      <c r="E232" s="60" t="s">
        <v>2910</v>
      </c>
      <c r="F232" s="73" t="s">
        <v>5550</v>
      </c>
      <c r="G232" s="73" t="s">
        <v>2910</v>
      </c>
      <c r="H232" s="73" t="s">
        <v>2910</v>
      </c>
      <c r="I232" s="111" t="s">
        <v>5839</v>
      </c>
    </row>
    <row r="233" spans="1:9" s="27" customFormat="1" ht="15.75" customHeight="1">
      <c r="A233" s="8" t="s">
        <v>2663</v>
      </c>
      <c r="B233" s="28" t="s">
        <v>5536</v>
      </c>
      <c r="C233" s="12" t="s">
        <v>5569</v>
      </c>
      <c r="D233" s="12" t="s">
        <v>5448</v>
      </c>
      <c r="E233" s="60" t="s">
        <v>2910</v>
      </c>
      <c r="F233" s="73" t="s">
        <v>5552</v>
      </c>
      <c r="G233" s="73" t="s">
        <v>2910</v>
      </c>
      <c r="H233" s="73" t="s">
        <v>2910</v>
      </c>
      <c r="I233" s="111" t="s">
        <v>5839</v>
      </c>
    </row>
    <row r="234" spans="1:9" s="27" customFormat="1" ht="15.75" customHeight="1">
      <c r="A234" s="8" t="s">
        <v>2663</v>
      </c>
      <c r="B234" s="28" t="s">
        <v>5538</v>
      </c>
      <c r="C234" s="12" t="s">
        <v>5571</v>
      </c>
      <c r="D234" s="12" t="s">
        <v>5448</v>
      </c>
      <c r="E234" s="60" t="s">
        <v>2910</v>
      </c>
      <c r="F234" s="73" t="s">
        <v>5554</v>
      </c>
      <c r="G234" s="73" t="s">
        <v>2910</v>
      </c>
      <c r="H234" s="73" t="s">
        <v>2910</v>
      </c>
      <c r="I234" s="111" t="s">
        <v>5839</v>
      </c>
    </row>
    <row r="235" spans="1:9" s="27" customFormat="1" ht="15.75" customHeight="1">
      <c r="A235" s="8" t="s">
        <v>2663</v>
      </c>
      <c r="B235" s="28" t="s">
        <v>5540</v>
      </c>
      <c r="C235" s="12" t="s">
        <v>5573</v>
      </c>
      <c r="D235" s="12" t="s">
        <v>5448</v>
      </c>
      <c r="E235" s="60" t="s">
        <v>2910</v>
      </c>
      <c r="F235" s="73" t="s">
        <v>5555</v>
      </c>
      <c r="G235" s="73" t="s">
        <v>2910</v>
      </c>
      <c r="H235" s="73" t="s">
        <v>2910</v>
      </c>
      <c r="I235" s="111" t="s">
        <v>5839</v>
      </c>
    </row>
    <row r="236" spans="1:9" s="27" customFormat="1" ht="15.75" customHeight="1">
      <c r="A236" s="8" t="s">
        <v>2663</v>
      </c>
      <c r="B236" s="28" t="s">
        <v>5542</v>
      </c>
      <c r="C236" s="12" t="s">
        <v>5575</v>
      </c>
      <c r="D236" s="12" t="s">
        <v>5448</v>
      </c>
      <c r="E236" s="60" t="s">
        <v>2910</v>
      </c>
      <c r="F236" s="73" t="s">
        <v>5557</v>
      </c>
      <c r="G236" s="73" t="s">
        <v>2910</v>
      </c>
      <c r="H236" s="73" t="s">
        <v>2910</v>
      </c>
      <c r="I236" s="111" t="s">
        <v>5839</v>
      </c>
    </row>
    <row r="237" spans="1:9" s="27" customFormat="1" ht="15.75" customHeight="1">
      <c r="A237" s="8" t="s">
        <v>5857</v>
      </c>
      <c r="B237" s="28" t="s">
        <v>5544</v>
      </c>
      <c r="C237" s="12" t="s">
        <v>5577</v>
      </c>
      <c r="D237" s="12" t="s">
        <v>5448</v>
      </c>
      <c r="E237" s="60" t="s">
        <v>2910</v>
      </c>
      <c r="F237" s="73" t="s">
        <v>5858</v>
      </c>
      <c r="G237" s="73" t="s">
        <v>2910</v>
      </c>
      <c r="H237" s="73" t="s">
        <v>2910</v>
      </c>
      <c r="I237" s="112" t="s">
        <v>5840</v>
      </c>
    </row>
    <row r="238" spans="1:9" s="27" customFormat="1" ht="15.75" customHeight="1">
      <c r="A238" s="8" t="s">
        <v>2663</v>
      </c>
      <c r="B238" s="12" t="s">
        <v>880</v>
      </c>
      <c r="C238" s="12" t="s">
        <v>3014</v>
      </c>
      <c r="D238" s="12"/>
      <c r="E238" s="59" t="s">
        <v>718</v>
      </c>
      <c r="F238" s="50" t="s">
        <v>881</v>
      </c>
      <c r="G238" s="73" t="s">
        <v>2908</v>
      </c>
      <c r="H238" s="71" t="s">
        <v>4978</v>
      </c>
      <c r="I238" s="111" t="s">
        <v>5843</v>
      </c>
    </row>
    <row r="239" spans="1:9" s="27" customFormat="1" ht="15.75" customHeight="1">
      <c r="A239" s="8" t="s">
        <v>2663</v>
      </c>
      <c r="B239" s="12" t="s">
        <v>882</v>
      </c>
      <c r="C239" s="12" t="s">
        <v>3015</v>
      </c>
      <c r="D239" s="12"/>
      <c r="E239" s="59" t="s">
        <v>5</v>
      </c>
      <c r="F239" s="50" t="s">
        <v>881</v>
      </c>
      <c r="G239" s="73" t="s">
        <v>2908</v>
      </c>
      <c r="H239" s="71" t="s">
        <v>4775</v>
      </c>
      <c r="I239" s="111" t="s">
        <v>5843</v>
      </c>
    </row>
    <row r="240" spans="1:9" s="27" customFormat="1" ht="15.75" customHeight="1">
      <c r="A240" s="8" t="s">
        <v>2663</v>
      </c>
      <c r="B240" s="12" t="s">
        <v>868</v>
      </c>
      <c r="C240" s="12" t="s">
        <v>3840</v>
      </c>
      <c r="D240" s="12"/>
      <c r="E240" s="59" t="s">
        <v>718</v>
      </c>
      <c r="F240" s="50" t="s">
        <v>869</v>
      </c>
      <c r="G240" s="73" t="s">
        <v>2908</v>
      </c>
      <c r="H240" s="71" t="s">
        <v>4700</v>
      </c>
      <c r="I240" s="111" t="s">
        <v>5843</v>
      </c>
    </row>
    <row r="241" spans="1:9" s="27" customFormat="1" ht="15.75" customHeight="1">
      <c r="A241" s="8" t="s">
        <v>2663</v>
      </c>
      <c r="B241" s="12" t="s">
        <v>651</v>
      </c>
      <c r="C241" s="18" t="s">
        <v>3854</v>
      </c>
      <c r="D241" s="18"/>
      <c r="E241" s="59" t="s">
        <v>5007</v>
      </c>
      <c r="F241" s="50" t="s">
        <v>652</v>
      </c>
      <c r="G241" s="73" t="s">
        <v>2908</v>
      </c>
      <c r="H241" s="71" t="s">
        <v>4747</v>
      </c>
      <c r="I241" s="111" t="s">
        <v>5843</v>
      </c>
    </row>
    <row r="242" spans="1:9" s="27" customFormat="1" ht="15.75" customHeight="1">
      <c r="A242" s="8" t="s">
        <v>2663</v>
      </c>
      <c r="B242" s="12" t="s">
        <v>653</v>
      </c>
      <c r="C242" s="18" t="s">
        <v>3855</v>
      </c>
      <c r="D242" s="18"/>
      <c r="E242" s="59" t="s">
        <v>4992</v>
      </c>
      <c r="F242" s="50" t="s">
        <v>652</v>
      </c>
      <c r="G242" s="73" t="s">
        <v>2908</v>
      </c>
      <c r="H242" s="71" t="s">
        <v>4747</v>
      </c>
      <c r="I242" s="111" t="s">
        <v>5843</v>
      </c>
    </row>
    <row r="243" spans="1:9" s="27" customFormat="1" ht="15.75" customHeight="1">
      <c r="A243" s="8" t="s">
        <v>2663</v>
      </c>
      <c r="B243" s="12" t="s">
        <v>654</v>
      </c>
      <c r="C243" s="18" t="s">
        <v>3856</v>
      </c>
      <c r="D243" s="18"/>
      <c r="E243" s="59" t="s">
        <v>4994</v>
      </c>
      <c r="F243" s="50" t="s">
        <v>652</v>
      </c>
      <c r="G243" s="73" t="s">
        <v>2908</v>
      </c>
      <c r="H243" s="71" t="s">
        <v>4747</v>
      </c>
      <c r="I243" s="111" t="s">
        <v>5843</v>
      </c>
    </row>
    <row r="244" spans="1:9" s="27" customFormat="1" ht="15.75" customHeight="1">
      <c r="A244" s="8" t="s">
        <v>2663</v>
      </c>
      <c r="B244" s="12" t="s">
        <v>655</v>
      </c>
      <c r="C244" s="18" t="s">
        <v>3857</v>
      </c>
      <c r="D244" s="18"/>
      <c r="E244" s="59" t="s">
        <v>4995</v>
      </c>
      <c r="F244" s="50" t="s">
        <v>652</v>
      </c>
      <c r="G244" s="73" t="s">
        <v>2908</v>
      </c>
      <c r="H244" s="71" t="s">
        <v>4747</v>
      </c>
      <c r="I244" s="111" t="s">
        <v>5843</v>
      </c>
    </row>
    <row r="245" spans="1:9" s="27" customFormat="1" ht="15.75" customHeight="1">
      <c r="A245" s="8" t="s">
        <v>2663</v>
      </c>
      <c r="B245" s="12" t="s">
        <v>656</v>
      </c>
      <c r="C245" s="18" t="s">
        <v>3858</v>
      </c>
      <c r="D245" s="18"/>
      <c r="E245" s="59" t="s">
        <v>4996</v>
      </c>
      <c r="F245" s="50" t="s">
        <v>652</v>
      </c>
      <c r="G245" s="73" t="s">
        <v>2908</v>
      </c>
      <c r="H245" s="71" t="s">
        <v>4747</v>
      </c>
      <c r="I245" s="111" t="s">
        <v>5843</v>
      </c>
    </row>
    <row r="246" spans="1:9" s="27" customFormat="1" ht="15.75" customHeight="1">
      <c r="A246" s="8" t="s">
        <v>2663</v>
      </c>
      <c r="B246" s="12" t="s">
        <v>657</v>
      </c>
      <c r="C246" s="18" t="s">
        <v>3859</v>
      </c>
      <c r="D246" s="18"/>
      <c r="E246" s="60" t="s">
        <v>4997</v>
      </c>
      <c r="F246" s="50" t="s">
        <v>652</v>
      </c>
      <c r="G246" s="73" t="s">
        <v>2908</v>
      </c>
      <c r="H246" s="71" t="s">
        <v>4747</v>
      </c>
      <c r="I246" s="111" t="s">
        <v>5843</v>
      </c>
    </row>
    <row r="247" spans="1:9" s="27" customFormat="1" ht="15.75" customHeight="1">
      <c r="A247" s="8" t="s">
        <v>2663</v>
      </c>
      <c r="B247" s="12" t="s">
        <v>658</v>
      </c>
      <c r="C247" s="18" t="s">
        <v>3860</v>
      </c>
      <c r="D247" s="18"/>
      <c r="E247" s="59" t="s">
        <v>4999</v>
      </c>
      <c r="F247" s="50" t="s">
        <v>652</v>
      </c>
      <c r="G247" s="73" t="s">
        <v>2908</v>
      </c>
      <c r="H247" s="71" t="s">
        <v>4747</v>
      </c>
      <c r="I247" s="111" t="s">
        <v>5843</v>
      </c>
    </row>
    <row r="248" spans="1:9" s="27" customFormat="1" ht="15.75" customHeight="1">
      <c r="A248" s="8" t="s">
        <v>2663</v>
      </c>
      <c r="B248" s="12" t="s">
        <v>659</v>
      </c>
      <c r="C248" s="18" t="s">
        <v>3861</v>
      </c>
      <c r="D248" s="18"/>
      <c r="E248" s="59" t="s">
        <v>99</v>
      </c>
      <c r="F248" s="50" t="s">
        <v>652</v>
      </c>
      <c r="G248" s="73" t="s">
        <v>2908</v>
      </c>
      <c r="H248" s="71" t="s">
        <v>4747</v>
      </c>
      <c r="I248" s="111" t="s">
        <v>5843</v>
      </c>
    </row>
    <row r="249" spans="1:9" s="27" customFormat="1" ht="15.75" customHeight="1">
      <c r="A249" s="8" t="s">
        <v>2663</v>
      </c>
      <c r="B249" s="12" t="s">
        <v>660</v>
      </c>
      <c r="C249" s="18" t="s">
        <v>3862</v>
      </c>
      <c r="D249" s="18"/>
      <c r="E249" s="59" t="s">
        <v>5001</v>
      </c>
      <c r="F249" s="50" t="s">
        <v>652</v>
      </c>
      <c r="G249" s="73" t="s">
        <v>2908</v>
      </c>
      <c r="H249" s="71" t="s">
        <v>4747</v>
      </c>
      <c r="I249" s="111" t="s">
        <v>5843</v>
      </c>
    </row>
    <row r="250" spans="1:9" s="85" customFormat="1" ht="15.75" customHeight="1">
      <c r="A250" s="8" t="s">
        <v>2663</v>
      </c>
      <c r="B250" s="12" t="s">
        <v>938</v>
      </c>
      <c r="C250" s="12" t="s">
        <v>3411</v>
      </c>
      <c r="D250" s="12"/>
      <c r="E250" s="59" t="s">
        <v>150</v>
      </c>
      <c r="F250" s="50" t="s">
        <v>939</v>
      </c>
      <c r="G250" s="8" t="s">
        <v>2910</v>
      </c>
      <c r="H250" s="71" t="s">
        <v>4748</v>
      </c>
      <c r="I250" s="111" t="s">
        <v>5843</v>
      </c>
    </row>
    <row r="251" spans="1:9" s="85" customFormat="1" ht="15.75" customHeight="1">
      <c r="A251" s="8" t="s">
        <v>2663</v>
      </c>
      <c r="B251" s="12" t="s">
        <v>940</v>
      </c>
      <c r="C251" s="12" t="s">
        <v>3053</v>
      </c>
      <c r="D251" s="12"/>
      <c r="E251" s="59" t="s">
        <v>5007</v>
      </c>
      <c r="F251" s="50" t="s">
        <v>939</v>
      </c>
      <c r="G251" s="73" t="s">
        <v>2908</v>
      </c>
      <c r="H251" s="71" t="s">
        <v>4748</v>
      </c>
      <c r="I251" s="111" t="s">
        <v>5843</v>
      </c>
    </row>
    <row r="252" spans="1:9" s="85" customFormat="1" ht="15.75" customHeight="1">
      <c r="A252" s="8" t="s">
        <v>2663</v>
      </c>
      <c r="B252" s="12" t="s">
        <v>941</v>
      </c>
      <c r="C252" s="12" t="s">
        <v>3054</v>
      </c>
      <c r="D252" s="12"/>
      <c r="E252" s="60" t="s">
        <v>4992</v>
      </c>
      <c r="F252" s="50" t="s">
        <v>939</v>
      </c>
      <c r="G252" s="73" t="s">
        <v>2908</v>
      </c>
      <c r="H252" s="71" t="s">
        <v>4748</v>
      </c>
      <c r="I252" s="111" t="s">
        <v>5843</v>
      </c>
    </row>
    <row r="253" spans="1:9" s="85" customFormat="1" ht="15.75" customHeight="1">
      <c r="A253" s="8" t="s">
        <v>2663</v>
      </c>
      <c r="B253" s="12" t="s">
        <v>942</v>
      </c>
      <c r="C253" s="12" t="s">
        <v>3055</v>
      </c>
      <c r="D253" s="12"/>
      <c r="E253" s="60" t="s">
        <v>4994</v>
      </c>
      <c r="F253" s="50" t="s">
        <v>939</v>
      </c>
      <c r="G253" s="73" t="s">
        <v>2908</v>
      </c>
      <c r="H253" s="71" t="s">
        <v>4748</v>
      </c>
      <c r="I253" s="111" t="s">
        <v>5843</v>
      </c>
    </row>
    <row r="254" spans="1:9" s="85" customFormat="1" ht="15.75" customHeight="1">
      <c r="A254" s="8" t="s">
        <v>2663</v>
      </c>
      <c r="B254" s="12" t="s">
        <v>943</v>
      </c>
      <c r="C254" s="12" t="s">
        <v>3056</v>
      </c>
      <c r="D254" s="12"/>
      <c r="E254" s="60" t="s">
        <v>4995</v>
      </c>
      <c r="F254" s="50" t="s">
        <v>939</v>
      </c>
      <c r="G254" s="73" t="s">
        <v>2908</v>
      </c>
      <c r="H254" s="71" t="s">
        <v>4748</v>
      </c>
      <c r="I254" s="111" t="s">
        <v>5843</v>
      </c>
    </row>
    <row r="255" spans="1:9" s="85" customFormat="1" ht="15.75" customHeight="1">
      <c r="A255" s="8" t="s">
        <v>2663</v>
      </c>
      <c r="B255" s="12" t="s">
        <v>944</v>
      </c>
      <c r="C255" s="12" t="s">
        <v>3057</v>
      </c>
      <c r="D255" s="12"/>
      <c r="E255" s="60" t="s">
        <v>967</v>
      </c>
      <c r="F255" s="50" t="s">
        <v>939</v>
      </c>
      <c r="G255" s="73" t="s">
        <v>2908</v>
      </c>
      <c r="H255" s="71" t="s">
        <v>4748</v>
      </c>
      <c r="I255" s="111" t="s">
        <v>5843</v>
      </c>
    </row>
    <row r="256" spans="1:9" s="85" customFormat="1" ht="15.75" customHeight="1">
      <c r="A256" s="8" t="s">
        <v>2663</v>
      </c>
      <c r="B256" s="12" t="s">
        <v>945</v>
      </c>
      <c r="C256" s="12" t="s">
        <v>3058</v>
      </c>
      <c r="D256" s="12"/>
      <c r="E256" s="59" t="s">
        <v>99</v>
      </c>
      <c r="F256" s="50" t="s">
        <v>939</v>
      </c>
      <c r="G256" s="73" t="s">
        <v>2908</v>
      </c>
      <c r="H256" s="71" t="s">
        <v>4748</v>
      </c>
      <c r="I256" s="111" t="s">
        <v>5843</v>
      </c>
    </row>
    <row r="257" spans="1:9" s="85" customFormat="1" ht="15.75" customHeight="1">
      <c r="A257" s="8" t="s">
        <v>2663</v>
      </c>
      <c r="B257" s="12" t="s">
        <v>946</v>
      </c>
      <c r="C257" s="12" t="s">
        <v>3059</v>
      </c>
      <c r="D257" s="12"/>
      <c r="E257" s="60" t="s">
        <v>5005</v>
      </c>
      <c r="F257" s="50" t="s">
        <v>939</v>
      </c>
      <c r="G257" s="73" t="s">
        <v>2908</v>
      </c>
      <c r="H257" s="71" t="s">
        <v>4748</v>
      </c>
      <c r="I257" s="111" t="s">
        <v>5843</v>
      </c>
    </row>
    <row r="258" spans="1:9" s="85" customFormat="1" ht="15.75" customHeight="1">
      <c r="A258" s="8" t="s">
        <v>2663</v>
      </c>
      <c r="B258" s="12" t="s">
        <v>621</v>
      </c>
      <c r="C258" s="12" t="s">
        <v>3892</v>
      </c>
      <c r="D258" s="12"/>
      <c r="E258" s="59" t="s">
        <v>5007</v>
      </c>
      <c r="F258" s="50" t="s">
        <v>622</v>
      </c>
      <c r="G258" s="73" t="s">
        <v>2908</v>
      </c>
      <c r="H258" s="71" t="s">
        <v>4747</v>
      </c>
      <c r="I258" s="111" t="s">
        <v>5843</v>
      </c>
    </row>
    <row r="259" spans="1:9" s="85" customFormat="1" ht="15.75" customHeight="1">
      <c r="A259" s="8" t="s">
        <v>2663</v>
      </c>
      <c r="B259" s="12" t="s">
        <v>623</v>
      </c>
      <c r="C259" s="12" t="s">
        <v>3893</v>
      </c>
      <c r="D259" s="12"/>
      <c r="E259" s="59" t="s">
        <v>4992</v>
      </c>
      <c r="F259" s="50" t="s">
        <v>622</v>
      </c>
      <c r="G259" s="73" t="s">
        <v>2908</v>
      </c>
      <c r="H259" s="71" t="s">
        <v>4747</v>
      </c>
      <c r="I259" s="111" t="s">
        <v>5843</v>
      </c>
    </row>
    <row r="260" spans="1:9" s="85" customFormat="1" ht="15.75" customHeight="1">
      <c r="A260" s="8" t="s">
        <v>2663</v>
      </c>
      <c r="B260" s="12" t="s">
        <v>624</v>
      </c>
      <c r="C260" s="12" t="s">
        <v>3894</v>
      </c>
      <c r="D260" s="12"/>
      <c r="E260" s="59" t="s">
        <v>625</v>
      </c>
      <c r="F260" s="50" t="s">
        <v>622</v>
      </c>
      <c r="G260" s="73" t="s">
        <v>2908</v>
      </c>
      <c r="H260" s="71" t="s">
        <v>4747</v>
      </c>
      <c r="I260" s="111" t="s">
        <v>5843</v>
      </c>
    </row>
    <row r="261" spans="1:9" s="85" customFormat="1" ht="15.75" customHeight="1">
      <c r="A261" s="8" t="s">
        <v>2663</v>
      </c>
      <c r="B261" s="12" t="s">
        <v>626</v>
      </c>
      <c r="C261" s="12" t="s">
        <v>3895</v>
      </c>
      <c r="D261" s="12"/>
      <c r="E261" s="59" t="s">
        <v>4995</v>
      </c>
      <c r="F261" s="50" t="s">
        <v>622</v>
      </c>
      <c r="G261" s="73" t="s">
        <v>2908</v>
      </c>
      <c r="H261" s="71" t="s">
        <v>4747</v>
      </c>
      <c r="I261" s="111" t="s">
        <v>5843</v>
      </c>
    </row>
    <row r="262" spans="1:9" s="85" customFormat="1" ht="15.75" customHeight="1">
      <c r="A262" s="8" t="s">
        <v>2663</v>
      </c>
      <c r="B262" s="12" t="s">
        <v>627</v>
      </c>
      <c r="C262" s="12" t="s">
        <v>3896</v>
      </c>
      <c r="D262" s="12"/>
      <c r="E262" s="59" t="s">
        <v>4996</v>
      </c>
      <c r="F262" s="50" t="s">
        <v>622</v>
      </c>
      <c r="G262" s="73" t="s">
        <v>2908</v>
      </c>
      <c r="H262" s="71" t="s">
        <v>4747</v>
      </c>
      <c r="I262" s="111" t="s">
        <v>5843</v>
      </c>
    </row>
    <row r="263" spans="1:9" s="85" customFormat="1" ht="15.75" customHeight="1">
      <c r="A263" s="8" t="s">
        <v>2663</v>
      </c>
      <c r="B263" s="12" t="s">
        <v>628</v>
      </c>
      <c r="C263" s="12" t="s">
        <v>3897</v>
      </c>
      <c r="D263" s="12"/>
      <c r="E263" s="59" t="s">
        <v>629</v>
      </c>
      <c r="F263" s="50" t="s">
        <v>622</v>
      </c>
      <c r="G263" s="73" t="s">
        <v>2908</v>
      </c>
      <c r="H263" s="71" t="s">
        <v>4747</v>
      </c>
      <c r="I263" s="111" t="s">
        <v>5843</v>
      </c>
    </row>
    <row r="264" spans="1:9" s="85" customFormat="1" ht="15.75" customHeight="1">
      <c r="A264" s="8" t="s">
        <v>2663</v>
      </c>
      <c r="B264" s="12" t="s">
        <v>630</v>
      </c>
      <c r="C264" s="12" t="s">
        <v>3898</v>
      </c>
      <c r="D264" s="12"/>
      <c r="E264" s="59" t="s">
        <v>4998</v>
      </c>
      <c r="F264" s="50" t="s">
        <v>622</v>
      </c>
      <c r="G264" s="73" t="s">
        <v>2908</v>
      </c>
      <c r="H264" s="71" t="s">
        <v>4747</v>
      </c>
      <c r="I264" s="111" t="s">
        <v>5843</v>
      </c>
    </row>
    <row r="265" spans="1:9" s="89" customFormat="1" ht="15.75" customHeight="1">
      <c r="A265" s="8" t="s">
        <v>2663</v>
      </c>
      <c r="B265" s="12" t="s">
        <v>631</v>
      </c>
      <c r="C265" s="12" t="s">
        <v>3899</v>
      </c>
      <c r="D265" s="12"/>
      <c r="E265" s="59" t="s">
        <v>99</v>
      </c>
      <c r="F265" s="50" t="s">
        <v>622</v>
      </c>
      <c r="G265" s="73" t="s">
        <v>2908</v>
      </c>
      <c r="H265" s="71" t="s">
        <v>4747</v>
      </c>
      <c r="I265" s="111" t="s">
        <v>5843</v>
      </c>
    </row>
    <row r="266" spans="1:9" s="89" customFormat="1" ht="15.75" customHeight="1">
      <c r="A266" s="8" t="s">
        <v>2663</v>
      </c>
      <c r="B266" s="12" t="s">
        <v>632</v>
      </c>
      <c r="C266" s="12" t="s">
        <v>3900</v>
      </c>
      <c r="D266" s="12"/>
      <c r="E266" s="65" t="s">
        <v>5003</v>
      </c>
      <c r="F266" s="50" t="s">
        <v>622</v>
      </c>
      <c r="G266" s="73" t="s">
        <v>2908</v>
      </c>
      <c r="H266" s="71" t="s">
        <v>4747</v>
      </c>
      <c r="I266" s="111" t="s">
        <v>5843</v>
      </c>
    </row>
    <row r="267" spans="1:9" s="89" customFormat="1" ht="15.75" customHeight="1">
      <c r="A267" s="8" t="s">
        <v>2663</v>
      </c>
      <c r="B267" s="12" t="s">
        <v>633</v>
      </c>
      <c r="C267" s="18" t="s">
        <v>3068</v>
      </c>
      <c r="D267" s="18"/>
      <c r="E267" s="59" t="s">
        <v>150</v>
      </c>
      <c r="F267" s="50" t="s">
        <v>1810</v>
      </c>
      <c r="G267" s="73" t="s">
        <v>2908</v>
      </c>
      <c r="H267" s="71" t="s">
        <v>4748</v>
      </c>
      <c r="I267" s="111" t="s">
        <v>5843</v>
      </c>
    </row>
    <row r="268" spans="1:9" s="89" customFormat="1" ht="15.75" customHeight="1">
      <c r="A268" s="8" t="s">
        <v>2663</v>
      </c>
      <c r="B268" s="12" t="s">
        <v>634</v>
      </c>
      <c r="C268" s="18" t="s">
        <v>3910</v>
      </c>
      <c r="D268" s="18"/>
      <c r="E268" s="59" t="s">
        <v>5007</v>
      </c>
      <c r="F268" s="50" t="s">
        <v>1810</v>
      </c>
      <c r="G268" s="73" t="s">
        <v>2908</v>
      </c>
      <c r="H268" s="71" t="s">
        <v>4748</v>
      </c>
      <c r="I268" s="111" t="s">
        <v>5843</v>
      </c>
    </row>
    <row r="269" spans="1:9" s="89" customFormat="1" ht="15.75" customHeight="1">
      <c r="A269" s="8" t="s">
        <v>2663</v>
      </c>
      <c r="B269" s="12" t="s">
        <v>635</v>
      </c>
      <c r="C269" s="18" t="s">
        <v>3911</v>
      </c>
      <c r="D269" s="18"/>
      <c r="E269" s="59" t="s">
        <v>4992</v>
      </c>
      <c r="F269" s="50" t="s">
        <v>1810</v>
      </c>
      <c r="G269" s="73" t="s">
        <v>2908</v>
      </c>
      <c r="H269" s="71" t="s">
        <v>4748</v>
      </c>
      <c r="I269" s="111" t="s">
        <v>5843</v>
      </c>
    </row>
    <row r="270" spans="1:9" s="89" customFormat="1" ht="15.75" customHeight="1">
      <c r="A270" s="8" t="s">
        <v>2663</v>
      </c>
      <c r="B270" s="12" t="s">
        <v>636</v>
      </c>
      <c r="C270" s="18" t="s">
        <v>3912</v>
      </c>
      <c r="D270" s="18"/>
      <c r="E270" s="59" t="s">
        <v>4994</v>
      </c>
      <c r="F270" s="50" t="s">
        <v>1810</v>
      </c>
      <c r="G270" s="73" t="s">
        <v>2908</v>
      </c>
      <c r="H270" s="71" t="s">
        <v>4748</v>
      </c>
      <c r="I270" s="111" t="s">
        <v>5843</v>
      </c>
    </row>
    <row r="271" spans="1:9" s="89" customFormat="1" ht="15.75" customHeight="1">
      <c r="A271" s="8" t="s">
        <v>2663</v>
      </c>
      <c r="B271" s="12" t="s">
        <v>637</v>
      </c>
      <c r="C271" s="18" t="s">
        <v>3913</v>
      </c>
      <c r="D271" s="18"/>
      <c r="E271" s="59" t="s">
        <v>4995</v>
      </c>
      <c r="F271" s="50" t="s">
        <v>1810</v>
      </c>
      <c r="G271" s="73" t="s">
        <v>2908</v>
      </c>
      <c r="H271" s="71" t="s">
        <v>4748</v>
      </c>
      <c r="I271" s="111" t="s">
        <v>5843</v>
      </c>
    </row>
    <row r="272" spans="1:9" s="89" customFormat="1" ht="15.75" customHeight="1">
      <c r="A272" s="8" t="s">
        <v>2663</v>
      </c>
      <c r="B272" s="12" t="s">
        <v>638</v>
      </c>
      <c r="C272" s="18" t="s">
        <v>3914</v>
      </c>
      <c r="D272" s="18"/>
      <c r="E272" s="59" t="s">
        <v>967</v>
      </c>
      <c r="F272" s="50" t="s">
        <v>1810</v>
      </c>
      <c r="G272" s="73" t="s">
        <v>2908</v>
      </c>
      <c r="H272" s="71" t="s">
        <v>4748</v>
      </c>
      <c r="I272" s="111" t="s">
        <v>5843</v>
      </c>
    </row>
    <row r="273" spans="1:9" s="89" customFormat="1" ht="15.75" customHeight="1">
      <c r="A273" s="8" t="s">
        <v>2663</v>
      </c>
      <c r="B273" s="12" t="s">
        <v>639</v>
      </c>
      <c r="C273" s="18" t="s">
        <v>3915</v>
      </c>
      <c r="D273" s="18"/>
      <c r="E273" s="59" t="s">
        <v>99</v>
      </c>
      <c r="F273" s="50" t="s">
        <v>1810</v>
      </c>
      <c r="G273" s="73" t="s">
        <v>2908</v>
      </c>
      <c r="H273" s="71" t="s">
        <v>4748</v>
      </c>
      <c r="I273" s="111" t="s">
        <v>5843</v>
      </c>
    </row>
    <row r="274" spans="1:9" s="89" customFormat="1" ht="15.75" customHeight="1">
      <c r="A274" s="8" t="s">
        <v>2663</v>
      </c>
      <c r="B274" s="12" t="s">
        <v>640</v>
      </c>
      <c r="C274" s="18" t="s">
        <v>3916</v>
      </c>
      <c r="D274" s="18"/>
      <c r="E274" s="59" t="s">
        <v>5005</v>
      </c>
      <c r="F274" s="50" t="s">
        <v>1810</v>
      </c>
      <c r="G274" s="73" t="s">
        <v>2908</v>
      </c>
      <c r="H274" s="71" t="s">
        <v>4748</v>
      </c>
      <c r="I274" s="111" t="s">
        <v>5843</v>
      </c>
    </row>
    <row r="275" spans="1:9" s="89" customFormat="1" ht="15.75" customHeight="1">
      <c r="A275" s="8" t="s">
        <v>2663</v>
      </c>
      <c r="B275" s="12" t="s">
        <v>450</v>
      </c>
      <c r="C275" s="12" t="s">
        <v>4125</v>
      </c>
      <c r="D275" s="12"/>
      <c r="E275" s="59" t="s">
        <v>718</v>
      </c>
      <c r="F275" s="50" t="s">
        <v>451</v>
      </c>
      <c r="G275" s="8" t="s">
        <v>2904</v>
      </c>
      <c r="H275" s="71" t="s">
        <v>4647</v>
      </c>
      <c r="I275" s="111" t="s">
        <v>5843</v>
      </c>
    </row>
    <row r="276" spans="1:9" s="89" customFormat="1" ht="15.75" customHeight="1">
      <c r="A276" s="8" t="s">
        <v>2663</v>
      </c>
      <c r="B276" s="12" t="s">
        <v>452</v>
      </c>
      <c r="C276" s="12" t="s">
        <v>4126</v>
      </c>
      <c r="D276" s="12"/>
      <c r="E276" s="59" t="s">
        <v>4992</v>
      </c>
      <c r="F276" s="50" t="s">
        <v>451</v>
      </c>
      <c r="G276" s="8" t="s">
        <v>2904</v>
      </c>
      <c r="H276" s="71" t="s">
        <v>4752</v>
      </c>
      <c r="I276" s="111" t="s">
        <v>5843</v>
      </c>
    </row>
    <row r="277" spans="1:9" s="89" customFormat="1" ht="15.75" customHeight="1">
      <c r="A277" s="8" t="s">
        <v>2663</v>
      </c>
      <c r="B277" s="12" t="s">
        <v>453</v>
      </c>
      <c r="C277" s="12" t="s">
        <v>4127</v>
      </c>
      <c r="D277" s="12"/>
      <c r="E277" s="59" t="s">
        <v>4994</v>
      </c>
      <c r="F277" s="50" t="s">
        <v>451</v>
      </c>
      <c r="G277" s="8" t="s">
        <v>2904</v>
      </c>
      <c r="H277" s="71" t="s">
        <v>4752</v>
      </c>
      <c r="I277" s="111" t="s">
        <v>5843</v>
      </c>
    </row>
    <row r="278" spans="1:9" s="89" customFormat="1" ht="15.75" customHeight="1">
      <c r="A278" s="8" t="s">
        <v>2663</v>
      </c>
      <c r="B278" s="12" t="s">
        <v>454</v>
      </c>
      <c r="C278" s="12" t="s">
        <v>4128</v>
      </c>
      <c r="D278" s="12"/>
      <c r="E278" s="59" t="s">
        <v>4995</v>
      </c>
      <c r="F278" s="50" t="s">
        <v>451</v>
      </c>
      <c r="G278" s="8" t="s">
        <v>2904</v>
      </c>
      <c r="H278" s="71" t="s">
        <v>4752</v>
      </c>
      <c r="I278" s="111" t="s">
        <v>5843</v>
      </c>
    </row>
    <row r="279" spans="1:9" s="89" customFormat="1" ht="15.75" customHeight="1">
      <c r="A279" s="8" t="s">
        <v>2663</v>
      </c>
      <c r="B279" s="12" t="s">
        <v>455</v>
      </c>
      <c r="C279" s="12" t="s">
        <v>4129</v>
      </c>
      <c r="D279" s="12"/>
      <c r="E279" s="59" t="s">
        <v>718</v>
      </c>
      <c r="F279" s="50" t="s">
        <v>456</v>
      </c>
      <c r="G279" s="8" t="s">
        <v>2904</v>
      </c>
      <c r="H279" s="71" t="s">
        <v>4647</v>
      </c>
      <c r="I279" s="111" t="s">
        <v>5843</v>
      </c>
    </row>
    <row r="280" spans="1:9" s="89" customFormat="1" ht="15.75" customHeight="1">
      <c r="A280" s="8" t="s">
        <v>2663</v>
      </c>
      <c r="B280" s="12" t="s">
        <v>457</v>
      </c>
      <c r="C280" s="12" t="s">
        <v>4130</v>
      </c>
      <c r="D280" s="12"/>
      <c r="E280" s="59" t="s">
        <v>4992</v>
      </c>
      <c r="F280" s="50" t="s">
        <v>458</v>
      </c>
      <c r="G280" s="8" t="s">
        <v>2904</v>
      </c>
      <c r="H280" s="71" t="s">
        <v>4752</v>
      </c>
      <c r="I280" s="111" t="s">
        <v>5843</v>
      </c>
    </row>
    <row r="281" spans="1:9" s="89" customFormat="1" ht="15.75" customHeight="1">
      <c r="A281" s="8" t="s">
        <v>2663</v>
      </c>
      <c r="B281" s="12" t="s">
        <v>459</v>
      </c>
      <c r="C281" s="12" t="s">
        <v>4131</v>
      </c>
      <c r="D281" s="12"/>
      <c r="E281" s="59" t="s">
        <v>4994</v>
      </c>
      <c r="F281" s="50" t="s">
        <v>460</v>
      </c>
      <c r="G281" s="8" t="s">
        <v>2904</v>
      </c>
      <c r="H281" s="71" t="s">
        <v>4752</v>
      </c>
      <c r="I281" s="111" t="s">
        <v>5843</v>
      </c>
    </row>
    <row r="282" spans="1:9" s="89" customFormat="1" ht="15.75" customHeight="1">
      <c r="A282" s="8" t="s">
        <v>2663</v>
      </c>
      <c r="B282" s="12" t="s">
        <v>461</v>
      </c>
      <c r="C282" s="12" t="s">
        <v>4132</v>
      </c>
      <c r="D282" s="12"/>
      <c r="E282" s="59" t="s">
        <v>4995</v>
      </c>
      <c r="F282" s="50" t="s">
        <v>462</v>
      </c>
      <c r="G282" s="8" t="s">
        <v>2904</v>
      </c>
      <c r="H282" s="71" t="s">
        <v>4752</v>
      </c>
      <c r="I282" s="111" t="s">
        <v>5843</v>
      </c>
    </row>
    <row r="283" spans="1:9" s="89" customFormat="1" ht="15.75" customHeight="1">
      <c r="A283" s="8" t="s">
        <v>2663</v>
      </c>
      <c r="B283" s="12" t="s">
        <v>463</v>
      </c>
      <c r="C283" s="12" t="s">
        <v>4133</v>
      </c>
      <c r="D283" s="12"/>
      <c r="E283" s="59" t="s">
        <v>718</v>
      </c>
      <c r="F283" s="50" t="s">
        <v>464</v>
      </c>
      <c r="G283" s="8" t="s">
        <v>2904</v>
      </c>
      <c r="H283" s="71" t="s">
        <v>4800</v>
      </c>
      <c r="I283" s="111" t="s">
        <v>5843</v>
      </c>
    </row>
    <row r="284" spans="1:9" s="89" customFormat="1" ht="15.75" customHeight="1">
      <c r="A284" s="8" t="s">
        <v>2663</v>
      </c>
      <c r="B284" s="12" t="s">
        <v>465</v>
      </c>
      <c r="C284" s="12" t="s">
        <v>4134</v>
      </c>
      <c r="D284" s="12"/>
      <c r="E284" s="59" t="s">
        <v>4992</v>
      </c>
      <c r="F284" s="50" t="s">
        <v>464</v>
      </c>
      <c r="G284" s="8" t="s">
        <v>2904</v>
      </c>
      <c r="H284" s="71" t="s">
        <v>4647</v>
      </c>
      <c r="I284" s="111" t="s">
        <v>5843</v>
      </c>
    </row>
    <row r="285" spans="1:9" s="89" customFormat="1" ht="15.75" customHeight="1">
      <c r="A285" s="8" t="s">
        <v>2663</v>
      </c>
      <c r="B285" s="12" t="s">
        <v>466</v>
      </c>
      <c r="C285" s="12" t="s">
        <v>4135</v>
      </c>
      <c r="D285" s="12"/>
      <c r="E285" s="59" t="s">
        <v>4994</v>
      </c>
      <c r="F285" s="50" t="s">
        <v>464</v>
      </c>
      <c r="G285" s="8" t="s">
        <v>2904</v>
      </c>
      <c r="H285" s="71" t="s">
        <v>4647</v>
      </c>
      <c r="I285" s="111" t="s">
        <v>5843</v>
      </c>
    </row>
    <row r="286" spans="1:9" s="89" customFormat="1" ht="15.75" customHeight="1">
      <c r="A286" s="8" t="s">
        <v>2663</v>
      </c>
      <c r="B286" s="12" t="s">
        <v>467</v>
      </c>
      <c r="C286" s="12" t="s">
        <v>4136</v>
      </c>
      <c r="D286" s="12"/>
      <c r="E286" s="59" t="s">
        <v>4995</v>
      </c>
      <c r="F286" s="50" t="s">
        <v>464</v>
      </c>
      <c r="G286" s="8" t="s">
        <v>2904</v>
      </c>
      <c r="H286" s="71" t="s">
        <v>4647</v>
      </c>
      <c r="I286" s="111" t="s">
        <v>5843</v>
      </c>
    </row>
    <row r="287" spans="1:9" s="89" customFormat="1" ht="15.75" customHeight="1">
      <c r="A287" s="8" t="s">
        <v>2663</v>
      </c>
      <c r="B287" s="12" t="s">
        <v>468</v>
      </c>
      <c r="C287" s="12" t="s">
        <v>4137</v>
      </c>
      <c r="D287" s="12"/>
      <c r="E287" s="59" t="s">
        <v>718</v>
      </c>
      <c r="F287" s="50" t="s">
        <v>469</v>
      </c>
      <c r="G287" s="8" t="s">
        <v>2904</v>
      </c>
      <c r="H287" s="71" t="s">
        <v>4751</v>
      </c>
      <c r="I287" s="111" t="s">
        <v>5843</v>
      </c>
    </row>
    <row r="288" spans="1:9" s="89" customFormat="1" ht="15.75" customHeight="1">
      <c r="A288" s="8" t="s">
        <v>2663</v>
      </c>
      <c r="B288" s="12" t="s">
        <v>470</v>
      </c>
      <c r="C288" s="12" t="s">
        <v>4138</v>
      </c>
      <c r="D288" s="12"/>
      <c r="E288" s="59" t="s">
        <v>4992</v>
      </c>
      <c r="F288" s="50" t="s">
        <v>469</v>
      </c>
      <c r="G288" s="8" t="s">
        <v>2904</v>
      </c>
      <c r="H288" s="71" t="s">
        <v>4800</v>
      </c>
      <c r="I288" s="111" t="s">
        <v>5843</v>
      </c>
    </row>
    <row r="289" spans="1:9" s="89" customFormat="1" ht="15.75" customHeight="1">
      <c r="A289" s="8" t="s">
        <v>2663</v>
      </c>
      <c r="B289" s="12" t="s">
        <v>471</v>
      </c>
      <c r="C289" s="12" t="s">
        <v>4139</v>
      </c>
      <c r="D289" s="12"/>
      <c r="E289" s="59" t="s">
        <v>4994</v>
      </c>
      <c r="F289" s="50" t="s">
        <v>469</v>
      </c>
      <c r="G289" s="8" t="s">
        <v>2904</v>
      </c>
      <c r="H289" s="71" t="s">
        <v>4800</v>
      </c>
      <c r="I289" s="111" t="s">
        <v>5843</v>
      </c>
    </row>
    <row r="290" spans="1:9" s="89" customFormat="1" ht="15.75" customHeight="1">
      <c r="A290" s="8" t="s">
        <v>2663</v>
      </c>
      <c r="B290" s="12" t="s">
        <v>472</v>
      </c>
      <c r="C290" s="12" t="s">
        <v>4140</v>
      </c>
      <c r="D290" s="12"/>
      <c r="E290" s="59" t="s">
        <v>4995</v>
      </c>
      <c r="F290" s="50" t="s">
        <v>469</v>
      </c>
      <c r="G290" s="8" t="s">
        <v>2904</v>
      </c>
      <c r="H290" s="71" t="s">
        <v>4800</v>
      </c>
      <c r="I290" s="111" t="s">
        <v>5843</v>
      </c>
    </row>
    <row r="291" spans="1:9" s="89" customFormat="1" ht="15.75" customHeight="1">
      <c r="A291" s="8" t="s">
        <v>2663</v>
      </c>
      <c r="B291" s="12" t="s">
        <v>563</v>
      </c>
      <c r="C291" s="12" t="s">
        <v>4164</v>
      </c>
      <c r="D291" s="12"/>
      <c r="E291" s="59" t="s">
        <v>718</v>
      </c>
      <c r="F291" s="50" t="s">
        <v>564</v>
      </c>
      <c r="G291" s="8" t="s">
        <v>2904</v>
      </c>
      <c r="H291" s="71" t="s">
        <v>4697</v>
      </c>
      <c r="I291" s="111" t="s">
        <v>5843</v>
      </c>
    </row>
    <row r="292" spans="1:9" s="89" customFormat="1" ht="15.75" customHeight="1">
      <c r="A292" s="8" t="s">
        <v>2663</v>
      </c>
      <c r="B292" s="12" t="s">
        <v>565</v>
      </c>
      <c r="C292" s="12" t="s">
        <v>4165</v>
      </c>
      <c r="D292" s="12"/>
      <c r="E292" s="59" t="s">
        <v>4992</v>
      </c>
      <c r="F292" s="50" t="s">
        <v>564</v>
      </c>
      <c r="G292" s="8" t="s">
        <v>2904</v>
      </c>
      <c r="H292" s="71" t="s">
        <v>4780</v>
      </c>
      <c r="I292" s="111" t="s">
        <v>5843</v>
      </c>
    </row>
    <row r="293" spans="1:9" s="89" customFormat="1" ht="15.75" customHeight="1">
      <c r="A293" s="8" t="s">
        <v>2663</v>
      </c>
      <c r="B293" s="12" t="s">
        <v>566</v>
      </c>
      <c r="C293" s="12" t="s">
        <v>4166</v>
      </c>
      <c r="D293" s="12"/>
      <c r="E293" s="59" t="s">
        <v>4994</v>
      </c>
      <c r="F293" s="50" t="s">
        <v>564</v>
      </c>
      <c r="G293" s="8" t="s">
        <v>2904</v>
      </c>
      <c r="H293" s="71" t="s">
        <v>4780</v>
      </c>
      <c r="I293" s="111" t="s">
        <v>5843</v>
      </c>
    </row>
    <row r="294" spans="1:9" s="89" customFormat="1" ht="15.75" customHeight="1">
      <c r="A294" s="8" t="s">
        <v>2663</v>
      </c>
      <c r="B294" s="12" t="s">
        <v>567</v>
      </c>
      <c r="C294" s="12" t="s">
        <v>4167</v>
      </c>
      <c r="D294" s="12"/>
      <c r="E294" s="59" t="s">
        <v>4995</v>
      </c>
      <c r="F294" s="50" t="s">
        <v>564</v>
      </c>
      <c r="G294" s="8" t="s">
        <v>2904</v>
      </c>
      <c r="H294" s="71" t="s">
        <v>4780</v>
      </c>
      <c r="I294" s="111" t="s">
        <v>5843</v>
      </c>
    </row>
    <row r="295" spans="1:9" s="89" customFormat="1" ht="15.75" customHeight="1">
      <c r="A295" s="8" t="s">
        <v>2663</v>
      </c>
      <c r="B295" s="12" t="s">
        <v>338</v>
      </c>
      <c r="C295" s="18" t="s">
        <v>4180</v>
      </c>
      <c r="D295" s="18"/>
      <c r="E295" s="59" t="s">
        <v>5007</v>
      </c>
      <c r="F295" s="50" t="s">
        <v>339</v>
      </c>
      <c r="G295" s="8" t="s">
        <v>2904</v>
      </c>
      <c r="H295" s="71" t="s">
        <v>4669</v>
      </c>
      <c r="I295" s="111" t="s">
        <v>5843</v>
      </c>
    </row>
    <row r="296" spans="1:9" s="89" customFormat="1" ht="15.75" customHeight="1">
      <c r="A296" s="8" t="s">
        <v>2663</v>
      </c>
      <c r="B296" s="12" t="s">
        <v>340</v>
      </c>
      <c r="C296" s="18" t="s">
        <v>4181</v>
      </c>
      <c r="D296" s="18"/>
      <c r="E296" s="59" t="s">
        <v>4992</v>
      </c>
      <c r="F296" s="50" t="s">
        <v>339</v>
      </c>
      <c r="G296" s="8" t="s">
        <v>2904</v>
      </c>
      <c r="H296" s="71" t="s">
        <v>4669</v>
      </c>
      <c r="I296" s="111" t="s">
        <v>5843</v>
      </c>
    </row>
    <row r="297" spans="1:9" s="89" customFormat="1" ht="15.75" customHeight="1">
      <c r="A297" s="8" t="s">
        <v>2663</v>
      </c>
      <c r="B297" s="12" t="s">
        <v>341</v>
      </c>
      <c r="C297" s="18" t="s">
        <v>4182</v>
      </c>
      <c r="D297" s="18"/>
      <c r="E297" s="59" t="s">
        <v>4994</v>
      </c>
      <c r="F297" s="50" t="s">
        <v>339</v>
      </c>
      <c r="G297" s="8" t="s">
        <v>2904</v>
      </c>
      <c r="H297" s="71" t="s">
        <v>4669</v>
      </c>
      <c r="I297" s="111" t="s">
        <v>5843</v>
      </c>
    </row>
    <row r="298" spans="1:9" s="89" customFormat="1" ht="15.75" customHeight="1">
      <c r="A298" s="8" t="s">
        <v>2663</v>
      </c>
      <c r="B298" s="12" t="s">
        <v>342</v>
      </c>
      <c r="C298" s="18" t="s">
        <v>4183</v>
      </c>
      <c r="D298" s="18"/>
      <c r="E298" s="59" t="s">
        <v>4995</v>
      </c>
      <c r="F298" s="50" t="s">
        <v>339</v>
      </c>
      <c r="G298" s="8" t="s">
        <v>2904</v>
      </c>
      <c r="H298" s="71" t="s">
        <v>4669</v>
      </c>
      <c r="I298" s="111" t="s">
        <v>5843</v>
      </c>
    </row>
    <row r="299" spans="1:9" s="89" customFormat="1" ht="15.75" customHeight="1">
      <c r="A299" s="8" t="s">
        <v>2663</v>
      </c>
      <c r="B299" s="12" t="s">
        <v>343</v>
      </c>
      <c r="C299" s="18" t="s">
        <v>4184</v>
      </c>
      <c r="D299" s="18"/>
      <c r="E299" s="59" t="s">
        <v>4996</v>
      </c>
      <c r="F299" s="50" t="s">
        <v>339</v>
      </c>
      <c r="G299" s="8" t="s">
        <v>2904</v>
      </c>
      <c r="H299" s="71" t="s">
        <v>4669</v>
      </c>
      <c r="I299" s="111" t="s">
        <v>5843</v>
      </c>
    </row>
    <row r="300" spans="1:9" s="89" customFormat="1" ht="15.75" customHeight="1">
      <c r="A300" s="8" t="s">
        <v>2663</v>
      </c>
      <c r="B300" s="12" t="s">
        <v>344</v>
      </c>
      <c r="C300" s="18" t="s">
        <v>4185</v>
      </c>
      <c r="D300" s="18"/>
      <c r="E300" s="60" t="s">
        <v>4997</v>
      </c>
      <c r="F300" s="50" t="s">
        <v>339</v>
      </c>
      <c r="G300" s="8" t="s">
        <v>2904</v>
      </c>
      <c r="H300" s="71" t="s">
        <v>4669</v>
      </c>
      <c r="I300" s="111" t="s">
        <v>5843</v>
      </c>
    </row>
    <row r="301" spans="1:9" s="89" customFormat="1" ht="15.75" customHeight="1">
      <c r="A301" s="8" t="s">
        <v>2663</v>
      </c>
      <c r="B301" s="12" t="s">
        <v>345</v>
      </c>
      <c r="C301" s="18" t="s">
        <v>4186</v>
      </c>
      <c r="D301" s="18"/>
      <c r="E301" s="59" t="s">
        <v>4998</v>
      </c>
      <c r="F301" s="50" t="s">
        <v>339</v>
      </c>
      <c r="G301" s="8" t="s">
        <v>2904</v>
      </c>
      <c r="H301" s="71" t="s">
        <v>4669</v>
      </c>
      <c r="I301" s="111" t="s">
        <v>5843</v>
      </c>
    </row>
    <row r="302" spans="1:9" s="89" customFormat="1" ht="15.75" customHeight="1">
      <c r="A302" s="8" t="s">
        <v>2663</v>
      </c>
      <c r="B302" s="12" t="s">
        <v>346</v>
      </c>
      <c r="C302" s="18" t="s">
        <v>4187</v>
      </c>
      <c r="D302" s="18"/>
      <c r="E302" s="59" t="s">
        <v>99</v>
      </c>
      <c r="F302" s="50" t="s">
        <v>339</v>
      </c>
      <c r="G302" s="8" t="s">
        <v>2904</v>
      </c>
      <c r="H302" s="71" t="s">
        <v>4669</v>
      </c>
      <c r="I302" s="111" t="s">
        <v>5843</v>
      </c>
    </row>
    <row r="303" spans="1:9" s="89" customFormat="1" ht="15.75" customHeight="1">
      <c r="A303" s="8" t="s">
        <v>2663</v>
      </c>
      <c r="B303" s="12" t="s">
        <v>347</v>
      </c>
      <c r="C303" s="18" t="s">
        <v>4188</v>
      </c>
      <c r="D303" s="18"/>
      <c r="E303" s="65" t="s">
        <v>5003</v>
      </c>
      <c r="F303" s="50" t="s">
        <v>339</v>
      </c>
      <c r="G303" s="8" t="s">
        <v>2904</v>
      </c>
      <c r="H303" s="71" t="s">
        <v>4669</v>
      </c>
      <c r="I303" s="111" t="s">
        <v>5843</v>
      </c>
    </row>
    <row r="304" spans="1:9" s="89" customFormat="1" ht="15.75" customHeight="1">
      <c r="A304" s="8" t="s">
        <v>2663</v>
      </c>
      <c r="B304" s="12" t="s">
        <v>329</v>
      </c>
      <c r="C304" s="18" t="s">
        <v>4189</v>
      </c>
      <c r="D304" s="18"/>
      <c r="E304" s="59" t="s">
        <v>150</v>
      </c>
      <c r="F304" s="50" t="s">
        <v>330</v>
      </c>
      <c r="G304" s="8" t="s">
        <v>2904</v>
      </c>
      <c r="H304" s="71" t="s">
        <v>4669</v>
      </c>
      <c r="I304" s="111" t="s">
        <v>5843</v>
      </c>
    </row>
    <row r="305" spans="1:9" s="89" customFormat="1" ht="15.75" customHeight="1">
      <c r="A305" s="8" t="s">
        <v>2663</v>
      </c>
      <c r="B305" s="12" t="s">
        <v>331</v>
      </c>
      <c r="C305" s="18" t="s">
        <v>4190</v>
      </c>
      <c r="D305" s="18"/>
      <c r="E305" s="59" t="s">
        <v>5007</v>
      </c>
      <c r="F305" s="50" t="s">
        <v>330</v>
      </c>
      <c r="G305" s="8" t="s">
        <v>2904</v>
      </c>
      <c r="H305" s="71" t="s">
        <v>4669</v>
      </c>
      <c r="I305" s="111" t="s">
        <v>5843</v>
      </c>
    </row>
    <row r="306" spans="1:9" s="89" customFormat="1" ht="15.75" customHeight="1">
      <c r="A306" s="8" t="s">
        <v>2663</v>
      </c>
      <c r="B306" s="12" t="s">
        <v>332</v>
      </c>
      <c r="C306" s="18" t="s">
        <v>4191</v>
      </c>
      <c r="D306" s="18"/>
      <c r="E306" s="59" t="s">
        <v>4992</v>
      </c>
      <c r="F306" s="50" t="s">
        <v>330</v>
      </c>
      <c r="G306" s="8" t="s">
        <v>2904</v>
      </c>
      <c r="H306" s="71" t="s">
        <v>4669</v>
      </c>
      <c r="I306" s="111" t="s">
        <v>5843</v>
      </c>
    </row>
    <row r="307" spans="1:9" s="89" customFormat="1" ht="15.75" customHeight="1">
      <c r="A307" s="8" t="s">
        <v>2663</v>
      </c>
      <c r="B307" s="12" t="s">
        <v>333</v>
      </c>
      <c r="C307" s="18" t="s">
        <v>4192</v>
      </c>
      <c r="D307" s="18"/>
      <c r="E307" s="59" t="s">
        <v>4994</v>
      </c>
      <c r="F307" s="50" t="s">
        <v>330</v>
      </c>
      <c r="G307" s="8" t="s">
        <v>2904</v>
      </c>
      <c r="H307" s="71" t="s">
        <v>4669</v>
      </c>
      <c r="I307" s="111" t="s">
        <v>5843</v>
      </c>
    </row>
    <row r="308" spans="1:9" s="89" customFormat="1" ht="15.75" customHeight="1">
      <c r="A308" s="8" t="s">
        <v>2663</v>
      </c>
      <c r="B308" s="12" t="s">
        <v>334</v>
      </c>
      <c r="C308" s="18" t="s">
        <v>4193</v>
      </c>
      <c r="D308" s="18"/>
      <c r="E308" s="59" t="s">
        <v>4995</v>
      </c>
      <c r="F308" s="50" t="s">
        <v>330</v>
      </c>
      <c r="G308" s="8" t="s">
        <v>2904</v>
      </c>
      <c r="H308" s="71" t="s">
        <v>4669</v>
      </c>
      <c r="I308" s="111" t="s">
        <v>5843</v>
      </c>
    </row>
    <row r="309" spans="1:9" s="89" customFormat="1" ht="15.75" customHeight="1">
      <c r="A309" s="8" t="s">
        <v>2663</v>
      </c>
      <c r="B309" s="12" t="s">
        <v>335</v>
      </c>
      <c r="C309" s="18" t="s">
        <v>4194</v>
      </c>
      <c r="D309" s="18"/>
      <c r="E309" s="59" t="s">
        <v>967</v>
      </c>
      <c r="F309" s="50" t="s">
        <v>330</v>
      </c>
      <c r="G309" s="8" t="s">
        <v>2904</v>
      </c>
      <c r="H309" s="71" t="s">
        <v>4669</v>
      </c>
      <c r="I309" s="111" t="s">
        <v>5843</v>
      </c>
    </row>
    <row r="310" spans="1:9" s="89" customFormat="1" ht="15.75" customHeight="1">
      <c r="A310" s="8" t="s">
        <v>2663</v>
      </c>
      <c r="B310" s="12" t="s">
        <v>336</v>
      </c>
      <c r="C310" s="18" t="s">
        <v>4195</v>
      </c>
      <c r="D310" s="18"/>
      <c r="E310" s="59" t="s">
        <v>99</v>
      </c>
      <c r="F310" s="50" t="s">
        <v>330</v>
      </c>
      <c r="G310" s="8" t="s">
        <v>2904</v>
      </c>
      <c r="H310" s="71" t="s">
        <v>4669</v>
      </c>
      <c r="I310" s="111" t="s">
        <v>5843</v>
      </c>
    </row>
    <row r="311" spans="1:9" s="89" customFormat="1" ht="15.75" customHeight="1">
      <c r="A311" s="8" t="s">
        <v>2663</v>
      </c>
      <c r="B311" s="12" t="s">
        <v>337</v>
      </c>
      <c r="C311" s="18" t="s">
        <v>4196</v>
      </c>
      <c r="D311" s="18"/>
      <c r="E311" s="59" t="s">
        <v>5005</v>
      </c>
      <c r="F311" s="50" t="s">
        <v>330</v>
      </c>
      <c r="G311" s="8" t="s">
        <v>2904</v>
      </c>
      <c r="H311" s="71" t="s">
        <v>4669</v>
      </c>
      <c r="I311" s="111" t="s">
        <v>5843</v>
      </c>
    </row>
    <row r="312" spans="1:9" s="89" customFormat="1" ht="15.75" customHeight="1">
      <c r="A312" s="8" t="s">
        <v>2663</v>
      </c>
      <c r="B312" s="12" t="s">
        <v>292</v>
      </c>
      <c r="C312" s="12" t="s">
        <v>4203</v>
      </c>
      <c r="D312" s="12"/>
      <c r="E312" s="59" t="s">
        <v>718</v>
      </c>
      <c r="F312" s="50" t="s">
        <v>5338</v>
      </c>
      <c r="G312" s="8" t="s">
        <v>2904</v>
      </c>
      <c r="H312" s="71" t="s">
        <v>4669</v>
      </c>
      <c r="I312" s="111" t="s">
        <v>5843</v>
      </c>
    </row>
    <row r="313" spans="1:9" s="89" customFormat="1" ht="15.75" customHeight="1">
      <c r="A313" s="8" t="s">
        <v>2663</v>
      </c>
      <c r="B313" s="12" t="s">
        <v>293</v>
      </c>
      <c r="C313" s="12" t="s">
        <v>4204</v>
      </c>
      <c r="D313" s="12"/>
      <c r="E313" s="59" t="s">
        <v>4992</v>
      </c>
      <c r="F313" s="50" t="s">
        <v>5338</v>
      </c>
      <c r="G313" s="8" t="s">
        <v>2904</v>
      </c>
      <c r="H313" s="71" t="s">
        <v>4669</v>
      </c>
      <c r="I313" s="111" t="s">
        <v>5843</v>
      </c>
    </row>
    <row r="314" spans="1:9" s="89" customFormat="1" ht="15.75" customHeight="1">
      <c r="A314" s="8" t="s">
        <v>2663</v>
      </c>
      <c r="B314" s="12" t="s">
        <v>294</v>
      </c>
      <c r="C314" s="12" t="s">
        <v>4205</v>
      </c>
      <c r="D314" s="12"/>
      <c r="E314" s="59" t="s">
        <v>4994</v>
      </c>
      <c r="F314" s="50" t="s">
        <v>5338</v>
      </c>
      <c r="G314" s="8" t="s">
        <v>2904</v>
      </c>
      <c r="H314" s="71" t="s">
        <v>4669</v>
      </c>
      <c r="I314" s="111" t="s">
        <v>5843</v>
      </c>
    </row>
    <row r="315" spans="1:9" s="89" customFormat="1" ht="15.75" customHeight="1">
      <c r="A315" s="8" t="s">
        <v>2663</v>
      </c>
      <c r="B315" s="12" t="s">
        <v>295</v>
      </c>
      <c r="C315" s="12" t="s">
        <v>4206</v>
      </c>
      <c r="D315" s="12"/>
      <c r="E315" s="59" t="s">
        <v>4995</v>
      </c>
      <c r="F315" s="50" t="s">
        <v>5339</v>
      </c>
      <c r="G315" s="8" t="s">
        <v>2904</v>
      </c>
      <c r="H315" s="71" t="s">
        <v>4669</v>
      </c>
      <c r="I315" s="111" t="s">
        <v>5843</v>
      </c>
    </row>
    <row r="316" spans="1:9" s="89" customFormat="1" ht="15.75" customHeight="1">
      <c r="A316" s="8" t="s">
        <v>2663</v>
      </c>
      <c r="B316" s="12" t="s">
        <v>296</v>
      </c>
      <c r="C316" s="12" t="s">
        <v>4207</v>
      </c>
      <c r="D316" s="12"/>
      <c r="E316" s="59" t="s">
        <v>4996</v>
      </c>
      <c r="F316" s="50" t="s">
        <v>5338</v>
      </c>
      <c r="G316" s="8" t="s">
        <v>2904</v>
      </c>
      <c r="H316" s="71" t="s">
        <v>4669</v>
      </c>
      <c r="I316" s="111" t="s">
        <v>5843</v>
      </c>
    </row>
    <row r="317" spans="1:9" s="89" customFormat="1" ht="15.75" customHeight="1">
      <c r="A317" s="8" t="s">
        <v>2663</v>
      </c>
      <c r="B317" s="12" t="s">
        <v>297</v>
      </c>
      <c r="C317" s="12" t="s">
        <v>4208</v>
      </c>
      <c r="D317" s="12"/>
      <c r="E317" s="60" t="s">
        <v>4997</v>
      </c>
      <c r="F317" s="50" t="s">
        <v>5339</v>
      </c>
      <c r="G317" s="8" t="s">
        <v>2904</v>
      </c>
      <c r="H317" s="71" t="s">
        <v>4669</v>
      </c>
      <c r="I317" s="111" t="s">
        <v>5843</v>
      </c>
    </row>
    <row r="318" spans="1:9" s="89" customFormat="1" ht="15.75" customHeight="1">
      <c r="A318" s="8" t="s">
        <v>2663</v>
      </c>
      <c r="B318" s="12" t="s">
        <v>409</v>
      </c>
      <c r="C318" s="12" t="s">
        <v>4263</v>
      </c>
      <c r="D318" s="12"/>
      <c r="E318" s="59" t="s">
        <v>718</v>
      </c>
      <c r="F318" s="50" t="s">
        <v>410</v>
      </c>
      <c r="G318" s="8" t="s">
        <v>2904</v>
      </c>
      <c r="H318" s="71" t="s">
        <v>4751</v>
      </c>
      <c r="I318" s="111" t="s">
        <v>5843</v>
      </c>
    </row>
    <row r="319" spans="1:9" s="89" customFormat="1" ht="15.75" customHeight="1">
      <c r="A319" s="8" t="s">
        <v>2663</v>
      </c>
      <c r="B319" s="12" t="s">
        <v>356</v>
      </c>
      <c r="C319" s="12" t="s">
        <v>4264</v>
      </c>
      <c r="D319" s="12"/>
      <c r="E319" s="59" t="s">
        <v>718</v>
      </c>
      <c r="F319" s="50" t="s">
        <v>357</v>
      </c>
      <c r="G319" s="8" t="s">
        <v>2904</v>
      </c>
      <c r="H319" s="71" t="s">
        <v>4669</v>
      </c>
      <c r="I319" s="111" t="s">
        <v>5843</v>
      </c>
    </row>
    <row r="320" spans="1:9" s="89" customFormat="1" ht="15.75" customHeight="1">
      <c r="A320" s="8" t="s">
        <v>2663</v>
      </c>
      <c r="B320" s="12" t="s">
        <v>358</v>
      </c>
      <c r="C320" s="12" t="s">
        <v>4265</v>
      </c>
      <c r="D320" s="12"/>
      <c r="E320" s="59" t="s">
        <v>4992</v>
      </c>
      <c r="F320" s="50" t="s">
        <v>357</v>
      </c>
      <c r="G320" s="8" t="s">
        <v>2904</v>
      </c>
      <c r="H320" s="71" t="s">
        <v>4669</v>
      </c>
      <c r="I320" s="111" t="s">
        <v>5843</v>
      </c>
    </row>
    <row r="321" spans="1:9" s="89" customFormat="1" ht="15.75" customHeight="1">
      <c r="A321" s="8" t="s">
        <v>2663</v>
      </c>
      <c r="B321" s="12" t="s">
        <v>359</v>
      </c>
      <c r="C321" s="12" t="s">
        <v>4266</v>
      </c>
      <c r="D321" s="12"/>
      <c r="E321" s="59" t="s">
        <v>4994</v>
      </c>
      <c r="F321" s="50" t="s">
        <v>357</v>
      </c>
      <c r="G321" s="8" t="s">
        <v>2904</v>
      </c>
      <c r="H321" s="71" t="s">
        <v>4669</v>
      </c>
      <c r="I321" s="111" t="s">
        <v>5843</v>
      </c>
    </row>
    <row r="322" spans="1:9" s="89" customFormat="1" ht="15.75" customHeight="1">
      <c r="A322" s="8" t="s">
        <v>2663</v>
      </c>
      <c r="B322" s="12" t="s">
        <v>360</v>
      </c>
      <c r="C322" s="12" t="s">
        <v>4267</v>
      </c>
      <c r="D322" s="12"/>
      <c r="E322" s="59" t="s">
        <v>4995</v>
      </c>
      <c r="F322" s="50" t="s">
        <v>357</v>
      </c>
      <c r="G322" s="8" t="s">
        <v>2904</v>
      </c>
      <c r="H322" s="71" t="s">
        <v>4669</v>
      </c>
      <c r="I322" s="111" t="s">
        <v>5843</v>
      </c>
    </row>
    <row r="323" spans="1:9" s="89" customFormat="1" ht="15.75" customHeight="1">
      <c r="A323" s="8" t="s">
        <v>2663</v>
      </c>
      <c r="B323" s="12" t="s">
        <v>361</v>
      </c>
      <c r="C323" s="12" t="s">
        <v>4268</v>
      </c>
      <c r="D323" s="12"/>
      <c r="E323" s="59" t="s">
        <v>4996</v>
      </c>
      <c r="F323" s="50" t="s">
        <v>357</v>
      </c>
      <c r="G323" s="8" t="s">
        <v>2904</v>
      </c>
      <c r="H323" s="71" t="s">
        <v>4669</v>
      </c>
      <c r="I323" s="111" t="s">
        <v>5843</v>
      </c>
    </row>
    <row r="324" spans="1:9" s="89" customFormat="1" ht="15.75" customHeight="1">
      <c r="A324" s="8" t="s">
        <v>2663</v>
      </c>
      <c r="B324" s="12" t="s">
        <v>362</v>
      </c>
      <c r="C324" s="12" t="s">
        <v>4269</v>
      </c>
      <c r="D324" s="12"/>
      <c r="E324" s="60" t="s">
        <v>4997</v>
      </c>
      <c r="F324" s="50" t="s">
        <v>357</v>
      </c>
      <c r="G324" s="8" t="s">
        <v>2904</v>
      </c>
      <c r="H324" s="71" t="s">
        <v>4669</v>
      </c>
      <c r="I324" s="111" t="s">
        <v>5843</v>
      </c>
    </row>
    <row r="325" spans="1:9" s="89" customFormat="1" ht="15.75" customHeight="1">
      <c r="A325" s="8" t="s">
        <v>2663</v>
      </c>
      <c r="B325" s="12" t="s">
        <v>363</v>
      </c>
      <c r="C325" s="12" t="s">
        <v>4270</v>
      </c>
      <c r="D325" s="12"/>
      <c r="E325" s="59" t="s">
        <v>4992</v>
      </c>
      <c r="F325" s="50" t="s">
        <v>357</v>
      </c>
      <c r="G325" s="8" t="s">
        <v>2904</v>
      </c>
      <c r="H325" s="71" t="s">
        <v>4752</v>
      </c>
      <c r="I325" s="111" t="s">
        <v>5843</v>
      </c>
    </row>
    <row r="326" spans="1:9" s="89" customFormat="1" ht="15.75" customHeight="1">
      <c r="A326" s="8" t="s">
        <v>2663</v>
      </c>
      <c r="B326" s="12" t="s">
        <v>364</v>
      </c>
      <c r="C326" s="12" t="s">
        <v>4271</v>
      </c>
      <c r="D326" s="12"/>
      <c r="E326" s="59" t="s">
        <v>4994</v>
      </c>
      <c r="F326" s="50" t="s">
        <v>357</v>
      </c>
      <c r="G326" s="8" t="s">
        <v>2904</v>
      </c>
      <c r="H326" s="71" t="s">
        <v>4752</v>
      </c>
      <c r="I326" s="111" t="s">
        <v>5843</v>
      </c>
    </row>
    <row r="327" spans="1:9" s="89" customFormat="1" ht="15.75" customHeight="1">
      <c r="A327" s="8" t="s">
        <v>2663</v>
      </c>
      <c r="B327" s="12" t="s">
        <v>365</v>
      </c>
      <c r="C327" s="12" t="s">
        <v>4272</v>
      </c>
      <c r="D327" s="12"/>
      <c r="E327" s="59" t="s">
        <v>4995</v>
      </c>
      <c r="F327" s="50" t="s">
        <v>357</v>
      </c>
      <c r="G327" s="8" t="s">
        <v>2904</v>
      </c>
      <c r="H327" s="71" t="s">
        <v>4752</v>
      </c>
      <c r="I327" s="111" t="s">
        <v>5843</v>
      </c>
    </row>
    <row r="328" spans="1:9" s="89" customFormat="1" ht="15.75" customHeight="1">
      <c r="A328" s="8" t="s">
        <v>2663</v>
      </c>
      <c r="B328" s="12" t="s">
        <v>366</v>
      </c>
      <c r="C328" s="12" t="s">
        <v>4273</v>
      </c>
      <c r="D328" s="12"/>
      <c r="E328" s="59" t="s">
        <v>4996</v>
      </c>
      <c r="F328" s="50" t="s">
        <v>357</v>
      </c>
      <c r="G328" s="8" t="s">
        <v>2904</v>
      </c>
      <c r="H328" s="71" t="s">
        <v>4752</v>
      </c>
      <c r="I328" s="111" t="s">
        <v>5843</v>
      </c>
    </row>
    <row r="329" spans="1:9" s="89" customFormat="1" ht="15.75" customHeight="1">
      <c r="A329" s="8" t="s">
        <v>2663</v>
      </c>
      <c r="B329" s="12" t="s">
        <v>367</v>
      </c>
      <c r="C329" s="12" t="s">
        <v>4274</v>
      </c>
      <c r="D329" s="12"/>
      <c r="E329" s="60" t="s">
        <v>4997</v>
      </c>
      <c r="F329" s="50" t="s">
        <v>357</v>
      </c>
      <c r="G329" s="8" t="s">
        <v>2904</v>
      </c>
      <c r="H329" s="71" t="s">
        <v>4752</v>
      </c>
      <c r="I329" s="111" t="s">
        <v>5843</v>
      </c>
    </row>
    <row r="330" spans="1:9" s="89" customFormat="1" ht="15.75" customHeight="1">
      <c r="A330" s="8" t="s">
        <v>2663</v>
      </c>
      <c r="B330" s="12" t="s">
        <v>318</v>
      </c>
      <c r="C330" s="12" t="s">
        <v>4275</v>
      </c>
      <c r="D330" s="12"/>
      <c r="E330" s="59" t="s">
        <v>718</v>
      </c>
      <c r="F330" s="50" t="s">
        <v>319</v>
      </c>
      <c r="G330" s="8" t="s">
        <v>2904</v>
      </c>
      <c r="H330" s="71" t="s">
        <v>4647</v>
      </c>
      <c r="I330" s="111" t="s">
        <v>5843</v>
      </c>
    </row>
    <row r="331" spans="1:9" s="89" customFormat="1" ht="15.75" customHeight="1">
      <c r="A331" s="8" t="s">
        <v>2663</v>
      </c>
      <c r="B331" s="12" t="s">
        <v>320</v>
      </c>
      <c r="C331" s="12" t="s">
        <v>4276</v>
      </c>
      <c r="D331" s="12"/>
      <c r="E331" s="59" t="s">
        <v>4992</v>
      </c>
      <c r="F331" s="50" t="s">
        <v>319</v>
      </c>
      <c r="G331" s="8" t="s">
        <v>2904</v>
      </c>
      <c r="H331" s="71" t="s">
        <v>4752</v>
      </c>
      <c r="I331" s="111" t="s">
        <v>5843</v>
      </c>
    </row>
    <row r="332" spans="1:9" s="89" customFormat="1" ht="15.75" customHeight="1">
      <c r="A332" s="8" t="s">
        <v>2663</v>
      </c>
      <c r="B332" s="12" t="s">
        <v>321</v>
      </c>
      <c r="C332" s="12" t="s">
        <v>4277</v>
      </c>
      <c r="D332" s="12"/>
      <c r="E332" s="59" t="s">
        <v>4994</v>
      </c>
      <c r="F332" s="50" t="s">
        <v>319</v>
      </c>
      <c r="G332" s="8" t="s">
        <v>2904</v>
      </c>
      <c r="H332" s="71" t="s">
        <v>4752</v>
      </c>
      <c r="I332" s="111" t="s">
        <v>5843</v>
      </c>
    </row>
    <row r="333" spans="1:9" s="89" customFormat="1" ht="15.75" customHeight="1">
      <c r="A333" s="8" t="s">
        <v>2663</v>
      </c>
      <c r="B333" s="12" t="s">
        <v>322</v>
      </c>
      <c r="C333" s="12" t="s">
        <v>4278</v>
      </c>
      <c r="D333" s="12"/>
      <c r="E333" s="59" t="s">
        <v>4995</v>
      </c>
      <c r="F333" s="50" t="s">
        <v>319</v>
      </c>
      <c r="G333" s="8" t="s">
        <v>2904</v>
      </c>
      <c r="H333" s="71" t="s">
        <v>4752</v>
      </c>
      <c r="I333" s="111" t="s">
        <v>5843</v>
      </c>
    </row>
    <row r="334" spans="1:9" s="89" customFormat="1" ht="15.75" customHeight="1">
      <c r="A334" s="8" t="s">
        <v>2663</v>
      </c>
      <c r="B334" s="12" t="s">
        <v>286</v>
      </c>
      <c r="C334" s="12" t="s">
        <v>4279</v>
      </c>
      <c r="D334" s="12"/>
      <c r="E334" s="59" t="s">
        <v>718</v>
      </c>
      <c r="F334" s="50" t="s">
        <v>285</v>
      </c>
      <c r="G334" s="8" t="s">
        <v>2904</v>
      </c>
      <c r="H334" s="71" t="s">
        <v>4647</v>
      </c>
      <c r="I334" s="111" t="s">
        <v>5843</v>
      </c>
    </row>
    <row r="335" spans="1:9" s="89" customFormat="1" ht="15.75" customHeight="1">
      <c r="A335" s="8" t="s">
        <v>2663</v>
      </c>
      <c r="B335" s="12" t="s">
        <v>287</v>
      </c>
      <c r="C335" s="12" t="s">
        <v>4280</v>
      </c>
      <c r="D335" s="12"/>
      <c r="E335" s="59" t="s">
        <v>4992</v>
      </c>
      <c r="F335" s="50" t="s">
        <v>285</v>
      </c>
      <c r="G335" s="8" t="s">
        <v>2904</v>
      </c>
      <c r="H335" s="71" t="s">
        <v>4752</v>
      </c>
      <c r="I335" s="111" t="s">
        <v>5843</v>
      </c>
    </row>
    <row r="336" spans="1:9" s="89" customFormat="1" ht="15.75" customHeight="1">
      <c r="A336" s="8" t="s">
        <v>2663</v>
      </c>
      <c r="B336" s="12" t="s">
        <v>288</v>
      </c>
      <c r="C336" s="12" t="s">
        <v>4281</v>
      </c>
      <c r="D336" s="12"/>
      <c r="E336" s="59" t="s">
        <v>4994</v>
      </c>
      <c r="F336" s="50" t="s">
        <v>285</v>
      </c>
      <c r="G336" s="8" t="s">
        <v>2904</v>
      </c>
      <c r="H336" s="71" t="s">
        <v>4752</v>
      </c>
      <c r="I336" s="111" t="s">
        <v>5843</v>
      </c>
    </row>
    <row r="337" spans="1:9" s="89" customFormat="1" ht="15.75" customHeight="1">
      <c r="A337" s="8" t="s">
        <v>2663</v>
      </c>
      <c r="B337" s="12" t="s">
        <v>289</v>
      </c>
      <c r="C337" s="12" t="s">
        <v>4282</v>
      </c>
      <c r="D337" s="12"/>
      <c r="E337" s="59" t="s">
        <v>4995</v>
      </c>
      <c r="F337" s="50" t="s">
        <v>285</v>
      </c>
      <c r="G337" s="8" t="s">
        <v>2904</v>
      </c>
      <c r="H337" s="71" t="s">
        <v>4752</v>
      </c>
      <c r="I337" s="111" t="s">
        <v>5843</v>
      </c>
    </row>
    <row r="338" spans="1:9" s="89" customFormat="1" ht="15.75" customHeight="1">
      <c r="A338" s="8" t="s">
        <v>2663</v>
      </c>
      <c r="B338" s="12" t="s">
        <v>290</v>
      </c>
      <c r="C338" s="12" t="s">
        <v>4283</v>
      </c>
      <c r="D338" s="12"/>
      <c r="E338" s="59" t="s">
        <v>4996</v>
      </c>
      <c r="F338" s="50" t="s">
        <v>285</v>
      </c>
      <c r="G338" s="8" t="s">
        <v>2904</v>
      </c>
      <c r="H338" s="71" t="s">
        <v>4752</v>
      </c>
      <c r="I338" s="111" t="s">
        <v>5843</v>
      </c>
    </row>
    <row r="339" spans="1:9" s="89" customFormat="1" ht="15.75" customHeight="1">
      <c r="A339" s="8" t="s">
        <v>2663</v>
      </c>
      <c r="B339" s="12" t="s">
        <v>291</v>
      </c>
      <c r="C339" s="12" t="s">
        <v>4284</v>
      </c>
      <c r="D339" s="12"/>
      <c r="E339" s="60" t="s">
        <v>4997</v>
      </c>
      <c r="F339" s="50" t="s">
        <v>285</v>
      </c>
      <c r="G339" s="8" t="s">
        <v>2904</v>
      </c>
      <c r="H339" s="71" t="s">
        <v>4752</v>
      </c>
      <c r="I339" s="111" t="s">
        <v>5843</v>
      </c>
    </row>
    <row r="340" spans="1:9" s="89" customFormat="1" ht="15.75" customHeight="1">
      <c r="A340" s="8" t="s">
        <v>2663</v>
      </c>
      <c r="B340" s="12" t="s">
        <v>265</v>
      </c>
      <c r="C340" s="12" t="s">
        <v>4285</v>
      </c>
      <c r="D340" s="12"/>
      <c r="E340" s="59" t="s">
        <v>718</v>
      </c>
      <c r="F340" s="50" t="s">
        <v>228</v>
      </c>
      <c r="G340" s="8" t="s">
        <v>2904</v>
      </c>
      <c r="H340" s="71" t="s">
        <v>4647</v>
      </c>
      <c r="I340" s="111" t="s">
        <v>5843</v>
      </c>
    </row>
    <row r="341" spans="1:9" s="89" customFormat="1" ht="15.75" customHeight="1">
      <c r="A341" s="8" t="s">
        <v>2663</v>
      </c>
      <c r="B341" s="12" t="s">
        <v>266</v>
      </c>
      <c r="C341" s="12" t="s">
        <v>4286</v>
      </c>
      <c r="D341" s="12"/>
      <c r="E341" s="59" t="s">
        <v>4992</v>
      </c>
      <c r="F341" s="50" t="s">
        <v>228</v>
      </c>
      <c r="G341" s="8" t="s">
        <v>2904</v>
      </c>
      <c r="H341" s="71" t="s">
        <v>4752</v>
      </c>
      <c r="I341" s="111" t="s">
        <v>5843</v>
      </c>
    </row>
    <row r="342" spans="1:9" s="89" customFormat="1" ht="15.75" customHeight="1">
      <c r="A342" s="8" t="s">
        <v>2663</v>
      </c>
      <c r="B342" s="12" t="s">
        <v>267</v>
      </c>
      <c r="C342" s="12" t="s">
        <v>4287</v>
      </c>
      <c r="D342" s="12"/>
      <c r="E342" s="59" t="s">
        <v>4994</v>
      </c>
      <c r="F342" s="50" t="s">
        <v>228</v>
      </c>
      <c r="G342" s="8" t="s">
        <v>2904</v>
      </c>
      <c r="H342" s="71" t="s">
        <v>4752</v>
      </c>
      <c r="I342" s="111" t="s">
        <v>5843</v>
      </c>
    </row>
    <row r="343" spans="1:9" s="89" customFormat="1" ht="15.75" customHeight="1">
      <c r="A343" s="8" t="s">
        <v>2663</v>
      </c>
      <c r="B343" s="12" t="s">
        <v>268</v>
      </c>
      <c r="C343" s="12" t="s">
        <v>4288</v>
      </c>
      <c r="D343" s="12"/>
      <c r="E343" s="59" t="s">
        <v>4995</v>
      </c>
      <c r="F343" s="50" t="s">
        <v>228</v>
      </c>
      <c r="G343" s="8" t="s">
        <v>2904</v>
      </c>
      <c r="H343" s="71" t="s">
        <v>4752</v>
      </c>
      <c r="I343" s="111" t="s">
        <v>5843</v>
      </c>
    </row>
    <row r="344" spans="1:9" s="89" customFormat="1" ht="15.75" customHeight="1">
      <c r="A344" s="8" t="s">
        <v>2663</v>
      </c>
      <c r="B344" s="12" t="s">
        <v>259</v>
      </c>
      <c r="C344" s="12" t="s">
        <v>4289</v>
      </c>
      <c r="D344" s="12"/>
      <c r="E344" s="59" t="s">
        <v>718</v>
      </c>
      <c r="F344" s="50" t="s">
        <v>260</v>
      </c>
      <c r="G344" s="8" t="s">
        <v>2904</v>
      </c>
      <c r="H344" s="71" t="s">
        <v>4669</v>
      </c>
      <c r="I344" s="111" t="s">
        <v>5843</v>
      </c>
    </row>
    <row r="345" spans="1:9" s="89" customFormat="1" ht="15.75" customHeight="1">
      <c r="A345" s="8" t="s">
        <v>2663</v>
      </c>
      <c r="B345" s="12" t="s">
        <v>261</v>
      </c>
      <c r="C345" s="12" t="s">
        <v>4290</v>
      </c>
      <c r="D345" s="12"/>
      <c r="E345" s="59" t="s">
        <v>4992</v>
      </c>
      <c r="F345" s="50" t="s">
        <v>262</v>
      </c>
      <c r="G345" s="8" t="s">
        <v>2904</v>
      </c>
      <c r="H345" s="71" t="s">
        <v>4669</v>
      </c>
      <c r="I345" s="111" t="s">
        <v>5843</v>
      </c>
    </row>
    <row r="346" spans="1:9" s="89" customFormat="1" ht="15.75" customHeight="1">
      <c r="A346" s="8" t="s">
        <v>2663</v>
      </c>
      <c r="B346" s="12" t="s">
        <v>263</v>
      </c>
      <c r="C346" s="12" t="s">
        <v>4291</v>
      </c>
      <c r="D346" s="12"/>
      <c r="E346" s="59" t="s">
        <v>4994</v>
      </c>
      <c r="F346" s="50" t="s">
        <v>262</v>
      </c>
      <c r="G346" s="8" t="s">
        <v>2904</v>
      </c>
      <c r="H346" s="71" t="s">
        <v>4669</v>
      </c>
      <c r="I346" s="111" t="s">
        <v>5843</v>
      </c>
    </row>
    <row r="347" spans="1:9" s="89" customFormat="1" ht="15.75" customHeight="1">
      <c r="A347" s="8" t="s">
        <v>2663</v>
      </c>
      <c r="B347" s="12" t="s">
        <v>264</v>
      </c>
      <c r="C347" s="12" t="s">
        <v>4292</v>
      </c>
      <c r="D347" s="12"/>
      <c r="E347" s="59" t="s">
        <v>4995</v>
      </c>
      <c r="F347" s="50" t="s">
        <v>262</v>
      </c>
      <c r="G347" s="8" t="s">
        <v>2904</v>
      </c>
      <c r="H347" s="71" t="s">
        <v>4669</v>
      </c>
      <c r="I347" s="111" t="s">
        <v>5843</v>
      </c>
    </row>
    <row r="348" spans="1:9" s="89" customFormat="1" ht="15.75" customHeight="1">
      <c r="A348" s="8" t="s">
        <v>2663</v>
      </c>
      <c r="B348" s="30" t="s">
        <v>873</v>
      </c>
      <c r="C348" s="30" t="s">
        <v>2201</v>
      </c>
      <c r="D348" s="12"/>
      <c r="E348" s="59" t="s">
        <v>874</v>
      </c>
      <c r="F348" s="50" t="s">
        <v>875</v>
      </c>
      <c r="G348" s="8" t="s">
        <v>2904</v>
      </c>
      <c r="H348" s="71" t="s">
        <v>4753</v>
      </c>
      <c r="I348" s="111" t="s">
        <v>5843</v>
      </c>
    </row>
    <row r="349" spans="1:9" s="89" customFormat="1" ht="15.75" customHeight="1">
      <c r="A349" s="8" t="s">
        <v>2663</v>
      </c>
      <c r="B349" s="30" t="s">
        <v>618</v>
      </c>
      <c r="C349" s="30" t="s">
        <v>4333</v>
      </c>
      <c r="D349" s="12"/>
      <c r="E349" s="59" t="s">
        <v>619</v>
      </c>
      <c r="F349" s="50" t="s">
        <v>2026</v>
      </c>
      <c r="G349" s="8" t="s">
        <v>2904</v>
      </c>
      <c r="H349" s="71" t="s">
        <v>4641</v>
      </c>
      <c r="I349" s="111" t="s">
        <v>5843</v>
      </c>
    </row>
    <row r="350" spans="1:9" s="89" customFormat="1" ht="15.75" customHeight="1">
      <c r="A350" s="8" t="s">
        <v>2663</v>
      </c>
      <c r="B350" s="30" t="s">
        <v>169</v>
      </c>
      <c r="C350" s="30" t="s">
        <v>3419</v>
      </c>
      <c r="D350" s="12"/>
      <c r="E350" s="59" t="s">
        <v>718</v>
      </c>
      <c r="F350" s="50" t="s">
        <v>170</v>
      </c>
      <c r="G350" s="8" t="s">
        <v>2904</v>
      </c>
      <c r="H350" s="71" t="s">
        <v>4669</v>
      </c>
      <c r="I350" s="111" t="s">
        <v>5843</v>
      </c>
    </row>
    <row r="351" spans="1:9" s="89" customFormat="1" ht="15.75" customHeight="1">
      <c r="A351" s="8" t="s">
        <v>2663</v>
      </c>
      <c r="B351" s="30" t="s">
        <v>171</v>
      </c>
      <c r="C351" s="31" t="s">
        <v>3420</v>
      </c>
      <c r="D351" s="25"/>
      <c r="E351" s="59" t="s">
        <v>4992</v>
      </c>
      <c r="F351" s="50" t="s">
        <v>170</v>
      </c>
      <c r="G351" s="8" t="s">
        <v>2904</v>
      </c>
      <c r="H351" s="71" t="s">
        <v>4669</v>
      </c>
      <c r="I351" s="111" t="s">
        <v>5843</v>
      </c>
    </row>
    <row r="352" spans="1:9" s="89" customFormat="1" ht="15.75" customHeight="1">
      <c r="A352" s="8" t="s">
        <v>2663</v>
      </c>
      <c r="B352" s="30" t="s">
        <v>172</v>
      </c>
      <c r="C352" s="31" t="s">
        <v>3421</v>
      </c>
      <c r="D352" s="25"/>
      <c r="E352" s="59" t="s">
        <v>4994</v>
      </c>
      <c r="F352" s="50" t="s">
        <v>170</v>
      </c>
      <c r="G352" s="8" t="s">
        <v>2904</v>
      </c>
      <c r="H352" s="71" t="s">
        <v>4669</v>
      </c>
      <c r="I352" s="111" t="s">
        <v>5843</v>
      </c>
    </row>
    <row r="353" spans="1:9" s="89" customFormat="1" ht="15.75" customHeight="1">
      <c r="A353" s="8" t="s">
        <v>2663</v>
      </c>
      <c r="B353" s="30" t="s">
        <v>173</v>
      </c>
      <c r="C353" s="31" t="s">
        <v>3422</v>
      </c>
      <c r="D353" s="25"/>
      <c r="E353" s="59" t="s">
        <v>4995</v>
      </c>
      <c r="F353" s="50" t="s">
        <v>170</v>
      </c>
      <c r="G353" s="8" t="s">
        <v>2904</v>
      </c>
      <c r="H353" s="71" t="s">
        <v>4669</v>
      </c>
      <c r="I353" s="111" t="s">
        <v>5843</v>
      </c>
    </row>
    <row r="354" spans="1:9" s="89" customFormat="1" ht="15.75" customHeight="1">
      <c r="A354" s="8" t="s">
        <v>2663</v>
      </c>
      <c r="B354" s="30" t="s">
        <v>229</v>
      </c>
      <c r="C354" s="31" t="s">
        <v>4335</v>
      </c>
      <c r="D354" s="25"/>
      <c r="E354" s="59" t="s">
        <v>718</v>
      </c>
      <c r="F354" s="50" t="s">
        <v>230</v>
      </c>
      <c r="G354" s="8" t="s">
        <v>2904</v>
      </c>
      <c r="H354" s="71" t="s">
        <v>4647</v>
      </c>
      <c r="I354" s="111" t="s">
        <v>5843</v>
      </c>
    </row>
    <row r="355" spans="1:9" s="89" customFormat="1" ht="15.75" customHeight="1">
      <c r="A355" s="8" t="s">
        <v>2663</v>
      </c>
      <c r="B355" s="30" t="s">
        <v>231</v>
      </c>
      <c r="C355" s="31" t="s">
        <v>4336</v>
      </c>
      <c r="D355" s="25"/>
      <c r="E355" s="59" t="s">
        <v>4992</v>
      </c>
      <c r="F355" s="50" t="s">
        <v>230</v>
      </c>
      <c r="G355" s="8" t="s">
        <v>2904</v>
      </c>
      <c r="H355" s="71" t="s">
        <v>4647</v>
      </c>
      <c r="I355" s="111" t="s">
        <v>5843</v>
      </c>
    </row>
    <row r="356" spans="1:9" s="89" customFormat="1" ht="15.75" customHeight="1">
      <c r="A356" s="8" t="s">
        <v>2663</v>
      </c>
      <c r="B356" s="30" t="s">
        <v>232</v>
      </c>
      <c r="C356" s="31" t="s">
        <v>4337</v>
      </c>
      <c r="D356" s="25"/>
      <c r="E356" s="59" t="s">
        <v>4994</v>
      </c>
      <c r="F356" s="50" t="s">
        <v>230</v>
      </c>
      <c r="G356" s="8" t="s">
        <v>2904</v>
      </c>
      <c r="H356" s="71" t="s">
        <v>4647</v>
      </c>
      <c r="I356" s="111" t="s">
        <v>5843</v>
      </c>
    </row>
    <row r="357" spans="1:9" s="89" customFormat="1" ht="15.75" customHeight="1">
      <c r="A357" s="8" t="s">
        <v>2663</v>
      </c>
      <c r="B357" s="30" t="s">
        <v>233</v>
      </c>
      <c r="C357" s="31" t="s">
        <v>4338</v>
      </c>
      <c r="D357" s="25"/>
      <c r="E357" s="59" t="s">
        <v>4995</v>
      </c>
      <c r="F357" s="50" t="s">
        <v>230</v>
      </c>
      <c r="G357" s="8" t="s">
        <v>2904</v>
      </c>
      <c r="H357" s="71" t="s">
        <v>4647</v>
      </c>
      <c r="I357" s="111" t="s">
        <v>5843</v>
      </c>
    </row>
    <row r="358" spans="1:9" s="89" customFormat="1" ht="15.75" customHeight="1">
      <c r="A358" s="8" t="s">
        <v>2663</v>
      </c>
      <c r="B358" s="30" t="s">
        <v>234</v>
      </c>
      <c r="C358" s="31" t="s">
        <v>4339</v>
      </c>
      <c r="D358" s="25"/>
      <c r="E358" s="59" t="s">
        <v>4996</v>
      </c>
      <c r="F358" s="50" t="s">
        <v>230</v>
      </c>
      <c r="G358" s="8" t="s">
        <v>2904</v>
      </c>
      <c r="H358" s="71" t="s">
        <v>4647</v>
      </c>
      <c r="I358" s="111" t="s">
        <v>5843</v>
      </c>
    </row>
    <row r="359" spans="1:9" s="89" customFormat="1" ht="15.75" customHeight="1">
      <c r="A359" s="8" t="s">
        <v>2663</v>
      </c>
      <c r="B359" s="30" t="s">
        <v>235</v>
      </c>
      <c r="C359" s="31" t="s">
        <v>4340</v>
      </c>
      <c r="D359" s="25"/>
      <c r="E359" s="60" t="s">
        <v>4997</v>
      </c>
      <c r="F359" s="50" t="s">
        <v>230</v>
      </c>
      <c r="G359" s="8" t="s">
        <v>2904</v>
      </c>
      <c r="H359" s="71" t="s">
        <v>4647</v>
      </c>
      <c r="I359" s="111" t="s">
        <v>5843</v>
      </c>
    </row>
    <row r="360" spans="1:9" s="89" customFormat="1" ht="15.75" customHeight="1">
      <c r="A360" s="8" t="s">
        <v>2663</v>
      </c>
      <c r="B360" s="30" t="s">
        <v>184</v>
      </c>
      <c r="C360" s="30" t="s">
        <v>3427</v>
      </c>
      <c r="D360" s="12"/>
      <c r="E360" s="59" t="s">
        <v>5007</v>
      </c>
      <c r="F360" s="50" t="s">
        <v>185</v>
      </c>
      <c r="G360" s="8" t="s">
        <v>2904</v>
      </c>
      <c r="H360" s="71" t="s">
        <v>4669</v>
      </c>
      <c r="I360" s="111" t="s">
        <v>5843</v>
      </c>
    </row>
    <row r="361" spans="1:9" s="89" customFormat="1" ht="15.75" customHeight="1">
      <c r="A361" s="8" t="s">
        <v>2663</v>
      </c>
      <c r="B361" s="30" t="s">
        <v>186</v>
      </c>
      <c r="C361" s="31" t="s">
        <v>3428</v>
      </c>
      <c r="D361" s="25"/>
      <c r="E361" s="59" t="s">
        <v>4992</v>
      </c>
      <c r="F361" s="50" t="s">
        <v>185</v>
      </c>
      <c r="G361" s="8" t="s">
        <v>2904</v>
      </c>
      <c r="H361" s="71" t="s">
        <v>4669</v>
      </c>
      <c r="I361" s="111" t="s">
        <v>5843</v>
      </c>
    </row>
    <row r="362" spans="1:9" s="89" customFormat="1" ht="15.75" customHeight="1">
      <c r="A362" s="8" t="s">
        <v>2663</v>
      </c>
      <c r="B362" s="30" t="s">
        <v>187</v>
      </c>
      <c r="C362" s="31" t="s">
        <v>3429</v>
      </c>
      <c r="D362" s="25"/>
      <c r="E362" s="59" t="s">
        <v>4994</v>
      </c>
      <c r="F362" s="50" t="s">
        <v>185</v>
      </c>
      <c r="G362" s="8" t="s">
        <v>2904</v>
      </c>
      <c r="H362" s="71" t="s">
        <v>4669</v>
      </c>
      <c r="I362" s="111" t="s">
        <v>5843</v>
      </c>
    </row>
    <row r="363" spans="1:9" s="89" customFormat="1" ht="15.75" customHeight="1">
      <c r="A363" s="8" t="s">
        <v>2663</v>
      </c>
      <c r="B363" s="30" t="s">
        <v>188</v>
      </c>
      <c r="C363" s="31" t="s">
        <v>3430</v>
      </c>
      <c r="D363" s="25"/>
      <c r="E363" s="59" t="s">
        <v>4995</v>
      </c>
      <c r="F363" s="50" t="s">
        <v>185</v>
      </c>
      <c r="G363" s="8" t="s">
        <v>2904</v>
      </c>
      <c r="H363" s="71" t="s">
        <v>4669</v>
      </c>
      <c r="I363" s="111" t="s">
        <v>5843</v>
      </c>
    </row>
    <row r="364" spans="1:9" s="89" customFormat="1" ht="15.75" customHeight="1">
      <c r="A364" s="8" t="s">
        <v>2663</v>
      </c>
      <c r="B364" s="30" t="s">
        <v>189</v>
      </c>
      <c r="C364" s="31" t="s">
        <v>3431</v>
      </c>
      <c r="D364" s="25"/>
      <c r="E364" s="59" t="s">
        <v>4996</v>
      </c>
      <c r="F364" s="50" t="s">
        <v>185</v>
      </c>
      <c r="G364" s="8" t="s">
        <v>2904</v>
      </c>
      <c r="H364" s="71" t="s">
        <v>4669</v>
      </c>
      <c r="I364" s="111" t="s">
        <v>5843</v>
      </c>
    </row>
    <row r="365" spans="1:9" s="89" customFormat="1" ht="15.75" customHeight="1">
      <c r="A365" s="8" t="s">
        <v>2663</v>
      </c>
      <c r="B365" s="30" t="s">
        <v>190</v>
      </c>
      <c r="C365" s="31" t="s">
        <v>3432</v>
      </c>
      <c r="D365" s="25"/>
      <c r="E365" s="60" t="s">
        <v>4997</v>
      </c>
      <c r="F365" s="50" t="s">
        <v>185</v>
      </c>
      <c r="G365" s="8" t="s">
        <v>2904</v>
      </c>
      <c r="H365" s="71" t="s">
        <v>4669</v>
      </c>
      <c r="I365" s="111" t="s">
        <v>5843</v>
      </c>
    </row>
    <row r="366" spans="1:9" s="89" customFormat="1" ht="15.75" customHeight="1">
      <c r="A366" s="8" t="s">
        <v>2663</v>
      </c>
      <c r="B366" s="30" t="s">
        <v>191</v>
      </c>
      <c r="C366" s="31" t="s">
        <v>3433</v>
      </c>
      <c r="D366" s="25"/>
      <c r="E366" s="59" t="s">
        <v>4998</v>
      </c>
      <c r="F366" s="50" t="s">
        <v>185</v>
      </c>
      <c r="G366" s="8" t="s">
        <v>2904</v>
      </c>
      <c r="H366" s="71" t="s">
        <v>4669</v>
      </c>
      <c r="I366" s="111" t="s">
        <v>5843</v>
      </c>
    </row>
    <row r="367" spans="1:9" s="89" customFormat="1" ht="15.75" customHeight="1">
      <c r="A367" s="8" t="s">
        <v>2663</v>
      </c>
      <c r="B367" s="30" t="s">
        <v>192</v>
      </c>
      <c r="C367" s="31" t="s">
        <v>3434</v>
      </c>
      <c r="D367" s="25"/>
      <c r="E367" s="59" t="s">
        <v>99</v>
      </c>
      <c r="F367" s="50" t="s">
        <v>185</v>
      </c>
      <c r="G367" s="8" t="s">
        <v>2904</v>
      </c>
      <c r="H367" s="71" t="s">
        <v>4669</v>
      </c>
      <c r="I367" s="111" t="s">
        <v>5843</v>
      </c>
    </row>
    <row r="368" spans="1:9" s="89" customFormat="1" ht="15.75" customHeight="1">
      <c r="A368" s="8" t="s">
        <v>2663</v>
      </c>
      <c r="B368" s="30" t="s">
        <v>193</v>
      </c>
      <c r="C368" s="31" t="s">
        <v>3435</v>
      </c>
      <c r="D368" s="25"/>
      <c r="E368" s="65" t="s">
        <v>5003</v>
      </c>
      <c r="F368" s="50" t="s">
        <v>185</v>
      </c>
      <c r="G368" s="8" t="s">
        <v>2904</v>
      </c>
      <c r="H368" s="71" t="s">
        <v>4669</v>
      </c>
      <c r="I368" s="111" t="s">
        <v>5843</v>
      </c>
    </row>
    <row r="369" spans="1:9" s="89" customFormat="1" ht="15.75" customHeight="1">
      <c r="A369" s="8" t="s">
        <v>2663</v>
      </c>
      <c r="B369" s="30" t="s">
        <v>149</v>
      </c>
      <c r="C369" s="31" t="s">
        <v>3440</v>
      </c>
      <c r="D369" s="25"/>
      <c r="E369" s="59" t="s">
        <v>150</v>
      </c>
      <c r="F369" s="50" t="s">
        <v>151</v>
      </c>
      <c r="G369" s="8" t="s">
        <v>2904</v>
      </c>
      <c r="H369" s="71" t="s">
        <v>4669</v>
      </c>
      <c r="I369" s="111" t="s">
        <v>5843</v>
      </c>
    </row>
    <row r="370" spans="1:9" s="89" customFormat="1" ht="15.75" customHeight="1">
      <c r="A370" s="8" t="s">
        <v>2663</v>
      </c>
      <c r="B370" s="30" t="s">
        <v>152</v>
      </c>
      <c r="C370" s="31" t="s">
        <v>3441</v>
      </c>
      <c r="D370" s="25"/>
      <c r="E370" s="59" t="s">
        <v>5007</v>
      </c>
      <c r="F370" s="50" t="s">
        <v>151</v>
      </c>
      <c r="G370" s="8" t="s">
        <v>2904</v>
      </c>
      <c r="H370" s="71" t="s">
        <v>4669</v>
      </c>
      <c r="I370" s="111" t="s">
        <v>5843</v>
      </c>
    </row>
    <row r="371" spans="1:9" s="89" customFormat="1" ht="15.75" customHeight="1">
      <c r="A371" s="8" t="s">
        <v>2663</v>
      </c>
      <c r="B371" s="30" t="s">
        <v>153</v>
      </c>
      <c r="C371" s="31" t="s">
        <v>3442</v>
      </c>
      <c r="D371" s="25"/>
      <c r="E371" s="59" t="s">
        <v>4992</v>
      </c>
      <c r="F371" s="50" t="s">
        <v>151</v>
      </c>
      <c r="G371" s="8" t="s">
        <v>2904</v>
      </c>
      <c r="H371" s="71" t="s">
        <v>4669</v>
      </c>
      <c r="I371" s="111" t="s">
        <v>5843</v>
      </c>
    </row>
    <row r="372" spans="1:9" s="89" customFormat="1" ht="15.75" customHeight="1">
      <c r="A372" s="8" t="s">
        <v>2663</v>
      </c>
      <c r="B372" s="30" t="s">
        <v>154</v>
      </c>
      <c r="C372" s="31" t="s">
        <v>3443</v>
      </c>
      <c r="D372" s="25"/>
      <c r="E372" s="59" t="s">
        <v>4994</v>
      </c>
      <c r="F372" s="50" t="s">
        <v>151</v>
      </c>
      <c r="G372" s="8" t="s">
        <v>2904</v>
      </c>
      <c r="H372" s="71" t="s">
        <v>4669</v>
      </c>
      <c r="I372" s="111" t="s">
        <v>5843</v>
      </c>
    </row>
    <row r="373" spans="1:9" s="89" customFormat="1" ht="15.75" customHeight="1">
      <c r="A373" s="8" t="s">
        <v>2663</v>
      </c>
      <c r="B373" s="12" t="s">
        <v>155</v>
      </c>
      <c r="C373" s="25" t="s">
        <v>3444</v>
      </c>
      <c r="D373" s="25"/>
      <c r="E373" s="59" t="s">
        <v>4995</v>
      </c>
      <c r="F373" s="50" t="s">
        <v>151</v>
      </c>
      <c r="G373" s="8" t="s">
        <v>2904</v>
      </c>
      <c r="H373" s="71" t="s">
        <v>4669</v>
      </c>
      <c r="I373" s="111" t="s">
        <v>5843</v>
      </c>
    </row>
    <row r="374" spans="1:9" s="89" customFormat="1" ht="15.75" customHeight="1">
      <c r="A374" s="8" t="s">
        <v>2663</v>
      </c>
      <c r="B374" s="12" t="s">
        <v>156</v>
      </c>
      <c r="C374" s="25" t="s">
        <v>3445</v>
      </c>
      <c r="D374" s="25"/>
      <c r="E374" s="59" t="s">
        <v>967</v>
      </c>
      <c r="F374" s="50" t="s">
        <v>151</v>
      </c>
      <c r="G374" s="8" t="s">
        <v>2904</v>
      </c>
      <c r="H374" s="71" t="s">
        <v>4669</v>
      </c>
      <c r="I374" s="111" t="s">
        <v>5843</v>
      </c>
    </row>
    <row r="375" spans="1:9" s="89" customFormat="1" ht="15.75" customHeight="1">
      <c r="A375" s="8" t="s">
        <v>2663</v>
      </c>
      <c r="B375" s="12" t="s">
        <v>157</v>
      </c>
      <c r="C375" s="25" t="s">
        <v>3446</v>
      </c>
      <c r="D375" s="25"/>
      <c r="E375" s="59" t="s">
        <v>99</v>
      </c>
      <c r="F375" s="50" t="s">
        <v>151</v>
      </c>
      <c r="G375" s="8" t="s">
        <v>2904</v>
      </c>
      <c r="H375" s="71" t="s">
        <v>4669</v>
      </c>
      <c r="I375" s="111" t="s">
        <v>5843</v>
      </c>
    </row>
    <row r="376" spans="1:9" s="89" customFormat="1" ht="15.75" customHeight="1">
      <c r="A376" s="8" t="s">
        <v>2663</v>
      </c>
      <c r="B376" s="12" t="s">
        <v>158</v>
      </c>
      <c r="C376" s="25" t="s">
        <v>3447</v>
      </c>
      <c r="D376" s="25"/>
      <c r="E376" s="59" t="s">
        <v>1724</v>
      </c>
      <c r="F376" s="50" t="s">
        <v>151</v>
      </c>
      <c r="G376" s="8" t="s">
        <v>2904</v>
      </c>
      <c r="H376" s="71" t="s">
        <v>4669</v>
      </c>
      <c r="I376" s="111" t="s">
        <v>5843</v>
      </c>
    </row>
    <row r="377" spans="1:9" s="89" customFormat="1" ht="15.75" customHeight="1">
      <c r="A377" s="8" t="s">
        <v>2663</v>
      </c>
      <c r="B377" s="12" t="s">
        <v>135</v>
      </c>
      <c r="C377" s="25" t="s">
        <v>3448</v>
      </c>
      <c r="D377" s="25"/>
      <c r="E377" s="59" t="s">
        <v>718</v>
      </c>
      <c r="F377" s="50" t="s">
        <v>136</v>
      </c>
      <c r="G377" s="8" t="s">
        <v>2904</v>
      </c>
      <c r="H377" s="71" t="s">
        <v>4669</v>
      </c>
      <c r="I377" s="111" t="s">
        <v>5843</v>
      </c>
    </row>
    <row r="378" spans="1:9" s="89" customFormat="1" ht="15.75" customHeight="1">
      <c r="A378" s="8" t="s">
        <v>2663</v>
      </c>
      <c r="B378" s="12" t="s">
        <v>137</v>
      </c>
      <c r="C378" s="25" t="s">
        <v>3449</v>
      </c>
      <c r="D378" s="25"/>
      <c r="E378" s="59" t="s">
        <v>4992</v>
      </c>
      <c r="F378" s="50" t="s">
        <v>136</v>
      </c>
      <c r="G378" s="8" t="s">
        <v>2904</v>
      </c>
      <c r="H378" s="71" t="s">
        <v>4669</v>
      </c>
      <c r="I378" s="111" t="s">
        <v>5843</v>
      </c>
    </row>
    <row r="379" spans="1:9" s="89" customFormat="1" ht="15.75" customHeight="1">
      <c r="A379" s="8" t="s">
        <v>2663</v>
      </c>
      <c r="B379" s="12" t="s">
        <v>138</v>
      </c>
      <c r="C379" s="25" t="s">
        <v>3450</v>
      </c>
      <c r="D379" s="25"/>
      <c r="E379" s="59" t="s">
        <v>4994</v>
      </c>
      <c r="F379" s="50" t="s">
        <v>136</v>
      </c>
      <c r="G379" s="8" t="s">
        <v>2904</v>
      </c>
      <c r="H379" s="71" t="s">
        <v>4669</v>
      </c>
      <c r="I379" s="111" t="s">
        <v>5843</v>
      </c>
    </row>
    <row r="380" spans="1:9" s="89" customFormat="1" ht="15.75" customHeight="1">
      <c r="A380" s="8" t="s">
        <v>2663</v>
      </c>
      <c r="B380" s="12" t="s">
        <v>139</v>
      </c>
      <c r="C380" s="25" t="s">
        <v>3451</v>
      </c>
      <c r="D380" s="25"/>
      <c r="E380" s="59" t="s">
        <v>4995</v>
      </c>
      <c r="F380" s="50" t="s">
        <v>136</v>
      </c>
      <c r="G380" s="8" t="s">
        <v>2904</v>
      </c>
      <c r="H380" s="71" t="s">
        <v>4669</v>
      </c>
      <c r="I380" s="111" t="s">
        <v>5843</v>
      </c>
    </row>
    <row r="381" spans="1:9" s="89" customFormat="1" ht="15.75" customHeight="1">
      <c r="A381" s="8" t="s">
        <v>2663</v>
      </c>
      <c r="B381" s="12" t="s">
        <v>140</v>
      </c>
      <c r="C381" s="25" t="s">
        <v>3452</v>
      </c>
      <c r="D381" s="25"/>
      <c r="E381" s="59" t="s">
        <v>4996</v>
      </c>
      <c r="F381" s="50" t="s">
        <v>136</v>
      </c>
      <c r="G381" s="8" t="s">
        <v>2904</v>
      </c>
      <c r="H381" s="71" t="s">
        <v>4669</v>
      </c>
      <c r="I381" s="111" t="s">
        <v>5843</v>
      </c>
    </row>
    <row r="382" spans="1:9" s="89" customFormat="1" ht="15.75" customHeight="1">
      <c r="A382" s="8" t="s">
        <v>2663</v>
      </c>
      <c r="B382" s="12" t="s">
        <v>141</v>
      </c>
      <c r="C382" s="25" t="s">
        <v>3453</v>
      </c>
      <c r="D382" s="25"/>
      <c r="E382" s="60" t="s">
        <v>4997</v>
      </c>
      <c r="F382" s="50" t="s">
        <v>136</v>
      </c>
      <c r="G382" s="8" t="s">
        <v>2904</v>
      </c>
      <c r="H382" s="71" t="s">
        <v>4669</v>
      </c>
      <c r="I382" s="111" t="s">
        <v>5843</v>
      </c>
    </row>
    <row r="383" spans="1:9" s="89" customFormat="1" ht="15.75" customHeight="1">
      <c r="A383" s="8" t="s">
        <v>2663</v>
      </c>
      <c r="B383" s="12" t="s">
        <v>125</v>
      </c>
      <c r="C383" s="12" t="s">
        <v>3454</v>
      </c>
      <c r="D383" s="12"/>
      <c r="E383" s="59" t="s">
        <v>718</v>
      </c>
      <c r="F383" s="50" t="s">
        <v>126</v>
      </c>
      <c r="G383" s="8" t="s">
        <v>2904</v>
      </c>
      <c r="H383" s="71" t="s">
        <v>4669</v>
      </c>
      <c r="I383" s="111" t="s">
        <v>5843</v>
      </c>
    </row>
    <row r="384" spans="1:9" s="89" customFormat="1" ht="15.75" customHeight="1">
      <c r="A384" s="8" t="s">
        <v>2663</v>
      </c>
      <c r="B384" s="12" t="s">
        <v>127</v>
      </c>
      <c r="C384" s="12" t="s">
        <v>3455</v>
      </c>
      <c r="D384" s="12"/>
      <c r="E384" s="59" t="s">
        <v>4992</v>
      </c>
      <c r="F384" s="50" t="s">
        <v>126</v>
      </c>
      <c r="G384" s="8" t="s">
        <v>2904</v>
      </c>
      <c r="H384" s="71" t="s">
        <v>4669</v>
      </c>
      <c r="I384" s="111" t="s">
        <v>5843</v>
      </c>
    </row>
    <row r="385" spans="1:9" s="89" customFormat="1" ht="15.75" customHeight="1">
      <c r="A385" s="8" t="s">
        <v>2663</v>
      </c>
      <c r="B385" s="12" t="s">
        <v>128</v>
      </c>
      <c r="C385" s="12" t="s">
        <v>3456</v>
      </c>
      <c r="D385" s="12"/>
      <c r="E385" s="59" t="s">
        <v>4994</v>
      </c>
      <c r="F385" s="50" t="s">
        <v>126</v>
      </c>
      <c r="G385" s="8" t="s">
        <v>2904</v>
      </c>
      <c r="H385" s="71" t="s">
        <v>4669</v>
      </c>
      <c r="I385" s="111" t="s">
        <v>5843</v>
      </c>
    </row>
    <row r="386" spans="1:9" s="89" customFormat="1" ht="15.75" customHeight="1">
      <c r="A386" s="8" t="s">
        <v>2663</v>
      </c>
      <c r="B386" s="12" t="s">
        <v>129</v>
      </c>
      <c r="C386" s="12" t="s">
        <v>3457</v>
      </c>
      <c r="D386" s="12"/>
      <c r="E386" s="59" t="s">
        <v>4995</v>
      </c>
      <c r="F386" s="50" t="s">
        <v>1878</v>
      </c>
      <c r="G386" s="8" t="s">
        <v>2904</v>
      </c>
      <c r="H386" s="71" t="s">
        <v>4669</v>
      </c>
      <c r="I386" s="111" t="s">
        <v>5843</v>
      </c>
    </row>
    <row r="387" spans="1:9" s="89" customFormat="1" ht="15.75" customHeight="1">
      <c r="A387" s="8" t="s">
        <v>2663</v>
      </c>
      <c r="B387" s="12" t="s">
        <v>79</v>
      </c>
      <c r="C387" s="25" t="s">
        <v>4366</v>
      </c>
      <c r="D387" s="25"/>
      <c r="E387" s="59" t="s">
        <v>718</v>
      </c>
      <c r="F387" s="50" t="s">
        <v>5344</v>
      </c>
      <c r="G387" s="8" t="s">
        <v>2904</v>
      </c>
      <c r="H387" s="71" t="s">
        <v>4757</v>
      </c>
      <c r="I387" s="111" t="s">
        <v>5843</v>
      </c>
    </row>
    <row r="388" spans="1:9" s="89" customFormat="1" ht="15.75" customHeight="1">
      <c r="A388" s="8" t="s">
        <v>2663</v>
      </c>
      <c r="B388" s="12" t="s">
        <v>80</v>
      </c>
      <c r="C388" s="25" t="s">
        <v>4367</v>
      </c>
      <c r="D388" s="25"/>
      <c r="E388" s="59" t="s">
        <v>4992</v>
      </c>
      <c r="F388" s="50" t="s">
        <v>5345</v>
      </c>
      <c r="G388" s="8" t="s">
        <v>2904</v>
      </c>
      <c r="H388" s="71" t="s">
        <v>4756</v>
      </c>
      <c r="I388" s="111" t="s">
        <v>5843</v>
      </c>
    </row>
    <row r="389" spans="1:9" s="89" customFormat="1" ht="15.75" customHeight="1">
      <c r="A389" s="8" t="s">
        <v>2663</v>
      </c>
      <c r="B389" s="12" t="s">
        <v>81</v>
      </c>
      <c r="C389" s="25" t="s">
        <v>4368</v>
      </c>
      <c r="D389" s="25"/>
      <c r="E389" s="59" t="s">
        <v>4994</v>
      </c>
      <c r="F389" s="50" t="s">
        <v>5345</v>
      </c>
      <c r="G389" s="8" t="s">
        <v>2904</v>
      </c>
      <c r="H389" s="71" t="s">
        <v>4756</v>
      </c>
      <c r="I389" s="111" t="s">
        <v>5843</v>
      </c>
    </row>
    <row r="390" spans="1:9" s="89" customFormat="1" ht="15.75" customHeight="1">
      <c r="A390" s="8" t="s">
        <v>2663</v>
      </c>
      <c r="B390" s="12" t="s">
        <v>82</v>
      </c>
      <c r="C390" s="25" t="s">
        <v>4369</v>
      </c>
      <c r="D390" s="25"/>
      <c r="E390" s="59" t="s">
        <v>4995</v>
      </c>
      <c r="F390" s="50" t="s">
        <v>5345</v>
      </c>
      <c r="G390" s="8" t="s">
        <v>2904</v>
      </c>
      <c r="H390" s="71" t="s">
        <v>4756</v>
      </c>
      <c r="I390" s="111" t="s">
        <v>5843</v>
      </c>
    </row>
    <row r="391" spans="1:9" s="89" customFormat="1" ht="15.75" customHeight="1">
      <c r="A391" s="8" t="s">
        <v>2663</v>
      </c>
      <c r="B391" s="12" t="s">
        <v>100</v>
      </c>
      <c r="C391" s="25" t="s">
        <v>4370</v>
      </c>
      <c r="D391" s="25"/>
      <c r="E391" s="59" t="s">
        <v>4992</v>
      </c>
      <c r="F391" s="50" t="s">
        <v>101</v>
      </c>
      <c r="G391" s="8" t="s">
        <v>2904</v>
      </c>
      <c r="H391" s="71" t="s">
        <v>4756</v>
      </c>
      <c r="I391" s="111" t="s">
        <v>5843</v>
      </c>
    </row>
    <row r="392" spans="1:9" s="89" customFormat="1" ht="15.75" customHeight="1">
      <c r="A392" s="8" t="s">
        <v>2663</v>
      </c>
      <c r="B392" s="12" t="s">
        <v>102</v>
      </c>
      <c r="C392" s="25" t="s">
        <v>4371</v>
      </c>
      <c r="D392" s="25"/>
      <c r="E392" s="59" t="s">
        <v>4994</v>
      </c>
      <c r="F392" s="50" t="s">
        <v>101</v>
      </c>
      <c r="G392" s="8" t="s">
        <v>2904</v>
      </c>
      <c r="H392" s="71" t="s">
        <v>4756</v>
      </c>
      <c r="I392" s="111" t="s">
        <v>5843</v>
      </c>
    </row>
    <row r="393" spans="1:9" s="89" customFormat="1" ht="15.75" customHeight="1">
      <c r="A393" s="8" t="s">
        <v>2663</v>
      </c>
      <c r="B393" s="12" t="s">
        <v>103</v>
      </c>
      <c r="C393" s="25" t="s">
        <v>4372</v>
      </c>
      <c r="D393" s="25"/>
      <c r="E393" s="59" t="s">
        <v>4995</v>
      </c>
      <c r="F393" s="50" t="s">
        <v>101</v>
      </c>
      <c r="G393" s="8" t="s">
        <v>2904</v>
      </c>
      <c r="H393" s="71" t="s">
        <v>4756</v>
      </c>
      <c r="I393" s="111" t="s">
        <v>5843</v>
      </c>
    </row>
    <row r="394" spans="1:9" s="89" customFormat="1" ht="15.75" customHeight="1">
      <c r="A394" s="8" t="s">
        <v>2663</v>
      </c>
      <c r="B394" s="12" t="s">
        <v>90</v>
      </c>
      <c r="C394" s="25" t="s">
        <v>4373</v>
      </c>
      <c r="D394" s="25"/>
      <c r="E394" s="59" t="s">
        <v>718</v>
      </c>
      <c r="F394" s="50" t="s">
        <v>91</v>
      </c>
      <c r="G394" s="8" t="s">
        <v>2904</v>
      </c>
      <c r="H394" s="71" t="s">
        <v>4756</v>
      </c>
      <c r="I394" s="111" t="s">
        <v>5843</v>
      </c>
    </row>
    <row r="395" spans="1:9" s="89" customFormat="1" ht="15.75" customHeight="1">
      <c r="A395" s="8" t="s">
        <v>2663</v>
      </c>
      <c r="B395" s="12" t="s">
        <v>92</v>
      </c>
      <c r="C395" s="25" t="s">
        <v>4374</v>
      </c>
      <c r="D395" s="25"/>
      <c r="E395" s="59" t="s">
        <v>4992</v>
      </c>
      <c r="F395" s="50" t="s">
        <v>91</v>
      </c>
      <c r="G395" s="8" t="s">
        <v>2904</v>
      </c>
      <c r="H395" s="71" t="s">
        <v>4756</v>
      </c>
      <c r="I395" s="111" t="s">
        <v>5843</v>
      </c>
    </row>
    <row r="396" spans="1:9" s="89" customFormat="1" ht="15.75" customHeight="1">
      <c r="A396" s="8" t="s">
        <v>2663</v>
      </c>
      <c r="B396" s="12" t="s">
        <v>93</v>
      </c>
      <c r="C396" s="25" t="s">
        <v>4375</v>
      </c>
      <c r="D396" s="25"/>
      <c r="E396" s="59" t="s">
        <v>4994</v>
      </c>
      <c r="F396" s="50" t="s">
        <v>91</v>
      </c>
      <c r="G396" s="8" t="s">
        <v>2904</v>
      </c>
      <c r="H396" s="71" t="s">
        <v>4756</v>
      </c>
      <c r="I396" s="111" t="s">
        <v>5843</v>
      </c>
    </row>
    <row r="397" spans="1:9" s="89" customFormat="1" ht="15.75" customHeight="1">
      <c r="A397" s="8" t="s">
        <v>2663</v>
      </c>
      <c r="B397" s="12" t="s">
        <v>94</v>
      </c>
      <c r="C397" s="25" t="s">
        <v>4376</v>
      </c>
      <c r="D397" s="25"/>
      <c r="E397" s="59" t="s">
        <v>4995</v>
      </c>
      <c r="F397" s="50" t="s">
        <v>91</v>
      </c>
      <c r="G397" s="8" t="s">
        <v>2904</v>
      </c>
      <c r="H397" s="71" t="s">
        <v>4756</v>
      </c>
      <c r="I397" s="111" t="s">
        <v>5843</v>
      </c>
    </row>
    <row r="398" spans="1:9" s="89" customFormat="1" ht="15.75" customHeight="1">
      <c r="A398" s="8" t="s">
        <v>2663</v>
      </c>
      <c r="B398" s="12" t="s">
        <v>95</v>
      </c>
      <c r="C398" s="25" t="s">
        <v>4377</v>
      </c>
      <c r="D398" s="25"/>
      <c r="E398" s="59" t="s">
        <v>4996</v>
      </c>
      <c r="F398" s="50" t="s">
        <v>91</v>
      </c>
      <c r="G398" s="8" t="s">
        <v>2904</v>
      </c>
      <c r="H398" s="71" t="s">
        <v>4756</v>
      </c>
      <c r="I398" s="111" t="s">
        <v>5843</v>
      </c>
    </row>
    <row r="399" spans="1:9" s="89" customFormat="1" ht="15.75" customHeight="1">
      <c r="A399" s="8" t="s">
        <v>2663</v>
      </c>
      <c r="B399" s="12" t="s">
        <v>96</v>
      </c>
      <c r="C399" s="25" t="s">
        <v>4378</v>
      </c>
      <c r="D399" s="25"/>
      <c r="E399" s="60" t="s">
        <v>4997</v>
      </c>
      <c r="F399" s="50" t="s">
        <v>91</v>
      </c>
      <c r="G399" s="8" t="s">
        <v>2904</v>
      </c>
      <c r="H399" s="71" t="s">
        <v>4756</v>
      </c>
      <c r="I399" s="111" t="s">
        <v>5843</v>
      </c>
    </row>
    <row r="400" spans="1:9" s="89" customFormat="1" ht="15.75" customHeight="1">
      <c r="A400" s="8" t="s">
        <v>2663</v>
      </c>
      <c r="B400" s="12" t="s">
        <v>97</v>
      </c>
      <c r="C400" s="25" t="s">
        <v>4379</v>
      </c>
      <c r="D400" s="25"/>
      <c r="E400" s="59" t="s">
        <v>4998</v>
      </c>
      <c r="F400" s="50" t="s">
        <v>91</v>
      </c>
      <c r="G400" s="8" t="s">
        <v>2904</v>
      </c>
      <c r="H400" s="71" t="s">
        <v>4756</v>
      </c>
      <c r="I400" s="111" t="s">
        <v>5843</v>
      </c>
    </row>
    <row r="401" spans="1:9" s="89" customFormat="1" ht="15.75" customHeight="1">
      <c r="A401" s="8" t="s">
        <v>2663</v>
      </c>
      <c r="B401" s="12" t="s">
        <v>98</v>
      </c>
      <c r="C401" s="25" t="s">
        <v>4380</v>
      </c>
      <c r="D401" s="25"/>
      <c r="E401" s="59" t="s">
        <v>99</v>
      </c>
      <c r="F401" s="50" t="s">
        <v>91</v>
      </c>
      <c r="G401" s="8" t="s">
        <v>2904</v>
      </c>
      <c r="H401" s="71" t="s">
        <v>4756</v>
      </c>
      <c r="I401" s="111" t="s">
        <v>5843</v>
      </c>
    </row>
    <row r="402" spans="1:9" s="89" customFormat="1" ht="15.75" customHeight="1">
      <c r="A402" s="8" t="s">
        <v>2663</v>
      </c>
      <c r="B402" s="12" t="s">
        <v>83</v>
      </c>
      <c r="C402" s="25" t="s">
        <v>4381</v>
      </c>
      <c r="D402" s="25"/>
      <c r="E402" s="59" t="s">
        <v>718</v>
      </c>
      <c r="F402" s="50" t="s">
        <v>84</v>
      </c>
      <c r="G402" s="8" t="s">
        <v>2904</v>
      </c>
      <c r="H402" s="71" t="s">
        <v>4756</v>
      </c>
      <c r="I402" s="111" t="s">
        <v>5843</v>
      </c>
    </row>
    <row r="403" spans="1:9" s="89" customFormat="1" ht="15.75" customHeight="1">
      <c r="A403" s="8" t="s">
        <v>2663</v>
      </c>
      <c r="B403" s="12" t="s">
        <v>85</v>
      </c>
      <c r="C403" s="25" t="s">
        <v>4382</v>
      </c>
      <c r="D403" s="25"/>
      <c r="E403" s="59" t="s">
        <v>4992</v>
      </c>
      <c r="F403" s="50" t="s">
        <v>84</v>
      </c>
      <c r="G403" s="8" t="s">
        <v>2904</v>
      </c>
      <c r="H403" s="71" t="s">
        <v>4756</v>
      </c>
      <c r="I403" s="111" t="s">
        <v>5843</v>
      </c>
    </row>
    <row r="404" spans="1:9" s="89" customFormat="1" ht="15.75" customHeight="1">
      <c r="A404" s="8" t="s">
        <v>2663</v>
      </c>
      <c r="B404" s="12" t="s">
        <v>86</v>
      </c>
      <c r="C404" s="25" t="s">
        <v>4383</v>
      </c>
      <c r="D404" s="25"/>
      <c r="E404" s="59" t="s">
        <v>4994</v>
      </c>
      <c r="F404" s="50" t="s">
        <v>84</v>
      </c>
      <c r="G404" s="8" t="s">
        <v>2904</v>
      </c>
      <c r="H404" s="71" t="s">
        <v>4756</v>
      </c>
      <c r="I404" s="111" t="s">
        <v>5843</v>
      </c>
    </row>
    <row r="405" spans="1:9" s="89" customFormat="1" ht="15.75" customHeight="1">
      <c r="A405" s="8" t="s">
        <v>2663</v>
      </c>
      <c r="B405" s="12" t="s">
        <v>87</v>
      </c>
      <c r="C405" s="25" t="s">
        <v>4384</v>
      </c>
      <c r="D405" s="25"/>
      <c r="E405" s="59" t="s">
        <v>4995</v>
      </c>
      <c r="F405" s="50" t="s">
        <v>84</v>
      </c>
      <c r="G405" s="8" t="s">
        <v>2904</v>
      </c>
      <c r="H405" s="71" t="s">
        <v>4756</v>
      </c>
      <c r="I405" s="111" t="s">
        <v>5843</v>
      </c>
    </row>
    <row r="406" spans="1:9" s="89" customFormat="1" ht="15.75" customHeight="1">
      <c r="A406" s="8" t="s">
        <v>2663</v>
      </c>
      <c r="B406" s="12" t="s">
        <v>88</v>
      </c>
      <c r="C406" s="25" t="s">
        <v>4385</v>
      </c>
      <c r="D406" s="25"/>
      <c r="E406" s="59" t="s">
        <v>4996</v>
      </c>
      <c r="F406" s="50" t="s">
        <v>84</v>
      </c>
      <c r="G406" s="8" t="s">
        <v>2904</v>
      </c>
      <c r="H406" s="71" t="s">
        <v>4756</v>
      </c>
      <c r="I406" s="111" t="s">
        <v>5843</v>
      </c>
    </row>
    <row r="407" spans="1:9" s="89" customFormat="1" ht="15.75" customHeight="1">
      <c r="A407" s="8" t="s">
        <v>2663</v>
      </c>
      <c r="B407" s="12" t="s">
        <v>89</v>
      </c>
      <c r="C407" s="25" t="s">
        <v>4386</v>
      </c>
      <c r="D407" s="25"/>
      <c r="E407" s="60" t="s">
        <v>4997</v>
      </c>
      <c r="F407" s="50" t="s">
        <v>84</v>
      </c>
      <c r="G407" s="8" t="s">
        <v>2904</v>
      </c>
      <c r="H407" s="71" t="s">
        <v>4756</v>
      </c>
      <c r="I407" s="111" t="s">
        <v>5843</v>
      </c>
    </row>
    <row r="408" spans="1:9" s="89" customFormat="1" ht="15.75" customHeight="1">
      <c r="A408" s="8" t="s">
        <v>2663</v>
      </c>
      <c r="B408" s="12" t="s">
        <v>35</v>
      </c>
      <c r="C408" s="25" t="s">
        <v>4409</v>
      </c>
      <c r="D408" s="25"/>
      <c r="E408" s="59" t="s">
        <v>718</v>
      </c>
      <c r="F408" s="50" t="s">
        <v>36</v>
      </c>
      <c r="G408" s="8" t="s">
        <v>2904</v>
      </c>
      <c r="H408" s="71" t="s">
        <v>4669</v>
      </c>
      <c r="I408" s="111" t="s">
        <v>5843</v>
      </c>
    </row>
    <row r="409" spans="1:9" s="89" customFormat="1" ht="15.75" customHeight="1">
      <c r="A409" s="8" t="s">
        <v>2663</v>
      </c>
      <c r="B409" s="12" t="s">
        <v>37</v>
      </c>
      <c r="C409" s="25" t="s">
        <v>4410</v>
      </c>
      <c r="D409" s="25"/>
      <c r="E409" s="59" t="s">
        <v>5</v>
      </c>
      <c r="F409" s="50" t="s">
        <v>36</v>
      </c>
      <c r="G409" s="8" t="s">
        <v>2904</v>
      </c>
      <c r="H409" s="71" t="s">
        <v>4763</v>
      </c>
      <c r="I409" s="111" t="s">
        <v>5843</v>
      </c>
    </row>
    <row r="410" spans="1:9" s="89" customFormat="1" ht="15.75" customHeight="1">
      <c r="A410" s="8" t="s">
        <v>2663</v>
      </c>
      <c r="B410" s="12" t="s">
        <v>7</v>
      </c>
      <c r="C410" s="12" t="s">
        <v>4411</v>
      </c>
      <c r="D410" s="12"/>
      <c r="E410" s="59" t="s">
        <v>8</v>
      </c>
      <c r="F410" s="50" t="s">
        <v>9</v>
      </c>
      <c r="G410" s="8" t="s">
        <v>2904</v>
      </c>
      <c r="H410" s="71" t="s">
        <v>4759</v>
      </c>
      <c r="I410" s="111" t="s">
        <v>5843</v>
      </c>
    </row>
    <row r="411" spans="1:9" s="89" customFormat="1" ht="15.75" customHeight="1">
      <c r="A411" s="8" t="s">
        <v>2663</v>
      </c>
      <c r="B411" s="12" t="s">
        <v>4</v>
      </c>
      <c r="C411" s="12" t="s">
        <v>4412</v>
      </c>
      <c r="D411" s="12"/>
      <c r="E411" s="59" t="s">
        <v>5</v>
      </c>
      <c r="F411" s="50" t="s">
        <v>6</v>
      </c>
      <c r="G411" s="8" t="s">
        <v>2904</v>
      </c>
      <c r="H411" s="71" t="s">
        <v>4761</v>
      </c>
      <c r="I411" s="111" t="s">
        <v>5843</v>
      </c>
    </row>
    <row r="412" spans="1:9" s="89" customFormat="1" ht="15.75" customHeight="1">
      <c r="A412" s="8" t="s">
        <v>2663</v>
      </c>
      <c r="B412" s="12" t="s">
        <v>2</v>
      </c>
      <c r="C412" s="12" t="s">
        <v>4413</v>
      </c>
      <c r="D412" s="12"/>
      <c r="E412" s="59" t="s">
        <v>718</v>
      </c>
      <c r="F412" s="50" t="s">
        <v>3</v>
      </c>
      <c r="G412" s="8" t="s">
        <v>2904</v>
      </c>
      <c r="H412" s="71" t="s">
        <v>4981</v>
      </c>
      <c r="I412" s="111" t="s">
        <v>5843</v>
      </c>
    </row>
    <row r="413" spans="1:9" s="89" customFormat="1" ht="15.75" customHeight="1">
      <c r="A413" s="8" t="s">
        <v>2663</v>
      </c>
      <c r="B413" s="12" t="s">
        <v>2118</v>
      </c>
      <c r="C413" s="12" t="s">
        <v>4414</v>
      </c>
      <c r="D413" s="12"/>
      <c r="E413" s="59" t="s">
        <v>718</v>
      </c>
      <c r="F413" s="50" t="s">
        <v>1</v>
      </c>
      <c r="G413" s="8" t="s">
        <v>2904</v>
      </c>
      <c r="H413" s="71" t="s">
        <v>4758</v>
      </c>
      <c r="I413" s="111" t="s">
        <v>5843</v>
      </c>
    </row>
    <row r="414" spans="1:9" s="89" customFormat="1" ht="15.75" customHeight="1">
      <c r="A414" s="8" t="s">
        <v>2663</v>
      </c>
      <c r="B414" s="12" t="s">
        <v>32</v>
      </c>
      <c r="C414" s="25" t="s">
        <v>4415</v>
      </c>
      <c r="D414" s="25"/>
      <c r="E414" s="59" t="s">
        <v>718</v>
      </c>
      <c r="F414" s="50" t="s">
        <v>33</v>
      </c>
      <c r="G414" s="8" t="s">
        <v>2904</v>
      </c>
      <c r="H414" s="71" t="s">
        <v>4670</v>
      </c>
      <c r="I414" s="111" t="s">
        <v>5843</v>
      </c>
    </row>
    <row r="415" spans="1:9" s="89" customFormat="1" ht="15.75" customHeight="1">
      <c r="A415" s="8" t="s">
        <v>2663</v>
      </c>
      <c r="B415" s="12" t="s">
        <v>34</v>
      </c>
      <c r="C415" s="25" t="s">
        <v>4416</v>
      </c>
      <c r="D415" s="25"/>
      <c r="E415" s="59" t="s">
        <v>5</v>
      </c>
      <c r="F415" s="50" t="s">
        <v>33</v>
      </c>
      <c r="G415" s="8" t="s">
        <v>2904</v>
      </c>
      <c r="H415" s="71" t="s">
        <v>4764</v>
      </c>
      <c r="I415" s="111" t="s">
        <v>5843</v>
      </c>
    </row>
    <row r="416" spans="1:9" s="89" customFormat="1" ht="15.75" customHeight="1">
      <c r="A416" s="8" t="s">
        <v>2663</v>
      </c>
      <c r="B416" s="12" t="s">
        <v>29</v>
      </c>
      <c r="C416" s="25" t="s">
        <v>4417</v>
      </c>
      <c r="D416" s="25"/>
      <c r="E416" s="59" t="s">
        <v>718</v>
      </c>
      <c r="F416" s="50" t="s">
        <v>30</v>
      </c>
      <c r="G416" s="8" t="s">
        <v>2904</v>
      </c>
      <c r="H416" s="71" t="s">
        <v>4670</v>
      </c>
      <c r="I416" s="111" t="s">
        <v>5843</v>
      </c>
    </row>
    <row r="417" spans="1:9" s="89" customFormat="1" ht="15.75" customHeight="1">
      <c r="A417" s="8" t="s">
        <v>2663</v>
      </c>
      <c r="B417" s="12" t="s">
        <v>31</v>
      </c>
      <c r="C417" s="25" t="s">
        <v>4418</v>
      </c>
      <c r="D417" s="25"/>
      <c r="E417" s="59" t="s">
        <v>5</v>
      </c>
      <c r="F417" s="50" t="s">
        <v>30</v>
      </c>
      <c r="G417" s="8" t="s">
        <v>2904</v>
      </c>
      <c r="H417" s="71" t="s">
        <v>4764</v>
      </c>
      <c r="I417" s="111" t="s">
        <v>5843</v>
      </c>
    </row>
    <row r="418" spans="1:9" s="89" customFormat="1" ht="15.75" customHeight="1">
      <c r="A418" s="8" t="s">
        <v>2663</v>
      </c>
      <c r="B418" s="12" t="s">
        <v>25</v>
      </c>
      <c r="C418" s="25" t="s">
        <v>4419</v>
      </c>
      <c r="D418" s="25"/>
      <c r="E418" s="59" t="s">
        <v>718</v>
      </c>
      <c r="F418" s="50" t="s">
        <v>26</v>
      </c>
      <c r="G418" s="8" t="s">
        <v>2904</v>
      </c>
      <c r="H418" s="71" t="s">
        <v>4669</v>
      </c>
      <c r="I418" s="111" t="s">
        <v>5843</v>
      </c>
    </row>
    <row r="419" spans="1:9" s="89" customFormat="1" ht="15.75" customHeight="1">
      <c r="A419" s="8" t="s">
        <v>2663</v>
      </c>
      <c r="B419" s="12" t="s">
        <v>27</v>
      </c>
      <c r="C419" s="25" t="s">
        <v>4420</v>
      </c>
      <c r="D419" s="25"/>
      <c r="E419" s="59" t="s">
        <v>5</v>
      </c>
      <c r="F419" s="50" t="s">
        <v>28</v>
      </c>
      <c r="G419" s="8" t="s">
        <v>2904</v>
      </c>
      <c r="H419" s="71" t="s">
        <v>4763</v>
      </c>
      <c r="I419" s="111" t="s">
        <v>5843</v>
      </c>
    </row>
    <row r="420" spans="1:9" s="89" customFormat="1" ht="15.75" customHeight="1">
      <c r="A420" s="8" t="s">
        <v>2663</v>
      </c>
      <c r="B420" s="12" t="s">
        <v>22</v>
      </c>
      <c r="C420" s="25" t="s">
        <v>4421</v>
      </c>
      <c r="D420" s="25"/>
      <c r="E420" s="59" t="s">
        <v>718</v>
      </c>
      <c r="F420" s="50" t="s">
        <v>23</v>
      </c>
      <c r="G420" s="8" t="s">
        <v>2904</v>
      </c>
      <c r="H420" s="71" t="s">
        <v>4754</v>
      </c>
      <c r="I420" s="111" t="s">
        <v>5843</v>
      </c>
    </row>
    <row r="421" spans="1:9" s="89" customFormat="1" ht="15.75" customHeight="1">
      <c r="A421" s="8" t="s">
        <v>2663</v>
      </c>
      <c r="B421" s="12" t="s">
        <v>24</v>
      </c>
      <c r="C421" s="25" t="s">
        <v>4422</v>
      </c>
      <c r="D421" s="25"/>
      <c r="E421" s="59" t="s">
        <v>8</v>
      </c>
      <c r="F421" s="50" t="s">
        <v>23</v>
      </c>
      <c r="G421" s="8" t="s">
        <v>2904</v>
      </c>
      <c r="H421" s="71" t="s">
        <v>4727</v>
      </c>
      <c r="I421" s="111" t="s">
        <v>5843</v>
      </c>
    </row>
    <row r="422" spans="1:9" s="89" customFormat="1" ht="15.75" customHeight="1">
      <c r="A422" s="8" t="s">
        <v>2663</v>
      </c>
      <c r="B422" s="12" t="s">
        <v>19</v>
      </c>
      <c r="C422" s="25" t="s">
        <v>4423</v>
      </c>
      <c r="D422" s="25"/>
      <c r="E422" s="59" t="s">
        <v>718</v>
      </c>
      <c r="F422" s="50" t="s">
        <v>20</v>
      </c>
      <c r="G422" s="8" t="s">
        <v>2904</v>
      </c>
      <c r="H422" s="71" t="s">
        <v>4982</v>
      </c>
      <c r="I422" s="111" t="s">
        <v>5843</v>
      </c>
    </row>
    <row r="423" spans="1:9" s="89" customFormat="1" ht="15.75" customHeight="1">
      <c r="A423" s="8" t="s">
        <v>2663</v>
      </c>
      <c r="B423" s="12" t="s">
        <v>21</v>
      </c>
      <c r="C423" s="25" t="s">
        <v>4424</v>
      </c>
      <c r="D423" s="25"/>
      <c r="E423" s="59" t="s">
        <v>5</v>
      </c>
      <c r="F423" s="50" t="s">
        <v>20</v>
      </c>
      <c r="G423" s="8" t="s">
        <v>2904</v>
      </c>
      <c r="H423" s="71" t="s">
        <v>4983</v>
      </c>
      <c r="I423" s="111" t="s">
        <v>5843</v>
      </c>
    </row>
    <row r="424" spans="1:9" s="89" customFormat="1" ht="15.75" customHeight="1">
      <c r="A424" s="8" t="s">
        <v>2663</v>
      </c>
      <c r="B424" s="12" t="s">
        <v>16</v>
      </c>
      <c r="C424" s="25" t="s">
        <v>4425</v>
      </c>
      <c r="D424" s="25"/>
      <c r="E424" s="59" t="s">
        <v>718</v>
      </c>
      <c r="F424" s="50" t="s">
        <v>17</v>
      </c>
      <c r="G424" s="8" t="s">
        <v>2904</v>
      </c>
      <c r="H424" s="71" t="s">
        <v>4669</v>
      </c>
      <c r="I424" s="111" t="s">
        <v>5843</v>
      </c>
    </row>
    <row r="425" spans="1:9" s="89" customFormat="1" ht="15.75" customHeight="1">
      <c r="A425" s="8" t="s">
        <v>2663</v>
      </c>
      <c r="B425" s="12" t="s">
        <v>18</v>
      </c>
      <c r="C425" s="25" t="s">
        <v>4426</v>
      </c>
      <c r="D425" s="25"/>
      <c r="E425" s="59" t="s">
        <v>5</v>
      </c>
      <c r="F425" s="50" t="s">
        <v>17</v>
      </c>
      <c r="G425" s="8" t="s">
        <v>2904</v>
      </c>
      <c r="H425" s="71" t="s">
        <v>4763</v>
      </c>
      <c r="I425" s="111" t="s">
        <v>5843</v>
      </c>
    </row>
    <row r="426" spans="1:9" s="89" customFormat="1" ht="15.75" customHeight="1">
      <c r="A426" s="8" t="s">
        <v>2663</v>
      </c>
      <c r="B426" s="12" t="s">
        <v>14</v>
      </c>
      <c r="C426" s="25" t="s">
        <v>4427</v>
      </c>
      <c r="D426" s="25"/>
      <c r="E426" s="59" t="s">
        <v>8</v>
      </c>
      <c r="F426" s="50" t="s">
        <v>15</v>
      </c>
      <c r="G426" s="8" t="s">
        <v>2904</v>
      </c>
      <c r="H426" s="71" t="s">
        <v>4760</v>
      </c>
      <c r="I426" s="111" t="s">
        <v>5843</v>
      </c>
    </row>
    <row r="427" spans="1:9" s="89" customFormat="1" ht="15.75" customHeight="1">
      <c r="A427" s="8" t="s">
        <v>2663</v>
      </c>
      <c r="B427" s="12" t="s">
        <v>10</v>
      </c>
      <c r="C427" s="25" t="s">
        <v>4428</v>
      </c>
      <c r="D427" s="25"/>
      <c r="E427" s="59" t="s">
        <v>718</v>
      </c>
      <c r="F427" s="50" t="s">
        <v>11</v>
      </c>
      <c r="G427" s="8" t="s">
        <v>2904</v>
      </c>
      <c r="H427" s="71" t="s">
        <v>4754</v>
      </c>
      <c r="I427" s="111" t="s">
        <v>5843</v>
      </c>
    </row>
    <row r="428" spans="1:9" s="89" customFormat="1" ht="15.75" customHeight="1">
      <c r="A428" s="8" t="s">
        <v>2663</v>
      </c>
      <c r="B428" s="12" t="s">
        <v>12</v>
      </c>
      <c r="C428" s="25" t="s">
        <v>4429</v>
      </c>
      <c r="D428" s="25"/>
      <c r="E428" s="59" t="s">
        <v>8</v>
      </c>
      <c r="F428" s="50" t="s">
        <v>13</v>
      </c>
      <c r="G428" s="8" t="s">
        <v>2904</v>
      </c>
      <c r="H428" s="71" t="s">
        <v>4727</v>
      </c>
      <c r="I428" s="111" t="s">
        <v>5843</v>
      </c>
    </row>
    <row r="429" spans="1:9" s="89" customFormat="1" ht="15.75" customHeight="1">
      <c r="A429" s="50" t="s">
        <v>4835</v>
      </c>
      <c r="B429" s="16" t="s">
        <v>2897</v>
      </c>
      <c r="C429" s="90" t="s">
        <v>5668</v>
      </c>
      <c r="D429" s="91"/>
      <c r="E429" s="61" t="s">
        <v>718</v>
      </c>
      <c r="F429" s="73" t="s">
        <v>2902</v>
      </c>
      <c r="G429" s="73" t="s">
        <v>2908</v>
      </c>
      <c r="H429" s="71" t="s">
        <v>4766</v>
      </c>
      <c r="I429" s="111" t="s">
        <v>5843</v>
      </c>
    </row>
    <row r="430" spans="1:9" s="89" customFormat="1" ht="15.75" customHeight="1">
      <c r="A430" s="50" t="s">
        <v>4835</v>
      </c>
      <c r="B430" s="16" t="s">
        <v>2898</v>
      </c>
      <c r="C430" s="90" t="s">
        <v>5636</v>
      </c>
      <c r="D430" s="90"/>
      <c r="E430" s="61" t="s">
        <v>718</v>
      </c>
      <c r="F430" s="73" t="s">
        <v>2847</v>
      </c>
      <c r="G430" s="73" t="s">
        <v>2904</v>
      </c>
      <c r="H430" s="71" t="s">
        <v>4667</v>
      </c>
      <c r="I430" s="111" t="s">
        <v>5843</v>
      </c>
    </row>
    <row r="431" spans="1:9" s="89" customFormat="1" ht="15.75" customHeight="1">
      <c r="A431" s="50" t="s">
        <v>4835</v>
      </c>
      <c r="B431" s="16" t="s">
        <v>2899</v>
      </c>
      <c r="C431" s="90" t="s">
        <v>5637</v>
      </c>
      <c r="D431" s="90"/>
      <c r="E431" s="61" t="s">
        <v>4992</v>
      </c>
      <c r="F431" s="73" t="s">
        <v>2847</v>
      </c>
      <c r="G431" s="73" t="s">
        <v>2904</v>
      </c>
      <c r="H431" s="71" t="s">
        <v>4667</v>
      </c>
      <c r="I431" s="111" t="s">
        <v>5843</v>
      </c>
    </row>
    <row r="432" spans="1:9" s="89" customFormat="1" ht="15.75" customHeight="1">
      <c r="A432" s="50" t="s">
        <v>4835</v>
      </c>
      <c r="B432" s="16" t="s">
        <v>2900</v>
      </c>
      <c r="C432" s="90" t="s">
        <v>5638</v>
      </c>
      <c r="D432" s="90"/>
      <c r="E432" s="61" t="s">
        <v>4994</v>
      </c>
      <c r="F432" s="73" t="s">
        <v>2847</v>
      </c>
      <c r="G432" s="73" t="s">
        <v>2904</v>
      </c>
      <c r="H432" s="71" t="s">
        <v>4667</v>
      </c>
      <c r="I432" s="111" t="s">
        <v>5843</v>
      </c>
    </row>
    <row r="433" spans="1:9" s="89" customFormat="1" ht="15.75" customHeight="1">
      <c r="A433" s="50" t="s">
        <v>4835</v>
      </c>
      <c r="B433" s="16" t="s">
        <v>2901</v>
      </c>
      <c r="C433" s="90" t="s">
        <v>5639</v>
      </c>
      <c r="D433" s="90"/>
      <c r="E433" s="61" t="s">
        <v>4995</v>
      </c>
      <c r="F433" s="73" t="s">
        <v>2847</v>
      </c>
      <c r="G433" s="73" t="s">
        <v>2904</v>
      </c>
      <c r="H433" s="71" t="s">
        <v>4667</v>
      </c>
      <c r="I433" s="111" t="s">
        <v>5843</v>
      </c>
    </row>
    <row r="434" spans="1:9" s="89" customFormat="1" ht="15.75" customHeight="1">
      <c r="A434" s="50" t="s">
        <v>4835</v>
      </c>
      <c r="B434" s="16" t="s">
        <v>2259</v>
      </c>
      <c r="C434" s="90" t="s">
        <v>4876</v>
      </c>
      <c r="D434" s="90"/>
      <c r="E434" s="61" t="s">
        <v>718</v>
      </c>
      <c r="F434" s="73" t="s">
        <v>2848</v>
      </c>
      <c r="G434" s="73" t="s">
        <v>2908</v>
      </c>
      <c r="H434" s="71" t="s">
        <v>4766</v>
      </c>
      <c r="I434" s="111" t="s">
        <v>5843</v>
      </c>
    </row>
    <row r="435" spans="1:9" s="89" customFormat="1" ht="15.75" customHeight="1">
      <c r="A435" s="50" t="s">
        <v>4835</v>
      </c>
      <c r="B435" s="16" t="s">
        <v>2260</v>
      </c>
      <c r="C435" s="90" t="s">
        <v>4858</v>
      </c>
      <c r="D435" s="90"/>
      <c r="E435" s="61" t="s">
        <v>4992</v>
      </c>
      <c r="F435" s="73" t="s">
        <v>2848</v>
      </c>
      <c r="G435" s="73" t="s">
        <v>2904</v>
      </c>
      <c r="H435" s="71" t="s">
        <v>4667</v>
      </c>
      <c r="I435" s="111" t="s">
        <v>5843</v>
      </c>
    </row>
    <row r="436" spans="1:9" s="89" customFormat="1" ht="15.75" customHeight="1">
      <c r="A436" s="50" t="s">
        <v>4835</v>
      </c>
      <c r="B436" s="16" t="s">
        <v>2261</v>
      </c>
      <c r="C436" s="90" t="s">
        <v>4859</v>
      </c>
      <c r="D436" s="90"/>
      <c r="E436" s="61" t="s">
        <v>4994</v>
      </c>
      <c r="F436" s="73" t="s">
        <v>2848</v>
      </c>
      <c r="G436" s="73" t="s">
        <v>2904</v>
      </c>
      <c r="H436" s="71" t="s">
        <v>4667</v>
      </c>
      <c r="I436" s="111" t="s">
        <v>5843</v>
      </c>
    </row>
    <row r="437" spans="1:9" s="89" customFormat="1" ht="15.75" customHeight="1">
      <c r="A437" s="50" t="s">
        <v>4835</v>
      </c>
      <c r="B437" s="16" t="s">
        <v>2262</v>
      </c>
      <c r="C437" s="90" t="s">
        <v>4860</v>
      </c>
      <c r="D437" s="90"/>
      <c r="E437" s="61" t="s">
        <v>4995</v>
      </c>
      <c r="F437" s="73" t="s">
        <v>2848</v>
      </c>
      <c r="G437" s="73" t="s">
        <v>2904</v>
      </c>
      <c r="H437" s="71" t="s">
        <v>4667</v>
      </c>
      <c r="I437" s="111" t="s">
        <v>5843</v>
      </c>
    </row>
    <row r="438" spans="1:9" s="89" customFormat="1" ht="15.75" customHeight="1">
      <c r="A438" s="50" t="s">
        <v>4835</v>
      </c>
      <c r="B438" s="16" t="s">
        <v>2263</v>
      </c>
      <c r="C438" s="90" t="s">
        <v>4877</v>
      </c>
      <c r="D438" s="90"/>
      <c r="E438" s="61" t="s">
        <v>718</v>
      </c>
      <c r="F438" s="73" t="s">
        <v>2277</v>
      </c>
      <c r="G438" s="73" t="s">
        <v>2908</v>
      </c>
      <c r="H438" s="71" t="s">
        <v>4767</v>
      </c>
      <c r="I438" s="111" t="s">
        <v>5841</v>
      </c>
    </row>
    <row r="439" spans="1:9" s="89" customFormat="1" ht="15.75" customHeight="1">
      <c r="A439" s="50" t="s">
        <v>4835</v>
      </c>
      <c r="B439" s="16" t="s">
        <v>2265</v>
      </c>
      <c r="C439" s="90" t="s">
        <v>4861</v>
      </c>
      <c r="D439" s="90"/>
      <c r="E439" s="61" t="s">
        <v>4992</v>
      </c>
      <c r="F439" s="73" t="s">
        <v>2277</v>
      </c>
      <c r="G439" s="73" t="s">
        <v>2904</v>
      </c>
      <c r="H439" s="71" t="s">
        <v>4667</v>
      </c>
      <c r="I439" s="111" t="s">
        <v>5841</v>
      </c>
    </row>
    <row r="440" spans="1:9" s="89" customFormat="1" ht="15.75" customHeight="1">
      <c r="A440" s="50" t="s">
        <v>4835</v>
      </c>
      <c r="B440" s="16" t="s">
        <v>2266</v>
      </c>
      <c r="C440" s="90" t="s">
        <v>4862</v>
      </c>
      <c r="D440" s="90"/>
      <c r="E440" s="61" t="s">
        <v>4994</v>
      </c>
      <c r="F440" s="73" t="s">
        <v>2277</v>
      </c>
      <c r="G440" s="73" t="s">
        <v>2904</v>
      </c>
      <c r="H440" s="71" t="s">
        <v>4667</v>
      </c>
      <c r="I440" s="111" t="s">
        <v>5841</v>
      </c>
    </row>
    <row r="441" spans="1:9" s="89" customFormat="1" ht="15.75" customHeight="1">
      <c r="A441" s="50" t="s">
        <v>4835</v>
      </c>
      <c r="B441" s="16" t="s">
        <v>2264</v>
      </c>
      <c r="C441" s="90" t="s">
        <v>4863</v>
      </c>
      <c r="D441" s="90"/>
      <c r="E441" s="61" t="s">
        <v>5007</v>
      </c>
      <c r="F441" s="73" t="s">
        <v>2277</v>
      </c>
      <c r="G441" s="73" t="s">
        <v>2904</v>
      </c>
      <c r="H441" s="71" t="s">
        <v>4667</v>
      </c>
      <c r="I441" s="111" t="s">
        <v>5841</v>
      </c>
    </row>
    <row r="442" spans="1:9" s="89" customFormat="1" ht="15.75" customHeight="1">
      <c r="A442" s="50" t="s">
        <v>4835</v>
      </c>
      <c r="B442" s="16" t="s">
        <v>2267</v>
      </c>
      <c r="C442" s="90" t="s">
        <v>4864</v>
      </c>
      <c r="D442" s="90"/>
      <c r="E442" s="61" t="s">
        <v>4995</v>
      </c>
      <c r="F442" s="73" t="s">
        <v>2277</v>
      </c>
      <c r="G442" s="73" t="s">
        <v>2904</v>
      </c>
      <c r="H442" s="71" t="s">
        <v>4667</v>
      </c>
      <c r="I442" s="111" t="s">
        <v>5841</v>
      </c>
    </row>
    <row r="443" spans="1:9" s="89" customFormat="1" ht="15.75" customHeight="1">
      <c r="A443" s="50" t="s">
        <v>4835</v>
      </c>
      <c r="B443" s="16" t="s">
        <v>2092</v>
      </c>
      <c r="C443" s="16" t="s">
        <v>4841</v>
      </c>
      <c r="D443" s="16"/>
      <c r="E443" s="61" t="s">
        <v>718</v>
      </c>
      <c r="F443" s="73" t="s">
        <v>2114</v>
      </c>
      <c r="G443" s="73" t="s">
        <v>2905</v>
      </c>
      <c r="H443" s="71" t="s">
        <v>4767</v>
      </c>
      <c r="I443" s="111" t="s">
        <v>5841</v>
      </c>
    </row>
    <row r="444" spans="1:9" s="89" customFormat="1" ht="15.75" customHeight="1">
      <c r="A444" s="50" t="s">
        <v>4835</v>
      </c>
      <c r="B444" s="16" t="s">
        <v>2093</v>
      </c>
      <c r="C444" s="16" t="s">
        <v>4850</v>
      </c>
      <c r="D444" s="16"/>
      <c r="E444" s="61" t="s">
        <v>718</v>
      </c>
      <c r="F444" s="73" t="s">
        <v>2854</v>
      </c>
      <c r="G444" s="73" t="s">
        <v>2904</v>
      </c>
      <c r="H444" s="71" t="s">
        <v>4667</v>
      </c>
      <c r="I444" s="111" t="s">
        <v>5841</v>
      </c>
    </row>
    <row r="445" spans="1:9" s="89" customFormat="1" ht="15.75" customHeight="1">
      <c r="A445" s="50" t="s">
        <v>4835</v>
      </c>
      <c r="B445" s="16" t="s">
        <v>2094</v>
      </c>
      <c r="C445" s="16" t="s">
        <v>4851</v>
      </c>
      <c r="D445" s="16"/>
      <c r="E445" s="61" t="s">
        <v>4992</v>
      </c>
      <c r="F445" s="73" t="s">
        <v>2855</v>
      </c>
      <c r="G445" s="73" t="s">
        <v>2904</v>
      </c>
      <c r="H445" s="71" t="s">
        <v>4667</v>
      </c>
      <c r="I445" s="111" t="s">
        <v>5841</v>
      </c>
    </row>
    <row r="446" spans="1:9" s="89" customFormat="1" ht="15.75" customHeight="1">
      <c r="A446" s="50" t="s">
        <v>4835</v>
      </c>
      <c r="B446" s="16" t="s">
        <v>2095</v>
      </c>
      <c r="C446" s="16" t="s">
        <v>4852</v>
      </c>
      <c r="D446" s="16"/>
      <c r="E446" s="61" t="s">
        <v>4994</v>
      </c>
      <c r="F446" s="73" t="s">
        <v>2855</v>
      </c>
      <c r="G446" s="73" t="s">
        <v>2904</v>
      </c>
      <c r="H446" s="71" t="s">
        <v>4667</v>
      </c>
      <c r="I446" s="111" t="s">
        <v>5841</v>
      </c>
    </row>
    <row r="447" spans="1:9" s="89" customFormat="1" ht="15.75" customHeight="1">
      <c r="A447" s="50" t="s">
        <v>4835</v>
      </c>
      <c r="B447" s="16" t="s">
        <v>2096</v>
      </c>
      <c r="C447" s="16" t="s">
        <v>4853</v>
      </c>
      <c r="D447" s="16"/>
      <c r="E447" s="61" t="s">
        <v>4995</v>
      </c>
      <c r="F447" s="73" t="s">
        <v>2855</v>
      </c>
      <c r="G447" s="73" t="s">
        <v>2904</v>
      </c>
      <c r="H447" s="71" t="s">
        <v>4667</v>
      </c>
      <c r="I447" s="111" t="s">
        <v>5841</v>
      </c>
    </row>
    <row r="448" spans="1:9" s="89" customFormat="1" ht="15.75" customHeight="1">
      <c r="A448" s="50" t="s">
        <v>4835</v>
      </c>
      <c r="B448" s="16" t="s">
        <v>2097</v>
      </c>
      <c r="C448" s="16" t="s">
        <v>4842</v>
      </c>
      <c r="D448" s="16"/>
      <c r="E448" s="61" t="s">
        <v>718</v>
      </c>
      <c r="F448" s="73" t="s">
        <v>2115</v>
      </c>
      <c r="G448" s="73" t="s">
        <v>2904</v>
      </c>
      <c r="H448" s="71" t="s">
        <v>4667</v>
      </c>
      <c r="I448" s="111" t="s">
        <v>5841</v>
      </c>
    </row>
    <row r="449" spans="1:9" s="89" customFormat="1" ht="15.75" customHeight="1">
      <c r="A449" s="50" t="s">
        <v>4835</v>
      </c>
      <c r="B449" s="16" t="s">
        <v>2098</v>
      </c>
      <c r="C449" s="16" t="s">
        <v>4843</v>
      </c>
      <c r="D449" s="16"/>
      <c r="E449" s="61" t="s">
        <v>4992</v>
      </c>
      <c r="F449" s="73" t="s">
        <v>2115</v>
      </c>
      <c r="G449" s="73" t="s">
        <v>2904</v>
      </c>
      <c r="H449" s="71" t="s">
        <v>4667</v>
      </c>
      <c r="I449" s="111" t="s">
        <v>5841</v>
      </c>
    </row>
    <row r="450" spans="1:9" s="89" customFormat="1" ht="15.75" customHeight="1">
      <c r="A450" s="50" t="s">
        <v>4835</v>
      </c>
      <c r="B450" s="16" t="s">
        <v>2099</v>
      </c>
      <c r="C450" s="16" t="s">
        <v>4844</v>
      </c>
      <c r="D450" s="16"/>
      <c r="E450" s="61" t="s">
        <v>4994</v>
      </c>
      <c r="F450" s="73" t="s">
        <v>2115</v>
      </c>
      <c r="G450" s="73" t="s">
        <v>2904</v>
      </c>
      <c r="H450" s="71" t="s">
        <v>4667</v>
      </c>
      <c r="I450" s="111" t="s">
        <v>5841</v>
      </c>
    </row>
    <row r="451" spans="1:9" s="89" customFormat="1" ht="15.75" customHeight="1">
      <c r="A451" s="50" t="s">
        <v>4835</v>
      </c>
      <c r="B451" s="16" t="s">
        <v>2100</v>
      </c>
      <c r="C451" s="16" t="s">
        <v>4845</v>
      </c>
      <c r="D451" s="16"/>
      <c r="E451" s="61" t="s">
        <v>4995</v>
      </c>
      <c r="F451" s="73" t="s">
        <v>2115</v>
      </c>
      <c r="G451" s="73" t="s">
        <v>2904</v>
      </c>
      <c r="H451" s="71" t="s">
        <v>4667</v>
      </c>
      <c r="I451" s="111" t="s">
        <v>5841</v>
      </c>
    </row>
    <row r="452" spans="1:9" s="89" customFormat="1" ht="15.75" customHeight="1">
      <c r="A452" s="50" t="s">
        <v>4835</v>
      </c>
      <c r="B452" s="16" t="s">
        <v>2101</v>
      </c>
      <c r="C452" s="16" t="s">
        <v>4846</v>
      </c>
      <c r="D452" s="16"/>
      <c r="E452" s="61" t="s">
        <v>4996</v>
      </c>
      <c r="F452" s="73" t="s">
        <v>2115</v>
      </c>
      <c r="G452" s="73" t="s">
        <v>2904</v>
      </c>
      <c r="H452" s="71" t="s">
        <v>4667</v>
      </c>
      <c r="I452" s="111" t="s">
        <v>5841</v>
      </c>
    </row>
    <row r="453" spans="1:9" s="89" customFormat="1" ht="15.75" customHeight="1">
      <c r="A453" s="50" t="s">
        <v>4835</v>
      </c>
      <c r="B453" s="16" t="s">
        <v>2102</v>
      </c>
      <c r="C453" s="16" t="s">
        <v>4847</v>
      </c>
      <c r="D453" s="16"/>
      <c r="E453" s="66" t="s">
        <v>4997</v>
      </c>
      <c r="F453" s="73" t="s">
        <v>2115</v>
      </c>
      <c r="G453" s="73" t="s">
        <v>2904</v>
      </c>
      <c r="H453" s="71" t="s">
        <v>4667</v>
      </c>
      <c r="I453" s="111" t="s">
        <v>5841</v>
      </c>
    </row>
    <row r="454" spans="1:9" s="89" customFormat="1" ht="15.75" customHeight="1">
      <c r="A454" s="8" t="s">
        <v>2664</v>
      </c>
      <c r="B454" s="12" t="s">
        <v>2577</v>
      </c>
      <c r="C454" s="34" t="s">
        <v>3080</v>
      </c>
      <c r="D454" s="36" t="s">
        <v>5182</v>
      </c>
      <c r="E454" s="67" t="s">
        <v>718</v>
      </c>
      <c r="F454" s="73" t="s">
        <v>4826</v>
      </c>
      <c r="G454" s="73" t="s">
        <v>2908</v>
      </c>
      <c r="H454" s="71" t="s">
        <v>4750</v>
      </c>
      <c r="I454" s="111" t="s">
        <v>5843</v>
      </c>
    </row>
    <row r="455" spans="1:9" s="89" customFormat="1" ht="15.75" customHeight="1">
      <c r="A455" s="8" t="s">
        <v>2664</v>
      </c>
      <c r="B455" s="12" t="s">
        <v>2578</v>
      </c>
      <c r="C455" s="34" t="s">
        <v>3486</v>
      </c>
      <c r="D455" s="35" t="s">
        <v>5182</v>
      </c>
      <c r="E455" s="67" t="s">
        <v>4992</v>
      </c>
      <c r="F455" s="73" t="s">
        <v>4826</v>
      </c>
      <c r="G455" s="73" t="s">
        <v>2904</v>
      </c>
      <c r="H455" s="71" t="s">
        <v>4772</v>
      </c>
      <c r="I455" s="111" t="s">
        <v>5843</v>
      </c>
    </row>
    <row r="456" spans="1:9" s="89" customFormat="1" ht="15.75" customHeight="1">
      <c r="A456" s="8" t="s">
        <v>2664</v>
      </c>
      <c r="B456" s="12" t="s">
        <v>2579</v>
      </c>
      <c r="C456" s="34" t="s">
        <v>3487</v>
      </c>
      <c r="D456" s="35" t="s">
        <v>5182</v>
      </c>
      <c r="E456" s="67" t="s">
        <v>4994</v>
      </c>
      <c r="F456" s="73" t="s">
        <v>4826</v>
      </c>
      <c r="G456" s="73" t="s">
        <v>2904</v>
      </c>
      <c r="H456" s="71" t="s">
        <v>4772</v>
      </c>
      <c r="I456" s="111" t="s">
        <v>5843</v>
      </c>
    </row>
    <row r="457" spans="1:9" s="89" customFormat="1" ht="15.75" customHeight="1">
      <c r="A457" s="8" t="s">
        <v>2664</v>
      </c>
      <c r="B457" s="12" t="s">
        <v>2580</v>
      </c>
      <c r="C457" s="34" t="s">
        <v>3488</v>
      </c>
      <c r="D457" s="35" t="s">
        <v>5182</v>
      </c>
      <c r="E457" s="67" t="s">
        <v>4995</v>
      </c>
      <c r="F457" s="73" t="s">
        <v>4826</v>
      </c>
      <c r="G457" s="73" t="s">
        <v>2904</v>
      </c>
      <c r="H457" s="71" t="s">
        <v>4772</v>
      </c>
      <c r="I457" s="111" t="s">
        <v>5843</v>
      </c>
    </row>
    <row r="458" spans="1:9" s="89" customFormat="1" ht="15.75" customHeight="1">
      <c r="A458" s="8" t="s">
        <v>2664</v>
      </c>
      <c r="B458" s="12" t="s">
        <v>2581</v>
      </c>
      <c r="C458" s="34" t="s">
        <v>3081</v>
      </c>
      <c r="D458" s="36" t="s">
        <v>5182</v>
      </c>
      <c r="E458" s="67" t="s">
        <v>718</v>
      </c>
      <c r="F458" s="73" t="s">
        <v>4826</v>
      </c>
      <c r="G458" s="73" t="s">
        <v>2908</v>
      </c>
      <c r="H458" s="71" t="s">
        <v>4773</v>
      </c>
      <c r="I458" s="111" t="s">
        <v>5843</v>
      </c>
    </row>
    <row r="459" spans="1:9" s="89" customFormat="1" ht="15.75" customHeight="1">
      <c r="A459" s="8" t="s">
        <v>2664</v>
      </c>
      <c r="B459" s="12" t="s">
        <v>2582</v>
      </c>
      <c r="C459" s="34" t="s">
        <v>3489</v>
      </c>
      <c r="D459" s="35" t="s">
        <v>5182</v>
      </c>
      <c r="E459" s="67" t="s">
        <v>4992</v>
      </c>
      <c r="F459" s="73" t="s">
        <v>4826</v>
      </c>
      <c r="G459" s="73" t="s">
        <v>2904</v>
      </c>
      <c r="H459" s="71" t="s">
        <v>4774</v>
      </c>
      <c r="I459" s="111" t="s">
        <v>5843</v>
      </c>
    </row>
    <row r="460" spans="1:9" s="89" customFormat="1" ht="15.75" customHeight="1">
      <c r="A460" s="8" t="s">
        <v>2664</v>
      </c>
      <c r="B460" s="12" t="s">
        <v>2583</v>
      </c>
      <c r="C460" s="34" t="s">
        <v>3490</v>
      </c>
      <c r="D460" s="35" t="s">
        <v>5182</v>
      </c>
      <c r="E460" s="67" t="s">
        <v>4994</v>
      </c>
      <c r="F460" s="73" t="s">
        <v>4826</v>
      </c>
      <c r="G460" s="73" t="s">
        <v>2904</v>
      </c>
      <c r="H460" s="71" t="s">
        <v>4774</v>
      </c>
      <c r="I460" s="111" t="s">
        <v>5843</v>
      </c>
    </row>
    <row r="461" spans="1:9" s="89" customFormat="1" ht="15.75" customHeight="1">
      <c r="A461" s="8" t="s">
        <v>2664</v>
      </c>
      <c r="B461" s="12" t="s">
        <v>2584</v>
      </c>
      <c r="C461" s="34" t="s">
        <v>3491</v>
      </c>
      <c r="D461" s="35" t="s">
        <v>5182</v>
      </c>
      <c r="E461" s="67" t="s">
        <v>4995</v>
      </c>
      <c r="F461" s="73" t="s">
        <v>4826</v>
      </c>
      <c r="G461" s="73" t="s">
        <v>2904</v>
      </c>
      <c r="H461" s="71" t="s">
        <v>4774</v>
      </c>
      <c r="I461" s="111" t="s">
        <v>5843</v>
      </c>
    </row>
    <row r="462" spans="1:9" s="89" customFormat="1" ht="15.75" customHeight="1">
      <c r="A462" s="8" t="s">
        <v>2664</v>
      </c>
      <c r="B462" s="12" t="s">
        <v>2585</v>
      </c>
      <c r="C462" s="34" t="s">
        <v>3082</v>
      </c>
      <c r="D462" s="35" t="s">
        <v>5182</v>
      </c>
      <c r="E462" s="67" t="s">
        <v>718</v>
      </c>
      <c r="F462" s="73" t="s">
        <v>2633</v>
      </c>
      <c r="G462" s="73" t="s">
        <v>2908</v>
      </c>
      <c r="H462" s="71" t="s">
        <v>4750</v>
      </c>
      <c r="I462" s="111" t="s">
        <v>5843</v>
      </c>
    </row>
    <row r="463" spans="1:9" s="89" customFormat="1" ht="15.75" customHeight="1">
      <c r="A463" s="8" t="s">
        <v>2664</v>
      </c>
      <c r="B463" s="12" t="s">
        <v>2586</v>
      </c>
      <c r="C463" s="34" t="s">
        <v>3083</v>
      </c>
      <c r="D463" s="35" t="s">
        <v>5182</v>
      </c>
      <c r="E463" s="67" t="s">
        <v>4992</v>
      </c>
      <c r="F463" s="73" t="s">
        <v>2633</v>
      </c>
      <c r="G463" s="73" t="s">
        <v>2908</v>
      </c>
      <c r="H463" s="71" t="s">
        <v>4666</v>
      </c>
      <c r="I463" s="111" t="s">
        <v>5843</v>
      </c>
    </row>
    <row r="464" spans="1:9" s="89" customFormat="1" ht="15.75" customHeight="1">
      <c r="A464" s="8" t="s">
        <v>2664</v>
      </c>
      <c r="B464" s="12" t="s">
        <v>2587</v>
      </c>
      <c r="C464" s="34" t="s">
        <v>3084</v>
      </c>
      <c r="D464" s="35" t="s">
        <v>5182</v>
      </c>
      <c r="E464" s="67" t="s">
        <v>4994</v>
      </c>
      <c r="F464" s="73" t="s">
        <v>2633</v>
      </c>
      <c r="G464" s="73" t="s">
        <v>2908</v>
      </c>
      <c r="H464" s="71" t="s">
        <v>4666</v>
      </c>
      <c r="I464" s="111" t="s">
        <v>5843</v>
      </c>
    </row>
    <row r="465" spans="1:9" s="89" customFormat="1" ht="15.75" customHeight="1">
      <c r="A465" s="8" t="s">
        <v>2664</v>
      </c>
      <c r="B465" s="12" t="s">
        <v>2588</v>
      </c>
      <c r="C465" s="34" t="s">
        <v>3085</v>
      </c>
      <c r="D465" s="35" t="s">
        <v>5182</v>
      </c>
      <c r="E465" s="67" t="s">
        <v>4995</v>
      </c>
      <c r="F465" s="73" t="s">
        <v>2633</v>
      </c>
      <c r="G465" s="73" t="s">
        <v>2908</v>
      </c>
      <c r="H465" s="71" t="s">
        <v>4666</v>
      </c>
      <c r="I465" s="111" t="s">
        <v>5843</v>
      </c>
    </row>
    <row r="466" spans="1:9" s="89" customFormat="1" ht="15.75" customHeight="1">
      <c r="A466" s="8" t="s">
        <v>2664</v>
      </c>
      <c r="B466" s="12" t="s">
        <v>2589</v>
      </c>
      <c r="C466" s="34" t="s">
        <v>3086</v>
      </c>
      <c r="D466" s="35" t="s">
        <v>5182</v>
      </c>
      <c r="E466" s="67" t="s">
        <v>718</v>
      </c>
      <c r="F466" s="73" t="s">
        <v>2633</v>
      </c>
      <c r="G466" s="73" t="s">
        <v>2908</v>
      </c>
      <c r="H466" s="71" t="s">
        <v>4773</v>
      </c>
      <c r="I466" s="111" t="s">
        <v>5843</v>
      </c>
    </row>
    <row r="467" spans="1:9" s="89" customFormat="1" ht="15.75" customHeight="1">
      <c r="A467" s="8" t="s">
        <v>2664</v>
      </c>
      <c r="B467" s="12" t="s">
        <v>2590</v>
      </c>
      <c r="C467" s="34" t="s">
        <v>3087</v>
      </c>
      <c r="D467" s="35" t="s">
        <v>5182</v>
      </c>
      <c r="E467" s="67" t="s">
        <v>4992</v>
      </c>
      <c r="F467" s="73" t="s">
        <v>2633</v>
      </c>
      <c r="G467" s="73" t="s">
        <v>2908</v>
      </c>
      <c r="H467" s="71" t="s">
        <v>4774</v>
      </c>
      <c r="I467" s="111" t="s">
        <v>5843</v>
      </c>
    </row>
    <row r="468" spans="1:9" s="89" customFormat="1" ht="15.75" customHeight="1">
      <c r="A468" s="8" t="s">
        <v>2664</v>
      </c>
      <c r="B468" s="12" t="s">
        <v>2591</v>
      </c>
      <c r="C468" s="34" t="s">
        <v>3088</v>
      </c>
      <c r="D468" s="35" t="s">
        <v>5182</v>
      </c>
      <c r="E468" s="67" t="s">
        <v>4994</v>
      </c>
      <c r="F468" s="73" t="s">
        <v>2633</v>
      </c>
      <c r="G468" s="73" t="s">
        <v>2908</v>
      </c>
      <c r="H468" s="71" t="s">
        <v>4774</v>
      </c>
      <c r="I468" s="111" t="s">
        <v>5843</v>
      </c>
    </row>
    <row r="469" spans="1:9" s="89" customFormat="1" ht="15.75" customHeight="1">
      <c r="A469" s="8" t="s">
        <v>2664</v>
      </c>
      <c r="B469" s="12" t="s">
        <v>2592</v>
      </c>
      <c r="C469" s="34" t="s">
        <v>3089</v>
      </c>
      <c r="D469" s="35" t="s">
        <v>5182</v>
      </c>
      <c r="E469" s="67" t="s">
        <v>4995</v>
      </c>
      <c r="F469" s="73" t="s">
        <v>2633</v>
      </c>
      <c r="G469" s="73" t="s">
        <v>2908</v>
      </c>
      <c r="H469" s="71" t="s">
        <v>4774</v>
      </c>
      <c r="I469" s="111" t="s">
        <v>5843</v>
      </c>
    </row>
    <row r="470" spans="1:9" s="89" customFormat="1" ht="15.75" customHeight="1">
      <c r="A470" s="8" t="s">
        <v>2664</v>
      </c>
      <c r="B470" s="12" t="s">
        <v>2449</v>
      </c>
      <c r="C470" s="12" t="s">
        <v>3509</v>
      </c>
      <c r="D470" s="13" t="s">
        <v>5183</v>
      </c>
      <c r="E470" s="67" t="s">
        <v>718</v>
      </c>
      <c r="F470" s="73" t="s">
        <v>2457</v>
      </c>
      <c r="G470" s="73" t="s">
        <v>2904</v>
      </c>
      <c r="H470" s="71" t="s">
        <v>4659</v>
      </c>
      <c r="I470" s="111" t="s">
        <v>5843</v>
      </c>
    </row>
    <row r="471" spans="1:9" s="89" customFormat="1" ht="15.75" customHeight="1">
      <c r="A471" s="8" t="s">
        <v>2664</v>
      </c>
      <c r="B471" s="12" t="s">
        <v>2450</v>
      </c>
      <c r="C471" s="12" t="s">
        <v>3510</v>
      </c>
      <c r="D471" s="13" t="s">
        <v>5183</v>
      </c>
      <c r="E471" s="67" t="s">
        <v>4992</v>
      </c>
      <c r="F471" s="73" t="s">
        <v>2457</v>
      </c>
      <c r="G471" s="73" t="s">
        <v>2904</v>
      </c>
      <c r="H471" s="71" t="s">
        <v>4664</v>
      </c>
      <c r="I471" s="111" t="s">
        <v>5843</v>
      </c>
    </row>
    <row r="472" spans="1:9" s="89" customFormat="1" ht="15.75" customHeight="1">
      <c r="A472" s="8" t="s">
        <v>2664</v>
      </c>
      <c r="B472" s="12" t="s">
        <v>2451</v>
      </c>
      <c r="C472" s="12" t="s">
        <v>3511</v>
      </c>
      <c r="D472" s="13" t="s">
        <v>5183</v>
      </c>
      <c r="E472" s="67" t="s">
        <v>4994</v>
      </c>
      <c r="F472" s="73" t="s">
        <v>2457</v>
      </c>
      <c r="G472" s="73" t="s">
        <v>2904</v>
      </c>
      <c r="H472" s="71" t="s">
        <v>4664</v>
      </c>
      <c r="I472" s="111" t="s">
        <v>5843</v>
      </c>
    </row>
    <row r="473" spans="1:9" s="89" customFormat="1" ht="15.75" customHeight="1">
      <c r="A473" s="8" t="s">
        <v>2664</v>
      </c>
      <c r="B473" s="12" t="s">
        <v>2452</v>
      </c>
      <c r="C473" s="12" t="s">
        <v>3512</v>
      </c>
      <c r="D473" s="13" t="s">
        <v>5183</v>
      </c>
      <c r="E473" s="67" t="s">
        <v>4995</v>
      </c>
      <c r="F473" s="73" t="s">
        <v>2457</v>
      </c>
      <c r="G473" s="73" t="s">
        <v>2904</v>
      </c>
      <c r="H473" s="71" t="s">
        <v>4664</v>
      </c>
      <c r="I473" s="111" t="s">
        <v>5843</v>
      </c>
    </row>
    <row r="474" spans="1:9" s="89" customFormat="1" ht="15.75" customHeight="1">
      <c r="A474" s="8" t="s">
        <v>2664</v>
      </c>
      <c r="B474" s="12" t="s">
        <v>2453</v>
      </c>
      <c r="C474" s="12" t="s">
        <v>3513</v>
      </c>
      <c r="D474" s="13" t="s">
        <v>5183</v>
      </c>
      <c r="E474" s="67" t="s">
        <v>718</v>
      </c>
      <c r="F474" s="73" t="s">
        <v>2457</v>
      </c>
      <c r="G474" s="73" t="s">
        <v>2904</v>
      </c>
      <c r="H474" s="71" t="s">
        <v>4775</v>
      </c>
      <c r="I474" s="111" t="s">
        <v>5843</v>
      </c>
    </row>
    <row r="475" spans="1:9" s="89" customFormat="1" ht="15.75" customHeight="1">
      <c r="A475" s="8" t="s">
        <v>2664</v>
      </c>
      <c r="B475" s="12" t="s">
        <v>2454</v>
      </c>
      <c r="C475" s="12" t="s">
        <v>3514</v>
      </c>
      <c r="D475" s="13" t="s">
        <v>5183</v>
      </c>
      <c r="E475" s="67" t="s">
        <v>4992</v>
      </c>
      <c r="F475" s="73" t="s">
        <v>2457</v>
      </c>
      <c r="G475" s="73" t="s">
        <v>2904</v>
      </c>
      <c r="H475" s="71" t="s">
        <v>4984</v>
      </c>
      <c r="I475" s="111" t="s">
        <v>5843</v>
      </c>
    </row>
    <row r="476" spans="1:9" s="89" customFormat="1" ht="15.75" customHeight="1">
      <c r="A476" s="8" t="s">
        <v>2664</v>
      </c>
      <c r="B476" s="12" t="s">
        <v>2455</v>
      </c>
      <c r="C476" s="12" t="s">
        <v>3515</v>
      </c>
      <c r="D476" s="13" t="s">
        <v>5183</v>
      </c>
      <c r="E476" s="67" t="s">
        <v>4994</v>
      </c>
      <c r="F476" s="73" t="s">
        <v>2457</v>
      </c>
      <c r="G476" s="73" t="s">
        <v>2904</v>
      </c>
      <c r="H476" s="71" t="s">
        <v>4984</v>
      </c>
      <c r="I476" s="111" t="s">
        <v>5843</v>
      </c>
    </row>
    <row r="477" spans="1:9" s="89" customFormat="1" ht="15.75" customHeight="1">
      <c r="A477" s="8" t="s">
        <v>2664</v>
      </c>
      <c r="B477" s="12" t="s">
        <v>2456</v>
      </c>
      <c r="C477" s="12" t="s">
        <v>3516</v>
      </c>
      <c r="D477" s="13" t="s">
        <v>5183</v>
      </c>
      <c r="E477" s="67" t="s">
        <v>4995</v>
      </c>
      <c r="F477" s="73" t="s">
        <v>2457</v>
      </c>
      <c r="G477" s="73" t="s">
        <v>2904</v>
      </c>
      <c r="H477" s="71" t="s">
        <v>4984</v>
      </c>
      <c r="I477" s="111" t="s">
        <v>5843</v>
      </c>
    </row>
    <row r="478" spans="1:9" s="89" customFormat="1" ht="15.75" customHeight="1">
      <c r="A478" s="8" t="s">
        <v>2664</v>
      </c>
      <c r="B478" s="16" t="s">
        <v>2147</v>
      </c>
      <c r="C478" s="12" t="s">
        <v>3113</v>
      </c>
      <c r="D478" s="12"/>
      <c r="E478" s="67" t="s">
        <v>718</v>
      </c>
      <c r="F478" s="73" t="s">
        <v>2019</v>
      </c>
      <c r="G478" s="73" t="s">
        <v>2905</v>
      </c>
      <c r="H478" s="75" t="s">
        <v>4647</v>
      </c>
      <c r="I478" s="111" t="s">
        <v>5843</v>
      </c>
    </row>
    <row r="479" spans="1:9" s="89" customFormat="1" ht="15.75" customHeight="1">
      <c r="A479" s="8" t="s">
        <v>2664</v>
      </c>
      <c r="B479" s="16" t="s">
        <v>2148</v>
      </c>
      <c r="C479" s="12" t="s">
        <v>3114</v>
      </c>
      <c r="D479" s="12"/>
      <c r="E479" s="67" t="s">
        <v>4992</v>
      </c>
      <c r="F479" s="73" t="s">
        <v>2019</v>
      </c>
      <c r="G479" s="73" t="s">
        <v>2905</v>
      </c>
      <c r="H479" s="75" t="s">
        <v>4644</v>
      </c>
      <c r="I479" s="111" t="s">
        <v>5843</v>
      </c>
    </row>
    <row r="480" spans="1:9" s="89" customFormat="1" ht="15.75" customHeight="1">
      <c r="A480" s="8" t="s">
        <v>2664</v>
      </c>
      <c r="B480" s="16" t="s">
        <v>2149</v>
      </c>
      <c r="C480" s="12" t="s">
        <v>3115</v>
      </c>
      <c r="D480" s="12"/>
      <c r="E480" s="67" t="s">
        <v>4994</v>
      </c>
      <c r="F480" s="73" t="s">
        <v>2019</v>
      </c>
      <c r="G480" s="73" t="s">
        <v>2905</v>
      </c>
      <c r="H480" s="75" t="s">
        <v>4644</v>
      </c>
      <c r="I480" s="111" t="s">
        <v>5843</v>
      </c>
    </row>
    <row r="481" spans="1:9" s="89" customFormat="1" ht="15.75" customHeight="1">
      <c r="A481" s="8" t="s">
        <v>2664</v>
      </c>
      <c r="B481" s="16" t="s">
        <v>2150</v>
      </c>
      <c r="C481" s="12" t="s">
        <v>3116</v>
      </c>
      <c r="D481" s="12"/>
      <c r="E481" s="67" t="s">
        <v>4995</v>
      </c>
      <c r="F481" s="73" t="s">
        <v>2019</v>
      </c>
      <c r="G481" s="73" t="s">
        <v>2905</v>
      </c>
      <c r="H481" s="75" t="s">
        <v>4644</v>
      </c>
      <c r="I481" s="111" t="s">
        <v>5843</v>
      </c>
    </row>
    <row r="482" spans="1:9" s="89" customFormat="1" ht="15.75" customHeight="1">
      <c r="A482" s="8" t="s">
        <v>2664</v>
      </c>
      <c r="B482" s="12" t="s">
        <v>1980</v>
      </c>
      <c r="C482" s="12" t="s">
        <v>3117</v>
      </c>
      <c r="D482" s="12"/>
      <c r="E482" s="67" t="s">
        <v>718</v>
      </c>
      <c r="F482" s="73" t="s">
        <v>2019</v>
      </c>
      <c r="G482" s="73" t="s">
        <v>2905</v>
      </c>
      <c r="H482" s="71" t="s">
        <v>4750</v>
      </c>
      <c r="I482" s="111" t="s">
        <v>5843</v>
      </c>
    </row>
    <row r="483" spans="1:9" s="89" customFormat="1" ht="15.75" customHeight="1">
      <c r="A483" s="8" t="s">
        <v>2664</v>
      </c>
      <c r="B483" s="12" t="s">
        <v>1981</v>
      </c>
      <c r="C483" s="12" t="s">
        <v>3118</v>
      </c>
      <c r="D483" s="12"/>
      <c r="E483" s="67" t="s">
        <v>4992</v>
      </c>
      <c r="F483" s="73" t="s">
        <v>2019</v>
      </c>
      <c r="G483" s="73" t="s">
        <v>2905</v>
      </c>
      <c r="H483" s="71" t="s">
        <v>4777</v>
      </c>
      <c r="I483" s="111" t="s">
        <v>5843</v>
      </c>
    </row>
    <row r="484" spans="1:9" s="89" customFormat="1" ht="15.75" customHeight="1">
      <c r="A484" s="8" t="s">
        <v>2664</v>
      </c>
      <c r="B484" s="12" t="s">
        <v>1982</v>
      </c>
      <c r="C484" s="12" t="s">
        <v>3119</v>
      </c>
      <c r="D484" s="12"/>
      <c r="E484" s="67" t="s">
        <v>4994</v>
      </c>
      <c r="F484" s="73" t="s">
        <v>2019</v>
      </c>
      <c r="G484" s="73" t="s">
        <v>2905</v>
      </c>
      <c r="H484" s="71" t="s">
        <v>4777</v>
      </c>
      <c r="I484" s="111" t="s">
        <v>5843</v>
      </c>
    </row>
    <row r="485" spans="1:9" s="89" customFormat="1" ht="15.75" customHeight="1">
      <c r="A485" s="8" t="s">
        <v>2664</v>
      </c>
      <c r="B485" s="12" t="s">
        <v>1983</v>
      </c>
      <c r="C485" s="12" t="s">
        <v>3120</v>
      </c>
      <c r="D485" s="12"/>
      <c r="E485" s="67" t="s">
        <v>4995</v>
      </c>
      <c r="F485" s="73" t="s">
        <v>2019</v>
      </c>
      <c r="G485" s="73" t="s">
        <v>2905</v>
      </c>
      <c r="H485" s="71" t="s">
        <v>4777</v>
      </c>
      <c r="I485" s="111" t="s">
        <v>5843</v>
      </c>
    </row>
    <row r="486" spans="1:9" s="89" customFormat="1" ht="15.75" customHeight="1">
      <c r="A486" s="8" t="s">
        <v>2664</v>
      </c>
      <c r="B486" s="12" t="s">
        <v>1984</v>
      </c>
      <c r="C486" s="12" t="s">
        <v>3121</v>
      </c>
      <c r="D486" s="12"/>
      <c r="E486" s="67" t="s">
        <v>718</v>
      </c>
      <c r="F486" s="73" t="s">
        <v>2021</v>
      </c>
      <c r="G486" s="73" t="s">
        <v>2905</v>
      </c>
      <c r="H486" s="71" t="s">
        <v>4750</v>
      </c>
      <c r="I486" s="111" t="s">
        <v>5843</v>
      </c>
    </row>
    <row r="487" spans="1:9" s="89" customFormat="1" ht="15.75" customHeight="1">
      <c r="A487" s="8" t="s">
        <v>2664</v>
      </c>
      <c r="B487" s="12" t="s">
        <v>1985</v>
      </c>
      <c r="C487" s="12" t="s">
        <v>3122</v>
      </c>
      <c r="D487" s="12"/>
      <c r="E487" s="67" t="s">
        <v>4992</v>
      </c>
      <c r="F487" s="73" t="s">
        <v>2021</v>
      </c>
      <c r="G487" s="73" t="s">
        <v>2905</v>
      </c>
      <c r="H487" s="71" t="s">
        <v>4777</v>
      </c>
      <c r="I487" s="111" t="s">
        <v>5843</v>
      </c>
    </row>
    <row r="488" spans="1:9" s="89" customFormat="1" ht="15.75" customHeight="1">
      <c r="A488" s="8" t="s">
        <v>2664</v>
      </c>
      <c r="B488" s="12" t="s">
        <v>1986</v>
      </c>
      <c r="C488" s="12" t="s">
        <v>3123</v>
      </c>
      <c r="D488" s="12"/>
      <c r="E488" s="67" t="s">
        <v>4994</v>
      </c>
      <c r="F488" s="73" t="s">
        <v>2021</v>
      </c>
      <c r="G488" s="73" t="s">
        <v>2905</v>
      </c>
      <c r="H488" s="71" t="s">
        <v>4777</v>
      </c>
      <c r="I488" s="111" t="s">
        <v>5843</v>
      </c>
    </row>
    <row r="489" spans="1:9" s="89" customFormat="1" ht="15.75" customHeight="1">
      <c r="A489" s="8" t="s">
        <v>2664</v>
      </c>
      <c r="B489" s="12" t="s">
        <v>1987</v>
      </c>
      <c r="C489" s="12" t="s">
        <v>3124</v>
      </c>
      <c r="D489" s="12"/>
      <c r="E489" s="67" t="s">
        <v>4995</v>
      </c>
      <c r="F489" s="73" t="s">
        <v>2021</v>
      </c>
      <c r="G489" s="73" t="s">
        <v>2905</v>
      </c>
      <c r="H489" s="71" t="s">
        <v>4777</v>
      </c>
      <c r="I489" s="111" t="s">
        <v>5843</v>
      </c>
    </row>
    <row r="490" spans="1:9" s="89" customFormat="1" ht="15.75" customHeight="1">
      <c r="A490" s="8" t="s">
        <v>2664</v>
      </c>
      <c r="B490" s="28" t="s">
        <v>1547</v>
      </c>
      <c r="C490" s="37" t="s">
        <v>3586</v>
      </c>
      <c r="D490" s="37"/>
      <c r="E490" s="59" t="s">
        <v>718</v>
      </c>
      <c r="F490" s="73" t="s">
        <v>1548</v>
      </c>
      <c r="G490" s="73" t="s">
        <v>2904</v>
      </c>
      <c r="H490" s="71" t="s">
        <v>4710</v>
      </c>
      <c r="I490" s="111" t="s">
        <v>5843</v>
      </c>
    </row>
    <row r="491" spans="1:9" s="89" customFormat="1" ht="15.75" customHeight="1">
      <c r="A491" s="8" t="s">
        <v>2664</v>
      </c>
      <c r="B491" s="28" t="s">
        <v>1549</v>
      </c>
      <c r="C491" s="37" t="s">
        <v>3587</v>
      </c>
      <c r="D491" s="37"/>
      <c r="E491" s="59" t="s">
        <v>4992</v>
      </c>
      <c r="F491" s="73" t="s">
        <v>1548</v>
      </c>
      <c r="G491" s="73" t="s">
        <v>2904</v>
      </c>
      <c r="H491" s="71" t="s">
        <v>4659</v>
      </c>
      <c r="I491" s="111" t="s">
        <v>5843</v>
      </c>
    </row>
    <row r="492" spans="1:9" s="89" customFormat="1" ht="15.75" customHeight="1">
      <c r="A492" s="8" t="s">
        <v>2664</v>
      </c>
      <c r="B492" s="28" t="s">
        <v>1550</v>
      </c>
      <c r="C492" s="37" t="s">
        <v>3588</v>
      </c>
      <c r="D492" s="37"/>
      <c r="E492" s="59" t="s">
        <v>4994</v>
      </c>
      <c r="F492" s="73" t="s">
        <v>1548</v>
      </c>
      <c r="G492" s="73" t="s">
        <v>2904</v>
      </c>
      <c r="H492" s="71" t="s">
        <v>4659</v>
      </c>
      <c r="I492" s="111" t="s">
        <v>5843</v>
      </c>
    </row>
    <row r="493" spans="1:9" s="89" customFormat="1" ht="15.75" customHeight="1">
      <c r="A493" s="8" t="s">
        <v>2664</v>
      </c>
      <c r="B493" s="28" t="s">
        <v>1551</v>
      </c>
      <c r="C493" s="37" t="s">
        <v>3589</v>
      </c>
      <c r="D493" s="37"/>
      <c r="E493" s="59" t="s">
        <v>4995</v>
      </c>
      <c r="F493" s="73" t="s">
        <v>1548</v>
      </c>
      <c r="G493" s="73" t="s">
        <v>2904</v>
      </c>
      <c r="H493" s="71" t="s">
        <v>4659</v>
      </c>
      <c r="I493" s="111" t="s">
        <v>5843</v>
      </c>
    </row>
    <row r="494" spans="1:9" s="89" customFormat="1" ht="15.75" customHeight="1">
      <c r="A494" s="8" t="s">
        <v>2664</v>
      </c>
      <c r="B494" s="28" t="s">
        <v>1554</v>
      </c>
      <c r="C494" s="37" t="s">
        <v>3590</v>
      </c>
      <c r="D494" s="37"/>
      <c r="E494" s="59" t="s">
        <v>4992</v>
      </c>
      <c r="F494" s="73" t="s">
        <v>1555</v>
      </c>
      <c r="G494" s="73" t="s">
        <v>2904</v>
      </c>
      <c r="H494" s="71" t="s">
        <v>4647</v>
      </c>
      <c r="I494" s="111" t="s">
        <v>5843</v>
      </c>
    </row>
    <row r="495" spans="1:9" s="89" customFormat="1" ht="15.75" customHeight="1">
      <c r="A495" s="8" t="s">
        <v>2664</v>
      </c>
      <c r="B495" s="28" t="s">
        <v>1556</v>
      </c>
      <c r="C495" s="37" t="s">
        <v>3591</v>
      </c>
      <c r="D495" s="37"/>
      <c r="E495" s="59" t="s">
        <v>4994</v>
      </c>
      <c r="F495" s="73" t="s">
        <v>1555</v>
      </c>
      <c r="G495" s="73" t="s">
        <v>2904</v>
      </c>
      <c r="H495" s="71" t="s">
        <v>4647</v>
      </c>
      <c r="I495" s="111" t="s">
        <v>5843</v>
      </c>
    </row>
    <row r="496" spans="1:9" s="89" customFormat="1" ht="15.75" customHeight="1">
      <c r="A496" s="8" t="s">
        <v>2664</v>
      </c>
      <c r="B496" s="28" t="s">
        <v>1557</v>
      </c>
      <c r="C496" s="37" t="s">
        <v>3592</v>
      </c>
      <c r="D496" s="37"/>
      <c r="E496" s="59" t="s">
        <v>4995</v>
      </c>
      <c r="F496" s="73" t="s">
        <v>1555</v>
      </c>
      <c r="G496" s="73" t="s">
        <v>2904</v>
      </c>
      <c r="H496" s="71" t="s">
        <v>4647</v>
      </c>
      <c r="I496" s="111" t="s">
        <v>5843</v>
      </c>
    </row>
    <row r="497" spans="1:9" s="89" customFormat="1" ht="15.75" customHeight="1">
      <c r="A497" s="8" t="s">
        <v>2664</v>
      </c>
      <c r="B497" s="28" t="s">
        <v>1552</v>
      </c>
      <c r="C497" s="28" t="s">
        <v>3593</v>
      </c>
      <c r="D497" s="28"/>
      <c r="E497" s="59" t="s">
        <v>718</v>
      </c>
      <c r="F497" s="73" t="s">
        <v>1553</v>
      </c>
      <c r="G497" s="73" t="s">
        <v>2904</v>
      </c>
      <c r="H497" s="71" t="s">
        <v>4650</v>
      </c>
      <c r="I497" s="111" t="s">
        <v>5843</v>
      </c>
    </row>
    <row r="498" spans="1:9" s="89" customFormat="1" ht="15.75" customHeight="1">
      <c r="A498" s="8" t="s">
        <v>2664</v>
      </c>
      <c r="B498" s="28" t="s">
        <v>1602</v>
      </c>
      <c r="C498" s="28" t="s">
        <v>3594</v>
      </c>
      <c r="D498" s="28"/>
      <c r="E498" s="59" t="s">
        <v>718</v>
      </c>
      <c r="F498" s="73" t="s">
        <v>1603</v>
      </c>
      <c r="G498" s="73" t="s">
        <v>2904</v>
      </c>
      <c r="H498" s="71" t="s">
        <v>4778</v>
      </c>
      <c r="I498" s="111" t="s">
        <v>5843</v>
      </c>
    </row>
    <row r="499" spans="1:9" s="89" customFormat="1" ht="15.75" customHeight="1">
      <c r="A499" s="8" t="s">
        <v>2664</v>
      </c>
      <c r="B499" s="28" t="s">
        <v>1615</v>
      </c>
      <c r="C499" s="14" t="s">
        <v>3642</v>
      </c>
      <c r="D499" s="14"/>
      <c r="E499" s="59" t="s">
        <v>718</v>
      </c>
      <c r="F499" s="73" t="s">
        <v>2572</v>
      </c>
      <c r="G499" s="73" t="s">
        <v>2904</v>
      </c>
      <c r="H499" s="71" t="s">
        <v>4778</v>
      </c>
      <c r="I499" s="111" t="s">
        <v>5843</v>
      </c>
    </row>
    <row r="500" spans="1:9" s="89" customFormat="1" ht="15.75" customHeight="1">
      <c r="A500" s="8" t="s">
        <v>2664</v>
      </c>
      <c r="B500" s="28" t="s">
        <v>1616</v>
      </c>
      <c r="C500" s="14" t="s">
        <v>3643</v>
      </c>
      <c r="D500" s="14"/>
      <c r="E500" s="59" t="s">
        <v>4992</v>
      </c>
      <c r="F500" s="73" t="s">
        <v>2572</v>
      </c>
      <c r="G500" s="73" t="s">
        <v>2904</v>
      </c>
      <c r="H500" s="71" t="s">
        <v>4647</v>
      </c>
      <c r="I500" s="111" t="s">
        <v>5843</v>
      </c>
    </row>
    <row r="501" spans="1:9" s="89" customFormat="1" ht="15.75" customHeight="1">
      <c r="A501" s="8" t="s">
        <v>2664</v>
      </c>
      <c r="B501" s="28" t="s">
        <v>1617</v>
      </c>
      <c r="C501" s="14" t="s">
        <v>3644</v>
      </c>
      <c r="D501" s="14"/>
      <c r="E501" s="59" t="s">
        <v>4994</v>
      </c>
      <c r="F501" s="73" t="s">
        <v>2572</v>
      </c>
      <c r="G501" s="73" t="s">
        <v>2904</v>
      </c>
      <c r="H501" s="71" t="s">
        <v>4647</v>
      </c>
      <c r="I501" s="111" t="s">
        <v>5843</v>
      </c>
    </row>
    <row r="502" spans="1:9" s="89" customFormat="1" ht="15.75" customHeight="1">
      <c r="A502" s="8" t="s">
        <v>2664</v>
      </c>
      <c r="B502" s="28" t="s">
        <v>1618</v>
      </c>
      <c r="C502" s="14" t="s">
        <v>3645</v>
      </c>
      <c r="D502" s="14"/>
      <c r="E502" s="59" t="s">
        <v>4995</v>
      </c>
      <c r="F502" s="73" t="s">
        <v>2572</v>
      </c>
      <c r="G502" s="73" t="s">
        <v>2904</v>
      </c>
      <c r="H502" s="71" t="s">
        <v>4647</v>
      </c>
      <c r="I502" s="111" t="s">
        <v>5843</v>
      </c>
    </row>
    <row r="503" spans="1:9" s="89" customFormat="1" ht="15.75" customHeight="1">
      <c r="A503" s="8" t="s">
        <v>2664</v>
      </c>
      <c r="B503" s="28" t="s">
        <v>1458</v>
      </c>
      <c r="C503" s="28" t="s">
        <v>4459</v>
      </c>
      <c r="D503" s="28"/>
      <c r="E503" s="59" t="s">
        <v>718</v>
      </c>
      <c r="F503" s="73" t="s">
        <v>1459</v>
      </c>
      <c r="G503" s="73" t="s">
        <v>2904</v>
      </c>
      <c r="H503" s="71" t="s">
        <v>4710</v>
      </c>
      <c r="I503" s="111" t="s">
        <v>5843</v>
      </c>
    </row>
    <row r="504" spans="1:9" s="89" customFormat="1" ht="15.75" customHeight="1">
      <c r="A504" s="8" t="s">
        <v>2664</v>
      </c>
      <c r="B504" s="28" t="s">
        <v>1460</v>
      </c>
      <c r="C504" s="28" t="s">
        <v>4460</v>
      </c>
      <c r="D504" s="28"/>
      <c r="E504" s="59" t="s">
        <v>4992</v>
      </c>
      <c r="F504" s="73" t="s">
        <v>1841</v>
      </c>
      <c r="G504" s="73" t="s">
        <v>2904</v>
      </c>
      <c r="H504" s="71" t="s">
        <v>4659</v>
      </c>
      <c r="I504" s="111" t="s">
        <v>5843</v>
      </c>
    </row>
    <row r="505" spans="1:9" s="89" customFormat="1" ht="15.75" customHeight="1">
      <c r="A505" s="8" t="s">
        <v>2664</v>
      </c>
      <c r="B505" s="28" t="s">
        <v>1461</v>
      </c>
      <c r="C505" s="28" t="s">
        <v>4461</v>
      </c>
      <c r="D505" s="28"/>
      <c r="E505" s="59" t="s">
        <v>4994</v>
      </c>
      <c r="F505" s="73" t="s">
        <v>1459</v>
      </c>
      <c r="G505" s="73" t="s">
        <v>2904</v>
      </c>
      <c r="H505" s="71" t="s">
        <v>4659</v>
      </c>
      <c r="I505" s="111" t="s">
        <v>5843</v>
      </c>
    </row>
    <row r="506" spans="1:9" s="89" customFormat="1" ht="15.75" customHeight="1">
      <c r="A506" s="8" t="s">
        <v>2664</v>
      </c>
      <c r="B506" s="28" t="s">
        <v>1462</v>
      </c>
      <c r="C506" s="28" t="s">
        <v>4462</v>
      </c>
      <c r="D506" s="28"/>
      <c r="E506" s="59" t="s">
        <v>4995</v>
      </c>
      <c r="F506" s="73" t="s">
        <v>1459</v>
      </c>
      <c r="G506" s="73" t="s">
        <v>2904</v>
      </c>
      <c r="H506" s="71" t="s">
        <v>4659</v>
      </c>
      <c r="I506" s="111" t="s">
        <v>5843</v>
      </c>
    </row>
    <row r="507" spans="1:9" s="89" customFormat="1" ht="15.75" customHeight="1">
      <c r="A507" s="8" t="s">
        <v>2664</v>
      </c>
      <c r="B507" s="28" t="s">
        <v>1463</v>
      </c>
      <c r="C507" s="28" t="s">
        <v>4463</v>
      </c>
      <c r="D507" s="28"/>
      <c r="E507" s="59" t="s">
        <v>718</v>
      </c>
      <c r="F507" s="73" t="s">
        <v>1464</v>
      </c>
      <c r="G507" s="73" t="s">
        <v>2904</v>
      </c>
      <c r="H507" s="71" t="s">
        <v>4650</v>
      </c>
      <c r="I507" s="111" t="s">
        <v>5843</v>
      </c>
    </row>
    <row r="508" spans="1:9" s="89" customFormat="1" ht="15.75" customHeight="1">
      <c r="A508" s="8" t="s">
        <v>2664</v>
      </c>
      <c r="B508" s="28" t="s">
        <v>1465</v>
      </c>
      <c r="C508" s="28" t="s">
        <v>4464</v>
      </c>
      <c r="D508" s="28"/>
      <c r="E508" s="59" t="s">
        <v>4992</v>
      </c>
      <c r="F508" s="73" t="s">
        <v>1466</v>
      </c>
      <c r="G508" s="73" t="s">
        <v>2904</v>
      </c>
      <c r="H508" s="71" t="s">
        <v>4647</v>
      </c>
      <c r="I508" s="111" t="s">
        <v>5843</v>
      </c>
    </row>
    <row r="509" spans="1:9" s="89" customFormat="1" ht="15.75" customHeight="1">
      <c r="A509" s="8" t="s">
        <v>2664</v>
      </c>
      <c r="B509" s="28" t="s">
        <v>1467</v>
      </c>
      <c r="C509" s="28" t="s">
        <v>4465</v>
      </c>
      <c r="D509" s="28"/>
      <c r="E509" s="59" t="s">
        <v>4994</v>
      </c>
      <c r="F509" s="73" t="s">
        <v>1466</v>
      </c>
      <c r="G509" s="73" t="s">
        <v>2904</v>
      </c>
      <c r="H509" s="71" t="s">
        <v>4647</v>
      </c>
      <c r="I509" s="111" t="s">
        <v>5843</v>
      </c>
    </row>
    <row r="510" spans="1:9" s="89" customFormat="1" ht="15.75" customHeight="1">
      <c r="A510" s="8" t="s">
        <v>2664</v>
      </c>
      <c r="B510" s="28" t="s">
        <v>1468</v>
      </c>
      <c r="C510" s="28" t="s">
        <v>4466</v>
      </c>
      <c r="D510" s="28"/>
      <c r="E510" s="59" t="s">
        <v>4995</v>
      </c>
      <c r="F510" s="73" t="s">
        <v>1466</v>
      </c>
      <c r="G510" s="73" t="s">
        <v>2904</v>
      </c>
      <c r="H510" s="71" t="s">
        <v>4647</v>
      </c>
      <c r="I510" s="111" t="s">
        <v>5843</v>
      </c>
    </row>
    <row r="511" spans="1:9" s="89" customFormat="1" ht="15.75" customHeight="1">
      <c r="A511" s="8" t="s">
        <v>2664</v>
      </c>
      <c r="B511" s="28" t="s">
        <v>1526</v>
      </c>
      <c r="C511" s="28" t="s">
        <v>4467</v>
      </c>
      <c r="D511" s="28"/>
      <c r="E511" s="59" t="s">
        <v>718</v>
      </c>
      <c r="F511" s="94" t="s">
        <v>1908</v>
      </c>
      <c r="G511" s="73" t="s">
        <v>2904</v>
      </c>
      <c r="H511" s="71" t="s">
        <v>4778</v>
      </c>
      <c r="I511" s="111" t="s">
        <v>5843</v>
      </c>
    </row>
    <row r="512" spans="1:9" s="89" customFormat="1" ht="15.75" customHeight="1">
      <c r="A512" s="8" t="s">
        <v>2664</v>
      </c>
      <c r="B512" s="28" t="s">
        <v>1533</v>
      </c>
      <c r="C512" s="12" t="s">
        <v>4494</v>
      </c>
      <c r="D512" s="12"/>
      <c r="E512" s="59" t="s">
        <v>718</v>
      </c>
      <c r="F512" s="73" t="s">
        <v>1534</v>
      </c>
      <c r="G512" s="73" t="s">
        <v>2904</v>
      </c>
      <c r="H512" s="71" t="s">
        <v>4778</v>
      </c>
      <c r="I512" s="111" t="s">
        <v>5843</v>
      </c>
    </row>
    <row r="513" spans="1:9" s="89" customFormat="1" ht="15.75" customHeight="1">
      <c r="A513" s="8" t="s">
        <v>2664</v>
      </c>
      <c r="B513" s="28" t="s">
        <v>1535</v>
      </c>
      <c r="C513" s="12" t="s">
        <v>4495</v>
      </c>
      <c r="D513" s="12"/>
      <c r="E513" s="59" t="s">
        <v>4992</v>
      </c>
      <c r="F513" s="73" t="s">
        <v>1534</v>
      </c>
      <c r="G513" s="73" t="s">
        <v>2904</v>
      </c>
      <c r="H513" s="71" t="s">
        <v>4647</v>
      </c>
      <c r="I513" s="111" t="s">
        <v>5843</v>
      </c>
    </row>
    <row r="514" spans="1:9" s="89" customFormat="1" ht="15.75" customHeight="1">
      <c r="A514" s="8" t="s">
        <v>2664</v>
      </c>
      <c r="B514" s="28" t="s">
        <v>1536</v>
      </c>
      <c r="C514" s="12" t="s">
        <v>4496</v>
      </c>
      <c r="D514" s="12"/>
      <c r="E514" s="59" t="s">
        <v>4994</v>
      </c>
      <c r="F514" s="73" t="s">
        <v>1534</v>
      </c>
      <c r="G514" s="73" t="s">
        <v>2904</v>
      </c>
      <c r="H514" s="71" t="s">
        <v>4647</v>
      </c>
      <c r="I514" s="111" t="s">
        <v>5843</v>
      </c>
    </row>
    <row r="515" spans="1:9" s="89" customFormat="1" ht="15.75" customHeight="1">
      <c r="A515" s="8" t="s">
        <v>2664</v>
      </c>
      <c r="B515" s="28" t="s">
        <v>1537</v>
      </c>
      <c r="C515" s="12" t="s">
        <v>4497</v>
      </c>
      <c r="D515" s="12"/>
      <c r="E515" s="59" t="s">
        <v>4995</v>
      </c>
      <c r="F515" s="73" t="s">
        <v>1534</v>
      </c>
      <c r="G515" s="73" t="s">
        <v>2904</v>
      </c>
      <c r="H515" s="71" t="s">
        <v>4647</v>
      </c>
      <c r="I515" s="111" t="s">
        <v>5843</v>
      </c>
    </row>
    <row r="516" spans="1:9" s="89" customFormat="1" ht="15.75" customHeight="1">
      <c r="A516" s="8" t="s">
        <v>2664</v>
      </c>
      <c r="B516" s="28" t="s">
        <v>1444</v>
      </c>
      <c r="C516" s="18" t="s">
        <v>3925</v>
      </c>
      <c r="D516" s="18"/>
      <c r="E516" s="59" t="s">
        <v>718</v>
      </c>
      <c r="F516" s="73" t="s">
        <v>1446</v>
      </c>
      <c r="G516" s="73" t="s">
        <v>2905</v>
      </c>
      <c r="H516" s="71" t="s">
        <v>4710</v>
      </c>
      <c r="I516" s="111" t="s">
        <v>5843</v>
      </c>
    </row>
    <row r="517" spans="1:9" s="89" customFormat="1" ht="15.75" customHeight="1">
      <c r="A517" s="8" t="s">
        <v>2664</v>
      </c>
      <c r="B517" s="28" t="s">
        <v>1450</v>
      </c>
      <c r="C517" s="28" t="s">
        <v>2538</v>
      </c>
      <c r="D517" s="28"/>
      <c r="E517" s="59" t="s">
        <v>718</v>
      </c>
      <c r="F517" s="73" t="s">
        <v>1446</v>
      </c>
      <c r="G517" s="73" t="s">
        <v>2904</v>
      </c>
      <c r="H517" s="71" t="s">
        <v>4698</v>
      </c>
      <c r="I517" s="111" t="s">
        <v>5843</v>
      </c>
    </row>
    <row r="518" spans="1:9" s="89" customFormat="1" ht="15.75" customHeight="1">
      <c r="A518" s="8" t="s">
        <v>2664</v>
      </c>
      <c r="B518" s="28" t="s">
        <v>1447</v>
      </c>
      <c r="C518" s="28" t="s">
        <v>4502</v>
      </c>
      <c r="D518" s="28"/>
      <c r="E518" s="59" t="s">
        <v>4992</v>
      </c>
      <c r="F518" s="73" t="s">
        <v>1446</v>
      </c>
      <c r="G518" s="73" t="s">
        <v>2904</v>
      </c>
      <c r="H518" s="71" t="s">
        <v>4644</v>
      </c>
      <c r="I518" s="111" t="s">
        <v>5843</v>
      </c>
    </row>
    <row r="519" spans="1:9" s="89" customFormat="1" ht="15.75" customHeight="1">
      <c r="A519" s="8" t="s">
        <v>2664</v>
      </c>
      <c r="B519" s="28" t="s">
        <v>1448</v>
      </c>
      <c r="C519" s="28" t="s">
        <v>4503</v>
      </c>
      <c r="D519" s="28"/>
      <c r="E519" s="59" t="s">
        <v>4994</v>
      </c>
      <c r="F519" s="73" t="s">
        <v>1446</v>
      </c>
      <c r="G519" s="73" t="s">
        <v>2904</v>
      </c>
      <c r="H519" s="71" t="s">
        <v>4644</v>
      </c>
      <c r="I519" s="111" t="s">
        <v>5843</v>
      </c>
    </row>
    <row r="520" spans="1:9" s="89" customFormat="1" ht="15.75" customHeight="1">
      <c r="A520" s="8" t="s">
        <v>2664</v>
      </c>
      <c r="B520" s="28" t="s">
        <v>1449</v>
      </c>
      <c r="C520" s="28" t="s">
        <v>4504</v>
      </c>
      <c r="D520" s="28"/>
      <c r="E520" s="59" t="s">
        <v>4995</v>
      </c>
      <c r="F520" s="73" t="s">
        <v>1446</v>
      </c>
      <c r="G520" s="73" t="s">
        <v>2904</v>
      </c>
      <c r="H520" s="71" t="s">
        <v>4644</v>
      </c>
      <c r="I520" s="111" t="s">
        <v>5843</v>
      </c>
    </row>
    <row r="521" spans="1:9" s="89" customFormat="1" ht="15.75" customHeight="1">
      <c r="A521" s="8" t="s">
        <v>2664</v>
      </c>
      <c r="B521" s="28" t="s">
        <v>1451</v>
      </c>
      <c r="C521" s="28" t="s">
        <v>1767</v>
      </c>
      <c r="D521" s="28"/>
      <c r="E521" s="59" t="s">
        <v>718</v>
      </c>
      <c r="F521" s="73" t="s">
        <v>1452</v>
      </c>
      <c r="G521" s="73" t="s">
        <v>2904</v>
      </c>
      <c r="H521" s="71" t="s">
        <v>4698</v>
      </c>
      <c r="I521" s="111" t="s">
        <v>5843</v>
      </c>
    </row>
    <row r="522" spans="1:9" s="89" customFormat="1" ht="15.75" customHeight="1">
      <c r="A522" s="8" t="s">
        <v>2664</v>
      </c>
      <c r="B522" s="28" t="s">
        <v>1456</v>
      </c>
      <c r="C522" s="28" t="s">
        <v>4505</v>
      </c>
      <c r="D522" s="28"/>
      <c r="E522" s="59" t="s">
        <v>718</v>
      </c>
      <c r="F522" s="73" t="s">
        <v>1457</v>
      </c>
      <c r="G522" s="73" t="s">
        <v>2904</v>
      </c>
      <c r="H522" s="71" t="s">
        <v>4707</v>
      </c>
      <c r="I522" s="111" t="s">
        <v>5843</v>
      </c>
    </row>
    <row r="523" spans="1:9" s="89" customFormat="1" ht="15.75" customHeight="1">
      <c r="A523" s="8" t="s">
        <v>2664</v>
      </c>
      <c r="B523" s="28" t="s">
        <v>1453</v>
      </c>
      <c r="C523" s="28" t="s">
        <v>1768</v>
      </c>
      <c r="D523" s="28"/>
      <c r="E523" s="59" t="s">
        <v>4992</v>
      </c>
      <c r="F523" s="73" t="s">
        <v>1452</v>
      </c>
      <c r="G523" s="73" t="s">
        <v>2904</v>
      </c>
      <c r="H523" s="71" t="s">
        <v>4779</v>
      </c>
      <c r="I523" s="111" t="s">
        <v>5843</v>
      </c>
    </row>
    <row r="524" spans="1:9" s="89" customFormat="1" ht="15.75" customHeight="1">
      <c r="A524" s="8" t="s">
        <v>2664</v>
      </c>
      <c r="B524" s="28" t="s">
        <v>1454</v>
      </c>
      <c r="C524" s="28" t="s">
        <v>1769</v>
      </c>
      <c r="D524" s="28"/>
      <c r="E524" s="59" t="s">
        <v>4994</v>
      </c>
      <c r="F524" s="73" t="s">
        <v>1452</v>
      </c>
      <c r="G524" s="73" t="s">
        <v>2904</v>
      </c>
      <c r="H524" s="71" t="s">
        <v>4779</v>
      </c>
      <c r="I524" s="111" t="s">
        <v>5843</v>
      </c>
    </row>
    <row r="525" spans="1:9" s="89" customFormat="1" ht="15.75" customHeight="1">
      <c r="A525" s="8" t="s">
        <v>2664</v>
      </c>
      <c r="B525" s="28" t="s">
        <v>1455</v>
      </c>
      <c r="C525" s="28" t="s">
        <v>1770</v>
      </c>
      <c r="D525" s="28"/>
      <c r="E525" s="59" t="s">
        <v>4995</v>
      </c>
      <c r="F525" s="73" t="s">
        <v>1452</v>
      </c>
      <c r="G525" s="73" t="s">
        <v>2904</v>
      </c>
      <c r="H525" s="71" t="s">
        <v>4779</v>
      </c>
      <c r="I525" s="111" t="s">
        <v>5843</v>
      </c>
    </row>
    <row r="526" spans="1:9" s="89" customFormat="1" ht="15.75" customHeight="1">
      <c r="A526" s="8" t="s">
        <v>2664</v>
      </c>
      <c r="B526" s="39" t="s">
        <v>2483</v>
      </c>
      <c r="C526" s="39" t="s">
        <v>3689</v>
      </c>
      <c r="D526" s="39"/>
      <c r="E526" s="59" t="s">
        <v>718</v>
      </c>
      <c r="F526" s="73" t="s">
        <v>2500</v>
      </c>
      <c r="G526" s="73" t="s">
        <v>2904</v>
      </c>
      <c r="H526" s="71" t="s">
        <v>4780</v>
      </c>
      <c r="I526" s="111" t="s">
        <v>5843</v>
      </c>
    </row>
    <row r="527" spans="1:9" s="89" customFormat="1" ht="15.75" customHeight="1">
      <c r="A527" s="8" t="s">
        <v>2664</v>
      </c>
      <c r="B527" s="39" t="s">
        <v>2484</v>
      </c>
      <c r="C527" s="39" t="s">
        <v>3690</v>
      </c>
      <c r="D527" s="39"/>
      <c r="E527" s="59" t="s">
        <v>4992</v>
      </c>
      <c r="F527" s="73" t="s">
        <v>2500</v>
      </c>
      <c r="G527" s="73" t="s">
        <v>2904</v>
      </c>
      <c r="H527" s="71" t="s">
        <v>4644</v>
      </c>
      <c r="I527" s="111" t="s">
        <v>5843</v>
      </c>
    </row>
    <row r="528" spans="1:9" s="89" customFormat="1" ht="15.75" customHeight="1">
      <c r="A528" s="8" t="s">
        <v>2664</v>
      </c>
      <c r="B528" s="39" t="s">
        <v>2485</v>
      </c>
      <c r="C528" s="39" t="s">
        <v>3691</v>
      </c>
      <c r="D528" s="39"/>
      <c r="E528" s="59" t="s">
        <v>4994</v>
      </c>
      <c r="F528" s="73" t="s">
        <v>2500</v>
      </c>
      <c r="G528" s="73" t="s">
        <v>2904</v>
      </c>
      <c r="H528" s="71" t="s">
        <v>4644</v>
      </c>
      <c r="I528" s="111" t="s">
        <v>5843</v>
      </c>
    </row>
    <row r="529" spans="1:9" s="89" customFormat="1" ht="15.75" customHeight="1">
      <c r="A529" s="8" t="s">
        <v>2664</v>
      </c>
      <c r="B529" s="39" t="s">
        <v>2486</v>
      </c>
      <c r="C529" s="39" t="s">
        <v>3692</v>
      </c>
      <c r="D529" s="39"/>
      <c r="E529" s="59" t="s">
        <v>4995</v>
      </c>
      <c r="F529" s="73" t="s">
        <v>2500</v>
      </c>
      <c r="G529" s="73" t="s">
        <v>2904</v>
      </c>
      <c r="H529" s="71" t="s">
        <v>4644</v>
      </c>
      <c r="I529" s="111" t="s">
        <v>5843</v>
      </c>
    </row>
    <row r="530" spans="1:9" s="89" customFormat="1" ht="15.75" customHeight="1">
      <c r="A530" s="8" t="s">
        <v>2664</v>
      </c>
      <c r="B530" s="39" t="s">
        <v>2487</v>
      </c>
      <c r="C530" s="39" t="s">
        <v>3132</v>
      </c>
      <c r="D530" s="39"/>
      <c r="E530" s="59" t="s">
        <v>718</v>
      </c>
      <c r="F530" s="73" t="s">
        <v>2500</v>
      </c>
      <c r="G530" s="73" t="s">
        <v>2905</v>
      </c>
      <c r="H530" s="71" t="s">
        <v>4650</v>
      </c>
      <c r="I530" s="111" t="s">
        <v>5843</v>
      </c>
    </row>
    <row r="531" spans="1:9" s="89" customFormat="1" ht="15.75" customHeight="1">
      <c r="A531" s="8" t="s">
        <v>2664</v>
      </c>
      <c r="B531" s="39" t="s">
        <v>2496</v>
      </c>
      <c r="C531" s="39" t="s">
        <v>3693</v>
      </c>
      <c r="D531" s="39"/>
      <c r="E531" s="59" t="s">
        <v>4992</v>
      </c>
      <c r="F531" s="73" t="s">
        <v>2500</v>
      </c>
      <c r="G531" s="73" t="s">
        <v>2904</v>
      </c>
      <c r="H531" s="71" t="s">
        <v>4779</v>
      </c>
      <c r="I531" s="111" t="s">
        <v>5843</v>
      </c>
    </row>
    <row r="532" spans="1:9" s="89" customFormat="1" ht="15.75" customHeight="1">
      <c r="A532" s="8" t="s">
        <v>2664</v>
      </c>
      <c r="B532" s="39" t="s">
        <v>2497</v>
      </c>
      <c r="C532" s="39" t="s">
        <v>3694</v>
      </c>
      <c r="D532" s="39"/>
      <c r="E532" s="59" t="s">
        <v>4994</v>
      </c>
      <c r="F532" s="73" t="s">
        <v>2500</v>
      </c>
      <c r="G532" s="73" t="s">
        <v>2904</v>
      </c>
      <c r="H532" s="71" t="s">
        <v>4779</v>
      </c>
      <c r="I532" s="111" t="s">
        <v>5843</v>
      </c>
    </row>
    <row r="533" spans="1:9" s="89" customFormat="1" ht="15.75" customHeight="1">
      <c r="A533" s="8" t="s">
        <v>2664</v>
      </c>
      <c r="B533" s="39" t="s">
        <v>2498</v>
      </c>
      <c r="C533" s="39" t="s">
        <v>3695</v>
      </c>
      <c r="D533" s="39"/>
      <c r="E533" s="59" t="s">
        <v>4995</v>
      </c>
      <c r="F533" s="73" t="s">
        <v>2500</v>
      </c>
      <c r="G533" s="73" t="s">
        <v>2904</v>
      </c>
      <c r="H533" s="71" t="s">
        <v>4779</v>
      </c>
      <c r="I533" s="111" t="s">
        <v>5843</v>
      </c>
    </row>
    <row r="534" spans="1:9" s="89" customFormat="1" ht="15.75" customHeight="1">
      <c r="A534" s="8" t="s">
        <v>2664</v>
      </c>
      <c r="B534" s="28" t="s">
        <v>1436</v>
      </c>
      <c r="C534" s="28" t="s">
        <v>4506</v>
      </c>
      <c r="D534" s="28"/>
      <c r="E534" s="59" t="s">
        <v>718</v>
      </c>
      <c r="F534" s="73" t="s">
        <v>2859</v>
      </c>
      <c r="G534" s="73" t="s">
        <v>2904</v>
      </c>
      <c r="H534" s="71" t="s">
        <v>4777</v>
      </c>
      <c r="I534" s="111" t="s">
        <v>5843</v>
      </c>
    </row>
    <row r="535" spans="1:9" s="89" customFormat="1" ht="15.75" customHeight="1">
      <c r="A535" s="8" t="s">
        <v>2664</v>
      </c>
      <c r="B535" s="28" t="s">
        <v>1437</v>
      </c>
      <c r="C535" s="28" t="s">
        <v>4507</v>
      </c>
      <c r="D535" s="28"/>
      <c r="E535" s="59" t="s">
        <v>4992</v>
      </c>
      <c r="F535" s="73" t="s">
        <v>2859</v>
      </c>
      <c r="G535" s="73" t="s">
        <v>2904</v>
      </c>
      <c r="H535" s="71" t="s">
        <v>4647</v>
      </c>
      <c r="I535" s="111" t="s">
        <v>5843</v>
      </c>
    </row>
    <row r="536" spans="1:9" s="89" customFormat="1" ht="15.75" customHeight="1">
      <c r="A536" s="8" t="s">
        <v>2664</v>
      </c>
      <c r="B536" s="28" t="s">
        <v>1438</v>
      </c>
      <c r="C536" s="28" t="s">
        <v>4508</v>
      </c>
      <c r="D536" s="28"/>
      <c r="E536" s="59" t="s">
        <v>4994</v>
      </c>
      <c r="F536" s="73" t="s">
        <v>2859</v>
      </c>
      <c r="G536" s="73" t="s">
        <v>2904</v>
      </c>
      <c r="H536" s="71" t="s">
        <v>4647</v>
      </c>
      <c r="I536" s="111" t="s">
        <v>5843</v>
      </c>
    </row>
    <row r="537" spans="1:9" s="89" customFormat="1" ht="15.75" customHeight="1">
      <c r="A537" s="8" t="s">
        <v>2664</v>
      </c>
      <c r="B537" s="28" t="s">
        <v>1439</v>
      </c>
      <c r="C537" s="18" t="s">
        <v>4509</v>
      </c>
      <c r="D537" s="18"/>
      <c r="E537" s="59" t="s">
        <v>4995</v>
      </c>
      <c r="F537" s="73" t="s">
        <v>2859</v>
      </c>
      <c r="G537" s="73" t="s">
        <v>2904</v>
      </c>
      <c r="H537" s="71" t="s">
        <v>4647</v>
      </c>
      <c r="I537" s="111" t="s">
        <v>5843</v>
      </c>
    </row>
    <row r="538" spans="1:9" s="89" customFormat="1" ht="15.75" customHeight="1">
      <c r="A538" s="8" t="s">
        <v>2664</v>
      </c>
      <c r="B538" s="28" t="s">
        <v>1440</v>
      </c>
      <c r="C538" s="18" t="s">
        <v>4510</v>
      </c>
      <c r="D538" s="18"/>
      <c r="E538" s="59" t="s">
        <v>718</v>
      </c>
      <c r="F538" s="73" t="s">
        <v>2859</v>
      </c>
      <c r="G538" s="73" t="s">
        <v>2904</v>
      </c>
      <c r="H538" s="71" t="s">
        <v>4742</v>
      </c>
      <c r="I538" s="111" t="s">
        <v>5843</v>
      </c>
    </row>
    <row r="539" spans="1:9" s="89" customFormat="1" ht="15.75" customHeight="1">
      <c r="A539" s="8" t="s">
        <v>2664</v>
      </c>
      <c r="B539" s="28" t="s">
        <v>1441</v>
      </c>
      <c r="C539" s="18" t="s">
        <v>4511</v>
      </c>
      <c r="D539" s="18"/>
      <c r="E539" s="59" t="s">
        <v>4992</v>
      </c>
      <c r="F539" s="73" t="s">
        <v>2859</v>
      </c>
      <c r="G539" s="73" t="s">
        <v>2904</v>
      </c>
      <c r="H539" s="71" t="s">
        <v>4742</v>
      </c>
      <c r="I539" s="111" t="s">
        <v>5843</v>
      </c>
    </row>
    <row r="540" spans="1:9" s="89" customFormat="1" ht="15.75" customHeight="1">
      <c r="A540" s="8" t="s">
        <v>2664</v>
      </c>
      <c r="B540" s="28" t="s">
        <v>1442</v>
      </c>
      <c r="C540" s="18" t="s">
        <v>4512</v>
      </c>
      <c r="D540" s="18"/>
      <c r="E540" s="59" t="s">
        <v>4994</v>
      </c>
      <c r="F540" s="73" t="s">
        <v>2859</v>
      </c>
      <c r="G540" s="73" t="s">
        <v>2904</v>
      </c>
      <c r="H540" s="71" t="s">
        <v>4742</v>
      </c>
      <c r="I540" s="111" t="s">
        <v>5843</v>
      </c>
    </row>
    <row r="541" spans="1:9" s="89" customFormat="1" ht="15.75" customHeight="1">
      <c r="A541" s="8" t="s">
        <v>2664</v>
      </c>
      <c r="B541" s="28" t="s">
        <v>1443</v>
      </c>
      <c r="C541" s="18" t="s">
        <v>4513</v>
      </c>
      <c r="D541" s="18"/>
      <c r="E541" s="59" t="s">
        <v>4995</v>
      </c>
      <c r="F541" s="73" t="s">
        <v>2859</v>
      </c>
      <c r="G541" s="73" t="s">
        <v>2904</v>
      </c>
      <c r="H541" s="71" t="s">
        <v>4742</v>
      </c>
      <c r="I541" s="111" t="s">
        <v>5843</v>
      </c>
    </row>
    <row r="542" spans="1:9" s="89" customFormat="1" ht="15.75" customHeight="1">
      <c r="A542" s="8" t="s">
        <v>2664</v>
      </c>
      <c r="B542" s="28" t="s">
        <v>1431</v>
      </c>
      <c r="C542" s="28" t="s">
        <v>4514</v>
      </c>
      <c r="D542" s="28"/>
      <c r="E542" s="59" t="s">
        <v>718</v>
      </c>
      <c r="F542" s="73" t="s">
        <v>1432</v>
      </c>
      <c r="G542" s="73" t="s">
        <v>2904</v>
      </c>
      <c r="H542" s="71" t="s">
        <v>4780</v>
      </c>
      <c r="I542" s="111" t="s">
        <v>5843</v>
      </c>
    </row>
    <row r="543" spans="1:9" s="89" customFormat="1" ht="15.75" customHeight="1">
      <c r="A543" s="8" t="s">
        <v>2664</v>
      </c>
      <c r="B543" s="28" t="s">
        <v>1433</v>
      </c>
      <c r="C543" s="28" t="s">
        <v>4515</v>
      </c>
      <c r="D543" s="28"/>
      <c r="E543" s="59" t="s">
        <v>4992</v>
      </c>
      <c r="F543" s="73" t="s">
        <v>1432</v>
      </c>
      <c r="G543" s="73" t="s">
        <v>2904</v>
      </c>
      <c r="H543" s="71" t="s">
        <v>4755</v>
      </c>
      <c r="I543" s="111" t="s">
        <v>5843</v>
      </c>
    </row>
    <row r="544" spans="1:9" s="89" customFormat="1" ht="15.75" customHeight="1">
      <c r="A544" s="8" t="s">
        <v>2664</v>
      </c>
      <c r="B544" s="28" t="s">
        <v>1434</v>
      </c>
      <c r="C544" s="28" t="s">
        <v>4516</v>
      </c>
      <c r="D544" s="28"/>
      <c r="E544" s="59" t="s">
        <v>4994</v>
      </c>
      <c r="F544" s="73" t="s">
        <v>1432</v>
      </c>
      <c r="G544" s="73" t="s">
        <v>2904</v>
      </c>
      <c r="H544" s="71" t="s">
        <v>4755</v>
      </c>
      <c r="I544" s="111" t="s">
        <v>5843</v>
      </c>
    </row>
    <row r="545" spans="1:9" s="89" customFormat="1" ht="15.75" customHeight="1">
      <c r="A545" s="8" t="s">
        <v>2664</v>
      </c>
      <c r="B545" s="28" t="s">
        <v>1435</v>
      </c>
      <c r="C545" s="28" t="s">
        <v>4517</v>
      </c>
      <c r="D545" s="28"/>
      <c r="E545" s="59" t="s">
        <v>4995</v>
      </c>
      <c r="F545" s="73" t="s">
        <v>1432</v>
      </c>
      <c r="G545" s="73" t="s">
        <v>2904</v>
      </c>
      <c r="H545" s="71" t="s">
        <v>4755</v>
      </c>
      <c r="I545" s="111" t="s">
        <v>5843</v>
      </c>
    </row>
    <row r="546" spans="1:9" s="89" customFormat="1" ht="15.75" customHeight="1">
      <c r="A546" s="50" t="s">
        <v>1353</v>
      </c>
      <c r="B546" s="16" t="s">
        <v>2804</v>
      </c>
      <c r="C546" s="16" t="s">
        <v>5673</v>
      </c>
      <c r="D546" s="13" t="s">
        <v>5182</v>
      </c>
      <c r="E546" s="61" t="s">
        <v>718</v>
      </c>
      <c r="F546" s="73" t="s">
        <v>2808</v>
      </c>
      <c r="G546" s="73" t="s">
        <v>2908</v>
      </c>
      <c r="H546" s="71" t="s">
        <v>4985</v>
      </c>
      <c r="I546" s="111" t="s">
        <v>5843</v>
      </c>
    </row>
    <row r="547" spans="1:9" s="89" customFormat="1" ht="15.75" customHeight="1">
      <c r="A547" s="50" t="s">
        <v>1353</v>
      </c>
      <c r="B547" s="16" t="s">
        <v>2805</v>
      </c>
      <c r="C547" s="16" t="s">
        <v>5674</v>
      </c>
      <c r="D547" s="13" t="s">
        <v>5182</v>
      </c>
      <c r="E547" s="60" t="s">
        <v>4992</v>
      </c>
      <c r="F547" s="73" t="s">
        <v>2808</v>
      </c>
      <c r="G547" s="73" t="s">
        <v>2908</v>
      </c>
      <c r="H547" s="71" t="s">
        <v>4804</v>
      </c>
      <c r="I547" s="111" t="s">
        <v>5843</v>
      </c>
    </row>
    <row r="548" spans="1:9" s="89" customFormat="1" ht="15.75" customHeight="1">
      <c r="A548" s="50" t="s">
        <v>1353</v>
      </c>
      <c r="B548" s="16" t="s">
        <v>2807</v>
      </c>
      <c r="C548" s="16" t="s">
        <v>5675</v>
      </c>
      <c r="D548" s="13" t="s">
        <v>5182</v>
      </c>
      <c r="E548" s="60" t="s">
        <v>4994</v>
      </c>
      <c r="F548" s="73" t="s">
        <v>2808</v>
      </c>
      <c r="G548" s="73" t="s">
        <v>2908</v>
      </c>
      <c r="H548" s="71" t="s">
        <v>4804</v>
      </c>
      <c r="I548" s="111" t="s">
        <v>5843</v>
      </c>
    </row>
    <row r="549" spans="1:9" s="89" customFormat="1" ht="15.75" customHeight="1">
      <c r="A549" s="50" t="s">
        <v>1353</v>
      </c>
      <c r="B549" s="16" t="s">
        <v>2806</v>
      </c>
      <c r="C549" s="16" t="s">
        <v>5676</v>
      </c>
      <c r="D549" s="13" t="s">
        <v>5182</v>
      </c>
      <c r="E549" s="60" t="s">
        <v>4995</v>
      </c>
      <c r="F549" s="73" t="s">
        <v>2808</v>
      </c>
      <c r="G549" s="73" t="s">
        <v>2908</v>
      </c>
      <c r="H549" s="71" t="s">
        <v>4804</v>
      </c>
      <c r="I549" s="111" t="s">
        <v>5843</v>
      </c>
    </row>
    <row r="550" spans="1:9" s="89" customFormat="1" ht="15.75" customHeight="1">
      <c r="A550" s="50" t="s">
        <v>1353</v>
      </c>
      <c r="B550" s="47" t="s">
        <v>2734</v>
      </c>
      <c r="C550" s="33" t="s">
        <v>5677</v>
      </c>
      <c r="D550" s="40" t="s">
        <v>5182</v>
      </c>
      <c r="E550" s="59" t="s">
        <v>718</v>
      </c>
      <c r="F550" s="50" t="s">
        <v>2737</v>
      </c>
      <c r="G550" s="73" t="s">
        <v>2908</v>
      </c>
      <c r="H550" s="71" t="s">
        <v>4803</v>
      </c>
      <c r="I550" s="111" t="s">
        <v>5843</v>
      </c>
    </row>
    <row r="551" spans="1:9" s="89" customFormat="1" ht="15.75" customHeight="1">
      <c r="A551" s="50" t="s">
        <v>1353</v>
      </c>
      <c r="B551" s="47" t="s">
        <v>2880</v>
      </c>
      <c r="C551" s="33" t="s">
        <v>5678</v>
      </c>
      <c r="D551" s="40" t="s">
        <v>5182</v>
      </c>
      <c r="E551" s="60" t="s">
        <v>4992</v>
      </c>
      <c r="F551" s="50" t="s">
        <v>2737</v>
      </c>
      <c r="G551" s="73" t="s">
        <v>2908</v>
      </c>
      <c r="H551" s="71" t="s">
        <v>4804</v>
      </c>
      <c r="I551" s="111" t="s">
        <v>5843</v>
      </c>
    </row>
    <row r="552" spans="1:9" s="89" customFormat="1" ht="15.75" customHeight="1">
      <c r="A552" s="50" t="s">
        <v>1353</v>
      </c>
      <c r="B552" s="47" t="s">
        <v>2881</v>
      </c>
      <c r="C552" s="33" t="s">
        <v>5679</v>
      </c>
      <c r="D552" s="40" t="s">
        <v>5182</v>
      </c>
      <c r="E552" s="60" t="s">
        <v>4994</v>
      </c>
      <c r="F552" s="50" t="s">
        <v>2737</v>
      </c>
      <c r="G552" s="73" t="s">
        <v>2908</v>
      </c>
      <c r="H552" s="71" t="s">
        <v>4804</v>
      </c>
      <c r="I552" s="111" t="s">
        <v>5843</v>
      </c>
    </row>
    <row r="553" spans="1:9" s="89" customFormat="1" ht="15.75" customHeight="1">
      <c r="A553" s="50" t="s">
        <v>1353</v>
      </c>
      <c r="B553" s="47" t="s">
        <v>2882</v>
      </c>
      <c r="C553" s="33" t="s">
        <v>5680</v>
      </c>
      <c r="D553" s="40" t="s">
        <v>5182</v>
      </c>
      <c r="E553" s="60" t="s">
        <v>4995</v>
      </c>
      <c r="F553" s="50" t="s">
        <v>2737</v>
      </c>
      <c r="G553" s="73" t="s">
        <v>2908</v>
      </c>
      <c r="H553" s="71" t="s">
        <v>4804</v>
      </c>
      <c r="I553" s="111" t="s">
        <v>5843</v>
      </c>
    </row>
    <row r="554" spans="1:9" s="89" customFormat="1" ht="15.75" customHeight="1">
      <c r="A554" s="50" t="s">
        <v>1353</v>
      </c>
      <c r="B554" s="42" t="s">
        <v>1845</v>
      </c>
      <c r="C554" s="12" t="s">
        <v>5693</v>
      </c>
      <c r="D554" s="13" t="s">
        <v>5183</v>
      </c>
      <c r="E554" s="60" t="s">
        <v>718</v>
      </c>
      <c r="F554" s="50" t="s">
        <v>2860</v>
      </c>
      <c r="G554" s="73" t="s">
        <v>2908</v>
      </c>
      <c r="H554" s="75" t="s">
        <v>4697</v>
      </c>
      <c r="I554" s="111" t="s">
        <v>5843</v>
      </c>
    </row>
    <row r="555" spans="1:9" s="89" customFormat="1" ht="15.75" customHeight="1">
      <c r="A555" s="50" t="s">
        <v>1353</v>
      </c>
      <c r="B555" s="42" t="s">
        <v>1842</v>
      </c>
      <c r="C555" s="12" t="s">
        <v>5694</v>
      </c>
      <c r="D555" s="13" t="s">
        <v>5183</v>
      </c>
      <c r="E555" s="60" t="s">
        <v>4992</v>
      </c>
      <c r="F555" s="50" t="s">
        <v>2860</v>
      </c>
      <c r="G555" s="50" t="s">
        <v>2904</v>
      </c>
      <c r="H555" s="75" t="s">
        <v>4805</v>
      </c>
      <c r="I555" s="111" t="s">
        <v>5843</v>
      </c>
    </row>
    <row r="556" spans="1:9" s="89" customFormat="1" ht="15.75" customHeight="1">
      <c r="A556" s="50" t="s">
        <v>1353</v>
      </c>
      <c r="B556" s="42" t="s">
        <v>1843</v>
      </c>
      <c r="C556" s="12" t="s">
        <v>5695</v>
      </c>
      <c r="D556" s="13" t="s">
        <v>5183</v>
      </c>
      <c r="E556" s="60" t="s">
        <v>4994</v>
      </c>
      <c r="F556" s="50" t="s">
        <v>2860</v>
      </c>
      <c r="G556" s="50" t="s">
        <v>2904</v>
      </c>
      <c r="H556" s="75" t="s">
        <v>4805</v>
      </c>
      <c r="I556" s="111" t="s">
        <v>5843</v>
      </c>
    </row>
    <row r="557" spans="1:9" s="89" customFormat="1" ht="15.75" customHeight="1">
      <c r="A557" s="50" t="s">
        <v>1353</v>
      </c>
      <c r="B557" s="42" t="s">
        <v>1844</v>
      </c>
      <c r="C557" s="12" t="s">
        <v>5696</v>
      </c>
      <c r="D557" s="13" t="s">
        <v>5183</v>
      </c>
      <c r="E557" s="60" t="s">
        <v>4995</v>
      </c>
      <c r="F557" s="50" t="s">
        <v>2860</v>
      </c>
      <c r="G557" s="50" t="s">
        <v>2904</v>
      </c>
      <c r="H557" s="75" t="s">
        <v>4805</v>
      </c>
      <c r="I557" s="111" t="s">
        <v>5843</v>
      </c>
    </row>
    <row r="558" spans="1:9" s="89" customFormat="1" ht="15.75" customHeight="1">
      <c r="A558" s="50" t="s">
        <v>1353</v>
      </c>
      <c r="B558" s="43" t="s">
        <v>5380</v>
      </c>
      <c r="C558" s="12" t="s">
        <v>5713</v>
      </c>
      <c r="D558" s="13" t="s">
        <v>5183</v>
      </c>
      <c r="E558" s="59" t="s">
        <v>718</v>
      </c>
      <c r="F558" s="50" t="s">
        <v>1915</v>
      </c>
      <c r="G558" s="50" t="s">
        <v>2904</v>
      </c>
      <c r="H558" s="75" t="s">
        <v>4697</v>
      </c>
      <c r="I558" s="111" t="s">
        <v>5843</v>
      </c>
    </row>
    <row r="559" spans="1:9" s="89" customFormat="1" ht="15.75" customHeight="1">
      <c r="A559" s="50" t="s">
        <v>1353</v>
      </c>
      <c r="B559" s="43" t="s">
        <v>5380</v>
      </c>
      <c r="C559" s="12" t="s">
        <v>5714</v>
      </c>
      <c r="D559" s="13" t="s">
        <v>5183</v>
      </c>
      <c r="E559" s="59" t="s">
        <v>718</v>
      </c>
      <c r="F559" s="50" t="s">
        <v>1916</v>
      </c>
      <c r="G559" s="50" t="s">
        <v>2904</v>
      </c>
      <c r="H559" s="75" t="s">
        <v>4698</v>
      </c>
      <c r="I559" s="111" t="s">
        <v>5843</v>
      </c>
    </row>
    <row r="560" spans="1:9" s="89" customFormat="1" ht="15.75" customHeight="1">
      <c r="A560" s="96" t="s">
        <v>1353</v>
      </c>
      <c r="B560" s="43" t="s">
        <v>2706</v>
      </c>
      <c r="C560" s="12" t="s">
        <v>5715</v>
      </c>
      <c r="D560" s="13" t="s">
        <v>5183</v>
      </c>
      <c r="E560" s="59" t="s">
        <v>718</v>
      </c>
      <c r="F560" s="50" t="s">
        <v>1916</v>
      </c>
      <c r="G560" s="50" t="s">
        <v>2904</v>
      </c>
      <c r="H560" s="75" t="s">
        <v>4698</v>
      </c>
      <c r="I560" s="111" t="s">
        <v>5843</v>
      </c>
    </row>
    <row r="561" spans="1:9" s="89" customFormat="1" ht="15.75" customHeight="1">
      <c r="A561" s="96" t="s">
        <v>1353</v>
      </c>
      <c r="B561" s="43" t="s">
        <v>2706</v>
      </c>
      <c r="C561" s="12" t="s">
        <v>5716</v>
      </c>
      <c r="D561" s="13" t="s">
        <v>5183</v>
      </c>
      <c r="E561" s="59" t="s">
        <v>718</v>
      </c>
      <c r="F561" s="50" t="s">
        <v>1916</v>
      </c>
      <c r="G561" s="50" t="s">
        <v>2904</v>
      </c>
      <c r="H561" s="75" t="s">
        <v>4698</v>
      </c>
      <c r="I561" s="111" t="s">
        <v>5843</v>
      </c>
    </row>
    <row r="562" spans="1:9" s="89" customFormat="1" ht="15.75" customHeight="1">
      <c r="A562" s="96" t="s">
        <v>1353</v>
      </c>
      <c r="B562" s="43" t="s">
        <v>2826</v>
      </c>
      <c r="C562" s="12" t="s">
        <v>5717</v>
      </c>
      <c r="D562" s="13" t="s">
        <v>5183</v>
      </c>
      <c r="E562" s="59" t="s">
        <v>718</v>
      </c>
      <c r="F562" s="50" t="s">
        <v>1915</v>
      </c>
      <c r="G562" s="50" t="s">
        <v>2904</v>
      </c>
      <c r="H562" s="75" t="s">
        <v>4806</v>
      </c>
      <c r="I562" s="111" t="s">
        <v>5843</v>
      </c>
    </row>
    <row r="563" spans="1:9" s="89" customFormat="1" ht="15.75" customHeight="1">
      <c r="A563" s="96" t="s">
        <v>1353</v>
      </c>
      <c r="B563" s="43" t="s">
        <v>2827</v>
      </c>
      <c r="C563" s="12" t="s">
        <v>5718</v>
      </c>
      <c r="D563" s="13" t="s">
        <v>5183</v>
      </c>
      <c r="E563" s="59" t="s">
        <v>718</v>
      </c>
      <c r="F563" s="50" t="s">
        <v>1916</v>
      </c>
      <c r="G563" s="50" t="s">
        <v>2904</v>
      </c>
      <c r="H563" s="75" t="s">
        <v>4806</v>
      </c>
      <c r="I563" s="111" t="s">
        <v>5843</v>
      </c>
    </row>
    <row r="564" spans="1:9" s="89" customFormat="1" ht="15.75" customHeight="1">
      <c r="A564" s="96" t="s">
        <v>1353</v>
      </c>
      <c r="B564" s="43" t="s">
        <v>2705</v>
      </c>
      <c r="C564" s="12" t="s">
        <v>5719</v>
      </c>
      <c r="D564" s="13" t="s">
        <v>5183</v>
      </c>
      <c r="E564" s="59" t="s">
        <v>718</v>
      </c>
      <c r="F564" s="50" t="s">
        <v>1916</v>
      </c>
      <c r="G564" s="50" t="s">
        <v>2904</v>
      </c>
      <c r="H564" s="75" t="s">
        <v>4806</v>
      </c>
      <c r="I564" s="111" t="s">
        <v>5843</v>
      </c>
    </row>
    <row r="565" spans="1:9" s="89" customFormat="1" ht="15.75" customHeight="1">
      <c r="A565" s="96" t="s">
        <v>1353</v>
      </c>
      <c r="B565" s="43" t="s">
        <v>1922</v>
      </c>
      <c r="C565" s="12" t="s">
        <v>5720</v>
      </c>
      <c r="D565" s="13" t="s">
        <v>5183</v>
      </c>
      <c r="E565" s="59" t="s">
        <v>4992</v>
      </c>
      <c r="F565" s="50" t="s">
        <v>1916</v>
      </c>
      <c r="G565" s="50" t="s">
        <v>2904</v>
      </c>
      <c r="H565" s="75" t="s">
        <v>4647</v>
      </c>
      <c r="I565" s="111" t="s">
        <v>5843</v>
      </c>
    </row>
    <row r="566" spans="1:9" s="89" customFormat="1" ht="15.75" customHeight="1">
      <c r="A566" s="96" t="s">
        <v>1353</v>
      </c>
      <c r="B566" s="43" t="s">
        <v>1923</v>
      </c>
      <c r="C566" s="12" t="s">
        <v>5721</v>
      </c>
      <c r="D566" s="13" t="s">
        <v>5183</v>
      </c>
      <c r="E566" s="59" t="s">
        <v>4994</v>
      </c>
      <c r="F566" s="50" t="s">
        <v>1916</v>
      </c>
      <c r="G566" s="50" t="s">
        <v>2904</v>
      </c>
      <c r="H566" s="75" t="s">
        <v>4647</v>
      </c>
      <c r="I566" s="111" t="s">
        <v>5843</v>
      </c>
    </row>
    <row r="567" spans="1:9" s="89" customFormat="1" ht="15.75" customHeight="1">
      <c r="A567" s="96" t="s">
        <v>1353</v>
      </c>
      <c r="B567" s="43" t="s">
        <v>1924</v>
      </c>
      <c r="C567" s="12" t="s">
        <v>5722</v>
      </c>
      <c r="D567" s="13" t="s">
        <v>5183</v>
      </c>
      <c r="E567" s="59" t="s">
        <v>4995</v>
      </c>
      <c r="F567" s="50" t="s">
        <v>1916</v>
      </c>
      <c r="G567" s="50" t="s">
        <v>2904</v>
      </c>
      <c r="H567" s="75" t="s">
        <v>4647</v>
      </c>
      <c r="I567" s="111" t="s">
        <v>5843</v>
      </c>
    </row>
    <row r="568" spans="1:9" s="89" customFormat="1" ht="15.75" customHeight="1">
      <c r="A568" s="50" t="s">
        <v>1353</v>
      </c>
      <c r="B568" s="43" t="s">
        <v>2709</v>
      </c>
      <c r="C568" s="12" t="s">
        <v>5723</v>
      </c>
      <c r="D568" s="13" t="s">
        <v>5183</v>
      </c>
      <c r="E568" s="59" t="s">
        <v>718</v>
      </c>
      <c r="F568" s="50" t="s">
        <v>1921</v>
      </c>
      <c r="G568" s="50" t="s">
        <v>2904</v>
      </c>
      <c r="H568" s="75" t="s">
        <v>4697</v>
      </c>
      <c r="I568" s="111" t="s">
        <v>5843</v>
      </c>
    </row>
    <row r="569" spans="1:9" s="89" customFormat="1" ht="15.75" customHeight="1">
      <c r="A569" s="50" t="s">
        <v>1353</v>
      </c>
      <c r="B569" s="12" t="s">
        <v>5064</v>
      </c>
      <c r="C569" s="32" t="s">
        <v>5745</v>
      </c>
      <c r="D569" s="32"/>
      <c r="E569" s="59" t="s">
        <v>718</v>
      </c>
      <c r="F569" s="50" t="s">
        <v>2028</v>
      </c>
      <c r="G569" s="73" t="s">
        <v>2908</v>
      </c>
      <c r="H569" s="71" t="s">
        <v>4988</v>
      </c>
      <c r="I569" s="111" t="s">
        <v>5843</v>
      </c>
    </row>
    <row r="570" spans="1:9" s="89" customFormat="1" ht="15.75" customHeight="1">
      <c r="A570" s="50" t="s">
        <v>1353</v>
      </c>
      <c r="B570" s="12" t="s">
        <v>5065</v>
      </c>
      <c r="C570" s="32" t="s">
        <v>5746</v>
      </c>
      <c r="D570" s="32"/>
      <c r="E570" s="59" t="s">
        <v>4992</v>
      </c>
      <c r="F570" s="50" t="s">
        <v>2028</v>
      </c>
      <c r="G570" s="73" t="s">
        <v>2908</v>
      </c>
      <c r="H570" s="71" t="s">
        <v>4728</v>
      </c>
      <c r="I570" s="111" t="s">
        <v>5843</v>
      </c>
    </row>
    <row r="571" spans="1:9" s="89" customFormat="1" ht="15.75" customHeight="1">
      <c r="A571" s="50" t="s">
        <v>1353</v>
      </c>
      <c r="B571" s="12" t="s">
        <v>5066</v>
      </c>
      <c r="C571" s="32" t="s">
        <v>5747</v>
      </c>
      <c r="D571" s="32"/>
      <c r="E571" s="59" t="s">
        <v>4994</v>
      </c>
      <c r="F571" s="50" t="s">
        <v>2028</v>
      </c>
      <c r="G571" s="73" t="s">
        <v>2908</v>
      </c>
      <c r="H571" s="71" t="s">
        <v>4728</v>
      </c>
      <c r="I571" s="111" t="s">
        <v>5843</v>
      </c>
    </row>
    <row r="572" spans="1:9" s="89" customFormat="1" ht="15.75" customHeight="1">
      <c r="A572" s="50" t="s">
        <v>1353</v>
      </c>
      <c r="B572" s="12" t="s">
        <v>5067</v>
      </c>
      <c r="C572" s="32" t="s">
        <v>5748</v>
      </c>
      <c r="D572" s="32"/>
      <c r="E572" s="59" t="s">
        <v>4995</v>
      </c>
      <c r="F572" s="50" t="s">
        <v>2028</v>
      </c>
      <c r="G572" s="73" t="s">
        <v>2908</v>
      </c>
      <c r="H572" s="71" t="s">
        <v>4728</v>
      </c>
      <c r="I572" s="111" t="s">
        <v>5843</v>
      </c>
    </row>
    <row r="573" spans="1:9" s="89" customFormat="1" ht="15.75" customHeight="1">
      <c r="A573" s="50" t="s">
        <v>1353</v>
      </c>
      <c r="B573" s="12" t="s">
        <v>1863</v>
      </c>
      <c r="C573" s="45" t="s">
        <v>5749</v>
      </c>
      <c r="D573" s="45"/>
      <c r="E573" s="59" t="s">
        <v>718</v>
      </c>
      <c r="F573" s="50" t="s">
        <v>2123</v>
      </c>
      <c r="G573" s="73" t="s">
        <v>2908</v>
      </c>
      <c r="H573" s="71" t="s">
        <v>4804</v>
      </c>
      <c r="I573" s="111" t="s">
        <v>5843</v>
      </c>
    </row>
    <row r="574" spans="1:9" s="89" customFormat="1" ht="15.75" customHeight="1">
      <c r="A574" s="50" t="s">
        <v>1353</v>
      </c>
      <c r="B574" s="12" t="s">
        <v>1864</v>
      </c>
      <c r="C574" s="45" t="s">
        <v>5750</v>
      </c>
      <c r="D574" s="45"/>
      <c r="E574" s="59" t="s">
        <v>4992</v>
      </c>
      <c r="F574" s="50" t="s">
        <v>2123</v>
      </c>
      <c r="G574" s="73" t="s">
        <v>2908</v>
      </c>
      <c r="H574" s="71" t="s">
        <v>4809</v>
      </c>
      <c r="I574" s="111" t="s">
        <v>5843</v>
      </c>
    </row>
    <row r="575" spans="1:9" s="89" customFormat="1" ht="15.75" customHeight="1">
      <c r="A575" s="50" t="s">
        <v>1353</v>
      </c>
      <c r="B575" s="12" t="s">
        <v>1865</v>
      </c>
      <c r="C575" s="45" t="s">
        <v>5751</v>
      </c>
      <c r="D575" s="45"/>
      <c r="E575" s="59" t="s">
        <v>4994</v>
      </c>
      <c r="F575" s="50" t="s">
        <v>2123</v>
      </c>
      <c r="G575" s="73" t="s">
        <v>2908</v>
      </c>
      <c r="H575" s="71" t="s">
        <v>4809</v>
      </c>
      <c r="I575" s="111" t="s">
        <v>5843</v>
      </c>
    </row>
    <row r="576" spans="1:9" s="89" customFormat="1" ht="15.75" customHeight="1">
      <c r="A576" s="50" t="s">
        <v>1353</v>
      </c>
      <c r="B576" s="12" t="s">
        <v>1866</v>
      </c>
      <c r="C576" s="45" t="s">
        <v>5752</v>
      </c>
      <c r="D576" s="45"/>
      <c r="E576" s="59" t="s">
        <v>4995</v>
      </c>
      <c r="F576" s="50" t="s">
        <v>2123</v>
      </c>
      <c r="G576" s="73" t="s">
        <v>2908</v>
      </c>
      <c r="H576" s="71" t="s">
        <v>4809</v>
      </c>
      <c r="I576" s="111" t="s">
        <v>5843</v>
      </c>
    </row>
    <row r="577" spans="1:9" s="89" customFormat="1" ht="15.75" customHeight="1">
      <c r="A577" s="50" t="s">
        <v>1353</v>
      </c>
      <c r="B577" s="46" t="s">
        <v>2211</v>
      </c>
      <c r="C577" s="45" t="s">
        <v>5753</v>
      </c>
      <c r="D577" s="45"/>
      <c r="E577" s="59" t="s">
        <v>718</v>
      </c>
      <c r="F577" s="50" t="s">
        <v>2210</v>
      </c>
      <c r="G577" s="73" t="s">
        <v>2908</v>
      </c>
      <c r="H577" s="71" t="s">
        <v>4803</v>
      </c>
      <c r="I577" s="111" t="s">
        <v>5843</v>
      </c>
    </row>
    <row r="578" spans="1:9" s="89" customFormat="1" ht="15.75" customHeight="1">
      <c r="A578" s="50" t="s">
        <v>1353</v>
      </c>
      <c r="B578" s="46" t="s">
        <v>2212</v>
      </c>
      <c r="C578" s="45" t="s">
        <v>5754</v>
      </c>
      <c r="D578" s="45"/>
      <c r="E578" s="59" t="s">
        <v>4992</v>
      </c>
      <c r="F578" s="50" t="s">
        <v>2210</v>
      </c>
      <c r="G578" s="73" t="s">
        <v>2908</v>
      </c>
      <c r="H578" s="71" t="s">
        <v>4804</v>
      </c>
      <c r="I578" s="111" t="s">
        <v>5843</v>
      </c>
    </row>
    <row r="579" spans="1:9" s="89" customFormat="1" ht="15.75" customHeight="1">
      <c r="A579" s="50" t="s">
        <v>1353</v>
      </c>
      <c r="B579" s="46" t="s">
        <v>2213</v>
      </c>
      <c r="C579" s="45" t="s">
        <v>5755</v>
      </c>
      <c r="D579" s="45"/>
      <c r="E579" s="59" t="s">
        <v>4994</v>
      </c>
      <c r="F579" s="50" t="s">
        <v>2210</v>
      </c>
      <c r="G579" s="73" t="s">
        <v>2908</v>
      </c>
      <c r="H579" s="71" t="s">
        <v>4804</v>
      </c>
      <c r="I579" s="111" t="s">
        <v>5843</v>
      </c>
    </row>
    <row r="580" spans="1:9" s="89" customFormat="1" ht="15.75" customHeight="1">
      <c r="A580" s="50" t="s">
        <v>1353</v>
      </c>
      <c r="B580" s="46" t="s">
        <v>2214</v>
      </c>
      <c r="C580" s="45" t="s">
        <v>5756</v>
      </c>
      <c r="D580" s="45"/>
      <c r="E580" s="59" t="s">
        <v>4995</v>
      </c>
      <c r="F580" s="50" t="s">
        <v>2210</v>
      </c>
      <c r="G580" s="73" t="s">
        <v>2908</v>
      </c>
      <c r="H580" s="71" t="s">
        <v>4804</v>
      </c>
      <c r="I580" s="111" t="s">
        <v>5843</v>
      </c>
    </row>
    <row r="581" spans="1:9" s="89" customFormat="1" ht="15.75" customHeight="1">
      <c r="A581" s="50" t="s">
        <v>1353</v>
      </c>
      <c r="B581" s="47" t="s">
        <v>2132</v>
      </c>
      <c r="C581" s="45" t="s">
        <v>5757</v>
      </c>
      <c r="D581" s="45"/>
      <c r="E581" s="59" t="s">
        <v>718</v>
      </c>
      <c r="F581" s="50" t="s">
        <v>2136</v>
      </c>
      <c r="G581" s="73" t="s">
        <v>2908</v>
      </c>
      <c r="H581" s="71" t="s">
        <v>4807</v>
      </c>
      <c r="I581" s="111" t="s">
        <v>5843</v>
      </c>
    </row>
    <row r="582" spans="1:9" s="89" customFormat="1" ht="15.75" customHeight="1">
      <c r="A582" s="50" t="s">
        <v>1353</v>
      </c>
      <c r="B582" s="47" t="s">
        <v>2133</v>
      </c>
      <c r="C582" s="45" t="s">
        <v>5758</v>
      </c>
      <c r="D582" s="45"/>
      <c r="E582" s="59" t="s">
        <v>4992</v>
      </c>
      <c r="F582" s="50" t="s">
        <v>2136</v>
      </c>
      <c r="G582" s="73" t="s">
        <v>2908</v>
      </c>
      <c r="H582" s="71" t="s">
        <v>4808</v>
      </c>
      <c r="I582" s="111" t="s">
        <v>5843</v>
      </c>
    </row>
    <row r="583" spans="1:9" s="89" customFormat="1" ht="15.75" customHeight="1">
      <c r="A583" s="50" t="s">
        <v>1353</v>
      </c>
      <c r="B583" s="47" t="s">
        <v>2134</v>
      </c>
      <c r="C583" s="45" t="s">
        <v>5759</v>
      </c>
      <c r="D583" s="45"/>
      <c r="E583" s="59" t="s">
        <v>4994</v>
      </c>
      <c r="F583" s="50" t="s">
        <v>2136</v>
      </c>
      <c r="G583" s="73" t="s">
        <v>2908</v>
      </c>
      <c r="H583" s="71" t="s">
        <v>4808</v>
      </c>
      <c r="I583" s="111" t="s">
        <v>5843</v>
      </c>
    </row>
    <row r="584" spans="1:9" s="89" customFormat="1" ht="15.75" customHeight="1">
      <c r="A584" s="50" t="s">
        <v>1353</v>
      </c>
      <c r="B584" s="46" t="s">
        <v>2135</v>
      </c>
      <c r="C584" s="45" t="s">
        <v>5760</v>
      </c>
      <c r="D584" s="45"/>
      <c r="E584" s="59" t="s">
        <v>4995</v>
      </c>
      <c r="F584" s="50" t="s">
        <v>2136</v>
      </c>
      <c r="G584" s="73" t="s">
        <v>2908</v>
      </c>
      <c r="H584" s="71" t="s">
        <v>4808</v>
      </c>
      <c r="I584" s="111" t="s">
        <v>5843</v>
      </c>
    </row>
    <row r="585" spans="1:9" s="89" customFormat="1" ht="15.75" customHeight="1">
      <c r="A585" s="50" t="s">
        <v>1353</v>
      </c>
      <c r="B585" s="46" t="s">
        <v>5068</v>
      </c>
      <c r="C585" s="45" t="s">
        <v>5761</v>
      </c>
      <c r="D585" s="45"/>
      <c r="E585" s="59" t="s">
        <v>718</v>
      </c>
      <c r="F585" s="50" t="s">
        <v>2136</v>
      </c>
      <c r="G585" s="73" t="s">
        <v>2908</v>
      </c>
      <c r="H585" s="71" t="s">
        <v>4804</v>
      </c>
      <c r="I585" s="111" t="s">
        <v>5843</v>
      </c>
    </row>
    <row r="586" spans="1:9" s="89" customFormat="1" ht="15.75" customHeight="1">
      <c r="A586" s="50" t="s">
        <v>1353</v>
      </c>
      <c r="B586" s="46" t="s">
        <v>5069</v>
      </c>
      <c r="C586" s="45" t="s">
        <v>5762</v>
      </c>
      <c r="D586" s="45"/>
      <c r="E586" s="59" t="s">
        <v>4992</v>
      </c>
      <c r="F586" s="50" t="s">
        <v>2136</v>
      </c>
      <c r="G586" s="73" t="s">
        <v>2908</v>
      </c>
      <c r="H586" s="71" t="s">
        <v>4807</v>
      </c>
      <c r="I586" s="111" t="s">
        <v>5843</v>
      </c>
    </row>
    <row r="587" spans="1:9" s="89" customFormat="1" ht="15.75" customHeight="1">
      <c r="A587" s="50" t="s">
        <v>1353</v>
      </c>
      <c r="B587" s="46" t="s">
        <v>5070</v>
      </c>
      <c r="C587" s="45" t="s">
        <v>5763</v>
      </c>
      <c r="D587" s="45"/>
      <c r="E587" s="59" t="s">
        <v>4994</v>
      </c>
      <c r="F587" s="50" t="s">
        <v>2136</v>
      </c>
      <c r="G587" s="73" t="s">
        <v>2908</v>
      </c>
      <c r="H587" s="71" t="s">
        <v>4807</v>
      </c>
      <c r="I587" s="111" t="s">
        <v>5843</v>
      </c>
    </row>
    <row r="588" spans="1:9" s="89" customFormat="1" ht="15.75" customHeight="1">
      <c r="A588" s="50" t="s">
        <v>1353</v>
      </c>
      <c r="B588" s="47" t="s">
        <v>5072</v>
      </c>
      <c r="C588" s="45" t="s">
        <v>5764</v>
      </c>
      <c r="D588" s="45"/>
      <c r="E588" s="59" t="s">
        <v>4995</v>
      </c>
      <c r="F588" s="50" t="s">
        <v>2136</v>
      </c>
      <c r="G588" s="73" t="s">
        <v>2908</v>
      </c>
      <c r="H588" s="71" t="s">
        <v>4807</v>
      </c>
      <c r="I588" s="111" t="s">
        <v>5843</v>
      </c>
    </row>
    <row r="589" spans="1:9" s="89" customFormat="1" ht="15.75" customHeight="1">
      <c r="A589" s="50" t="s">
        <v>1353</v>
      </c>
      <c r="B589" s="47" t="s">
        <v>5071</v>
      </c>
      <c r="C589" s="45" t="s">
        <v>5765</v>
      </c>
      <c r="D589" s="45"/>
      <c r="E589" s="59" t="s">
        <v>718</v>
      </c>
      <c r="F589" s="50" t="s">
        <v>2136</v>
      </c>
      <c r="G589" s="73" t="s">
        <v>2908</v>
      </c>
      <c r="H589" s="71" t="s">
        <v>4803</v>
      </c>
      <c r="I589" s="111" t="s">
        <v>5843</v>
      </c>
    </row>
    <row r="590" spans="1:9" s="89" customFormat="1" ht="15.75" customHeight="1">
      <c r="A590" s="50" t="s">
        <v>1353</v>
      </c>
      <c r="B590" s="47" t="s">
        <v>5073</v>
      </c>
      <c r="C590" s="45" t="s">
        <v>5766</v>
      </c>
      <c r="D590" s="45"/>
      <c r="E590" s="59" t="s">
        <v>4992</v>
      </c>
      <c r="F590" s="50" t="s">
        <v>2136</v>
      </c>
      <c r="G590" s="73" t="s">
        <v>2908</v>
      </c>
      <c r="H590" s="71" t="s">
        <v>4804</v>
      </c>
      <c r="I590" s="111" t="s">
        <v>5843</v>
      </c>
    </row>
    <row r="591" spans="1:9" s="89" customFormat="1" ht="15.75" customHeight="1">
      <c r="A591" s="50" t="s">
        <v>1353</v>
      </c>
      <c r="B591" s="47" t="s">
        <v>5074</v>
      </c>
      <c r="C591" s="45" t="s">
        <v>5767</v>
      </c>
      <c r="D591" s="45"/>
      <c r="E591" s="59" t="s">
        <v>4994</v>
      </c>
      <c r="F591" s="50" t="s">
        <v>2136</v>
      </c>
      <c r="G591" s="73" t="s">
        <v>2908</v>
      </c>
      <c r="H591" s="71" t="s">
        <v>4804</v>
      </c>
      <c r="I591" s="111" t="s">
        <v>5843</v>
      </c>
    </row>
    <row r="592" spans="1:9" s="89" customFormat="1" ht="15.75" customHeight="1">
      <c r="A592" s="50" t="s">
        <v>1353</v>
      </c>
      <c r="B592" s="47" t="s">
        <v>5075</v>
      </c>
      <c r="C592" s="45" t="s">
        <v>5768</v>
      </c>
      <c r="D592" s="45"/>
      <c r="E592" s="59" t="s">
        <v>4995</v>
      </c>
      <c r="F592" s="50" t="s">
        <v>2136</v>
      </c>
      <c r="G592" s="73" t="s">
        <v>2908</v>
      </c>
      <c r="H592" s="71" t="s">
        <v>4804</v>
      </c>
      <c r="I592" s="111" t="s">
        <v>5843</v>
      </c>
    </row>
    <row r="593" spans="1:9" s="89" customFormat="1" ht="15.75" customHeight="1">
      <c r="A593" s="50" t="s">
        <v>1353</v>
      </c>
      <c r="B593" s="97" t="s">
        <v>2783</v>
      </c>
      <c r="C593" s="45" t="s">
        <v>4810</v>
      </c>
      <c r="D593" s="45"/>
      <c r="E593" s="59" t="s">
        <v>718</v>
      </c>
      <c r="F593" s="50" t="s">
        <v>2789</v>
      </c>
      <c r="G593" s="50" t="s">
        <v>2904</v>
      </c>
      <c r="H593" s="71" t="s">
        <v>4705</v>
      </c>
      <c r="I593" s="111" t="s">
        <v>5843</v>
      </c>
    </row>
    <row r="594" spans="1:9" s="89" customFormat="1" ht="15.75" customHeight="1">
      <c r="A594" s="50" t="s">
        <v>1353</v>
      </c>
      <c r="B594" s="97" t="s">
        <v>2784</v>
      </c>
      <c r="C594" s="45" t="s">
        <v>4811</v>
      </c>
      <c r="D594" s="45"/>
      <c r="E594" s="59" t="s">
        <v>4992</v>
      </c>
      <c r="F594" s="50" t="s">
        <v>2789</v>
      </c>
      <c r="G594" s="50" t="s">
        <v>2904</v>
      </c>
      <c r="H594" s="71" t="s">
        <v>4705</v>
      </c>
      <c r="I594" s="111" t="s">
        <v>5843</v>
      </c>
    </row>
    <row r="595" spans="1:9" s="89" customFormat="1" ht="15.75" customHeight="1">
      <c r="A595" s="50" t="s">
        <v>1353</v>
      </c>
      <c r="B595" s="97" t="s">
        <v>2785</v>
      </c>
      <c r="C595" s="45" t="s">
        <v>4812</v>
      </c>
      <c r="D595" s="45"/>
      <c r="E595" s="59" t="s">
        <v>4994</v>
      </c>
      <c r="F595" s="50" t="s">
        <v>2789</v>
      </c>
      <c r="G595" s="50" t="s">
        <v>2904</v>
      </c>
      <c r="H595" s="71" t="s">
        <v>4705</v>
      </c>
      <c r="I595" s="111" t="s">
        <v>5843</v>
      </c>
    </row>
    <row r="596" spans="1:9" s="89" customFormat="1" ht="15.75" customHeight="1">
      <c r="A596" s="50" t="s">
        <v>1353</v>
      </c>
      <c r="B596" s="97" t="s">
        <v>2786</v>
      </c>
      <c r="C596" s="45" t="s">
        <v>4813</v>
      </c>
      <c r="D596" s="45"/>
      <c r="E596" s="59" t="s">
        <v>4995</v>
      </c>
      <c r="F596" s="50" t="s">
        <v>2789</v>
      </c>
      <c r="G596" s="50" t="s">
        <v>2904</v>
      </c>
      <c r="H596" s="71" t="s">
        <v>4705</v>
      </c>
      <c r="I596" s="111" t="s">
        <v>5843</v>
      </c>
    </row>
    <row r="597" spans="1:9" s="89" customFormat="1" ht="15.75" customHeight="1">
      <c r="A597" s="50" t="s">
        <v>1353</v>
      </c>
      <c r="B597" s="97" t="s">
        <v>2787</v>
      </c>
      <c r="C597" s="45" t="s">
        <v>4814</v>
      </c>
      <c r="D597" s="45"/>
      <c r="E597" s="59" t="s">
        <v>4996</v>
      </c>
      <c r="F597" s="50" t="s">
        <v>2789</v>
      </c>
      <c r="G597" s="50" t="s">
        <v>2904</v>
      </c>
      <c r="H597" s="71" t="s">
        <v>4705</v>
      </c>
      <c r="I597" s="111" t="s">
        <v>5843</v>
      </c>
    </row>
    <row r="598" spans="1:9" s="89" customFormat="1" ht="15.75" customHeight="1">
      <c r="A598" s="50" t="s">
        <v>1353</v>
      </c>
      <c r="B598" s="97" t="s">
        <v>2788</v>
      </c>
      <c r="C598" s="45" t="s">
        <v>4815</v>
      </c>
      <c r="D598" s="45"/>
      <c r="E598" s="60" t="s">
        <v>4997</v>
      </c>
      <c r="F598" s="50" t="s">
        <v>2789</v>
      </c>
      <c r="G598" s="50" t="s">
        <v>2904</v>
      </c>
      <c r="H598" s="71" t="s">
        <v>4705</v>
      </c>
      <c r="I598" s="111" t="s">
        <v>5843</v>
      </c>
    </row>
    <row r="599" spans="1:9" s="89" customFormat="1" ht="15.75" customHeight="1">
      <c r="A599" s="50" t="s">
        <v>1353</v>
      </c>
      <c r="B599" s="12" t="s">
        <v>5019</v>
      </c>
      <c r="C599" s="33" t="s">
        <v>3710</v>
      </c>
      <c r="D599" s="33"/>
      <c r="E599" s="59" t="s">
        <v>718</v>
      </c>
      <c r="F599" s="50" t="s">
        <v>1430</v>
      </c>
      <c r="G599" s="8" t="s">
        <v>2905</v>
      </c>
      <c r="H599" s="71" t="s">
        <v>4804</v>
      </c>
      <c r="I599" s="111" t="s">
        <v>5843</v>
      </c>
    </row>
    <row r="600" spans="1:9" s="89" customFormat="1" ht="15.75" customHeight="1">
      <c r="A600" s="50" t="s">
        <v>1353</v>
      </c>
      <c r="B600" s="12" t="s">
        <v>5085</v>
      </c>
      <c r="C600" s="33" t="s">
        <v>3711</v>
      </c>
      <c r="D600" s="33"/>
      <c r="E600" s="59" t="s">
        <v>4992</v>
      </c>
      <c r="F600" s="50" t="s">
        <v>1430</v>
      </c>
      <c r="G600" s="8" t="s">
        <v>2905</v>
      </c>
      <c r="H600" s="71" t="s">
        <v>4809</v>
      </c>
      <c r="I600" s="111" t="s">
        <v>5843</v>
      </c>
    </row>
    <row r="601" spans="1:9" s="89" customFormat="1" ht="15.75" customHeight="1">
      <c r="A601" s="50" t="s">
        <v>1353</v>
      </c>
      <c r="B601" s="12" t="s">
        <v>5086</v>
      </c>
      <c r="C601" s="33" t="s">
        <v>3712</v>
      </c>
      <c r="D601" s="33"/>
      <c r="E601" s="59" t="s">
        <v>4994</v>
      </c>
      <c r="F601" s="50" t="s">
        <v>1430</v>
      </c>
      <c r="G601" s="8" t="s">
        <v>2905</v>
      </c>
      <c r="H601" s="71" t="s">
        <v>4809</v>
      </c>
      <c r="I601" s="111" t="s">
        <v>5843</v>
      </c>
    </row>
    <row r="602" spans="1:9" s="89" customFormat="1" ht="15.75" customHeight="1">
      <c r="A602" s="50" t="s">
        <v>1353</v>
      </c>
      <c r="B602" s="12" t="s">
        <v>5020</v>
      </c>
      <c r="C602" s="33" t="s">
        <v>3713</v>
      </c>
      <c r="D602" s="33"/>
      <c r="E602" s="59" t="s">
        <v>4995</v>
      </c>
      <c r="F602" s="50" t="s">
        <v>1430</v>
      </c>
      <c r="G602" s="8" t="s">
        <v>2905</v>
      </c>
      <c r="H602" s="71" t="s">
        <v>4809</v>
      </c>
      <c r="I602" s="111" t="s">
        <v>5843</v>
      </c>
    </row>
    <row r="603" spans="1:9" s="89" customFormat="1" ht="15.75" customHeight="1">
      <c r="A603" s="50" t="s">
        <v>1353</v>
      </c>
      <c r="B603" s="12" t="s">
        <v>5088</v>
      </c>
      <c r="C603" s="16" t="s">
        <v>3714</v>
      </c>
      <c r="D603" s="16"/>
      <c r="E603" s="59" t="s">
        <v>718</v>
      </c>
      <c r="F603" s="50" t="s">
        <v>1429</v>
      </c>
      <c r="G603" s="8" t="s">
        <v>2905</v>
      </c>
      <c r="H603" s="71" t="s">
        <v>4804</v>
      </c>
      <c r="I603" s="111" t="s">
        <v>5843</v>
      </c>
    </row>
    <row r="604" spans="1:9" s="89" customFormat="1" ht="15.75" customHeight="1">
      <c r="A604" s="50" t="s">
        <v>1353</v>
      </c>
      <c r="B604" s="12" t="s">
        <v>5089</v>
      </c>
      <c r="C604" s="16" t="s">
        <v>3715</v>
      </c>
      <c r="D604" s="16"/>
      <c r="E604" s="59" t="s">
        <v>4992</v>
      </c>
      <c r="F604" s="50" t="s">
        <v>1429</v>
      </c>
      <c r="G604" s="8" t="s">
        <v>2905</v>
      </c>
      <c r="H604" s="71" t="s">
        <v>4809</v>
      </c>
      <c r="I604" s="111" t="s">
        <v>5843</v>
      </c>
    </row>
    <row r="605" spans="1:9" s="89" customFormat="1" ht="15.75" customHeight="1">
      <c r="A605" s="50" t="s">
        <v>1353</v>
      </c>
      <c r="B605" s="12" t="s">
        <v>5021</v>
      </c>
      <c r="C605" s="16" t="s">
        <v>3716</v>
      </c>
      <c r="D605" s="16"/>
      <c r="E605" s="59" t="s">
        <v>4994</v>
      </c>
      <c r="F605" s="50" t="s">
        <v>1429</v>
      </c>
      <c r="G605" s="8" t="s">
        <v>2905</v>
      </c>
      <c r="H605" s="71" t="s">
        <v>4809</v>
      </c>
      <c r="I605" s="111" t="s">
        <v>5843</v>
      </c>
    </row>
    <row r="606" spans="1:9" s="89" customFormat="1" ht="15.75" customHeight="1">
      <c r="A606" s="50" t="s">
        <v>1353</v>
      </c>
      <c r="B606" s="12" t="s">
        <v>5022</v>
      </c>
      <c r="C606" s="16" t="s">
        <v>3717</v>
      </c>
      <c r="D606" s="16"/>
      <c r="E606" s="59" t="s">
        <v>4995</v>
      </c>
      <c r="F606" s="50" t="s">
        <v>1429</v>
      </c>
      <c r="G606" s="8" t="s">
        <v>2905</v>
      </c>
      <c r="H606" s="71" t="s">
        <v>4809</v>
      </c>
      <c r="I606" s="111" t="s">
        <v>5843</v>
      </c>
    </row>
    <row r="607" spans="1:9" s="89" customFormat="1" ht="15.75" customHeight="1">
      <c r="A607" s="50" t="s">
        <v>1353</v>
      </c>
      <c r="B607" s="12" t="s">
        <v>5023</v>
      </c>
      <c r="C607" s="16" t="s">
        <v>3718</v>
      </c>
      <c r="D607" s="16"/>
      <c r="E607" s="59" t="s">
        <v>718</v>
      </c>
      <c r="F607" s="50" t="s">
        <v>1897</v>
      </c>
      <c r="G607" s="50" t="s">
        <v>2904</v>
      </c>
      <c r="H607" s="71" t="s">
        <v>4806</v>
      </c>
      <c r="I607" s="111" t="s">
        <v>5843</v>
      </c>
    </row>
    <row r="608" spans="1:9" s="89" customFormat="1" ht="15.75" customHeight="1">
      <c r="A608" s="50" t="s">
        <v>1353</v>
      </c>
      <c r="B608" s="12" t="s">
        <v>5024</v>
      </c>
      <c r="C608" s="16" t="s">
        <v>3719</v>
      </c>
      <c r="D608" s="16"/>
      <c r="E608" s="59" t="s">
        <v>4992</v>
      </c>
      <c r="F608" s="50" t="s">
        <v>1833</v>
      </c>
      <c r="G608" s="50" t="s">
        <v>2904</v>
      </c>
      <c r="H608" s="71" t="s">
        <v>4647</v>
      </c>
      <c r="I608" s="111" t="s">
        <v>5843</v>
      </c>
    </row>
    <row r="609" spans="1:9" s="89" customFormat="1" ht="15.75" customHeight="1">
      <c r="A609" s="50" t="s">
        <v>1353</v>
      </c>
      <c r="B609" s="12" t="s">
        <v>5025</v>
      </c>
      <c r="C609" s="16" t="s">
        <v>3720</v>
      </c>
      <c r="D609" s="16"/>
      <c r="E609" s="59" t="s">
        <v>4994</v>
      </c>
      <c r="F609" s="50" t="s">
        <v>1833</v>
      </c>
      <c r="G609" s="50" t="s">
        <v>2904</v>
      </c>
      <c r="H609" s="71" t="s">
        <v>4647</v>
      </c>
      <c r="I609" s="111" t="s">
        <v>5843</v>
      </c>
    </row>
    <row r="610" spans="1:9" s="89" customFormat="1" ht="15.75" customHeight="1">
      <c r="A610" s="50" t="s">
        <v>1353</v>
      </c>
      <c r="B610" s="12" t="s">
        <v>5095</v>
      </c>
      <c r="C610" s="16" t="s">
        <v>3721</v>
      </c>
      <c r="D610" s="16"/>
      <c r="E610" s="59" t="s">
        <v>4995</v>
      </c>
      <c r="F610" s="50" t="s">
        <v>1833</v>
      </c>
      <c r="G610" s="50" t="s">
        <v>2904</v>
      </c>
      <c r="H610" s="71" t="s">
        <v>4647</v>
      </c>
      <c r="I610" s="111" t="s">
        <v>5843</v>
      </c>
    </row>
    <row r="611" spans="1:9" s="89" customFormat="1" ht="15.75" customHeight="1">
      <c r="A611" s="50" t="s">
        <v>1353</v>
      </c>
      <c r="B611" s="12" t="s">
        <v>5096</v>
      </c>
      <c r="C611" s="16" t="s">
        <v>3722</v>
      </c>
      <c r="D611" s="16"/>
      <c r="E611" s="59" t="s">
        <v>718</v>
      </c>
      <c r="F611" s="50" t="s">
        <v>1428</v>
      </c>
      <c r="G611" s="50" t="s">
        <v>2904</v>
      </c>
      <c r="H611" s="71" t="s">
        <v>4642</v>
      </c>
      <c r="I611" s="111" t="s">
        <v>5843</v>
      </c>
    </row>
    <row r="612" spans="1:9" s="89" customFormat="1" ht="15.75" customHeight="1">
      <c r="A612" s="50" t="s">
        <v>1353</v>
      </c>
      <c r="B612" s="12" t="s">
        <v>5026</v>
      </c>
      <c r="C612" s="16" t="s">
        <v>3723</v>
      </c>
      <c r="D612" s="16"/>
      <c r="E612" s="59" t="s">
        <v>4992</v>
      </c>
      <c r="F612" s="50" t="s">
        <v>1428</v>
      </c>
      <c r="G612" s="50" t="s">
        <v>2904</v>
      </c>
      <c r="H612" s="71" t="s">
        <v>4640</v>
      </c>
      <c r="I612" s="111" t="s">
        <v>5843</v>
      </c>
    </row>
    <row r="613" spans="1:9" s="89" customFormat="1" ht="15.75" customHeight="1">
      <c r="A613" s="50" t="s">
        <v>1353</v>
      </c>
      <c r="B613" s="12" t="s">
        <v>5027</v>
      </c>
      <c r="C613" s="16" t="s">
        <v>3724</v>
      </c>
      <c r="D613" s="16"/>
      <c r="E613" s="59" t="s">
        <v>4994</v>
      </c>
      <c r="F613" s="50" t="s">
        <v>1428</v>
      </c>
      <c r="G613" s="50" t="s">
        <v>2904</v>
      </c>
      <c r="H613" s="71" t="s">
        <v>4640</v>
      </c>
      <c r="I613" s="111" t="s">
        <v>5843</v>
      </c>
    </row>
    <row r="614" spans="1:9" s="89" customFormat="1" ht="15.75" customHeight="1">
      <c r="A614" s="50" t="s">
        <v>1353</v>
      </c>
      <c r="B614" s="12" t="s">
        <v>5028</v>
      </c>
      <c r="C614" s="16" t="s">
        <v>3725</v>
      </c>
      <c r="D614" s="16"/>
      <c r="E614" s="59" t="s">
        <v>4995</v>
      </c>
      <c r="F614" s="50" t="s">
        <v>1428</v>
      </c>
      <c r="G614" s="50" t="s">
        <v>2904</v>
      </c>
      <c r="H614" s="71" t="s">
        <v>4640</v>
      </c>
      <c r="I614" s="111" t="s">
        <v>5843</v>
      </c>
    </row>
    <row r="615" spans="1:9" s="89" customFormat="1" ht="15.75" customHeight="1">
      <c r="A615" s="50" t="s">
        <v>1353</v>
      </c>
      <c r="B615" s="12" t="s">
        <v>5100</v>
      </c>
      <c r="C615" s="16" t="s">
        <v>3726</v>
      </c>
      <c r="D615" s="16"/>
      <c r="E615" s="59" t="s">
        <v>718</v>
      </c>
      <c r="F615" s="50" t="s">
        <v>1426</v>
      </c>
      <c r="G615" s="8" t="s">
        <v>2905</v>
      </c>
      <c r="H615" s="71" t="s">
        <v>4816</v>
      </c>
      <c r="I615" s="111" t="s">
        <v>5843</v>
      </c>
    </row>
    <row r="616" spans="1:9" s="89" customFormat="1" ht="15.75" customHeight="1">
      <c r="A616" s="50" t="s">
        <v>1353</v>
      </c>
      <c r="B616" s="12" t="s">
        <v>5029</v>
      </c>
      <c r="C616" s="16" t="s">
        <v>3727</v>
      </c>
      <c r="D616" s="16"/>
      <c r="E616" s="59" t="s">
        <v>4992</v>
      </c>
      <c r="F616" s="50" t="s">
        <v>1427</v>
      </c>
      <c r="G616" s="8" t="s">
        <v>2905</v>
      </c>
      <c r="H616" s="71" t="s">
        <v>4698</v>
      </c>
      <c r="I616" s="111" t="s">
        <v>5843</v>
      </c>
    </row>
    <row r="617" spans="1:9" s="89" customFormat="1" ht="15.75" customHeight="1">
      <c r="A617" s="50" t="s">
        <v>1353</v>
      </c>
      <c r="B617" s="12" t="s">
        <v>5102</v>
      </c>
      <c r="C617" s="16" t="s">
        <v>3728</v>
      </c>
      <c r="D617" s="16"/>
      <c r="E617" s="59" t="s">
        <v>4994</v>
      </c>
      <c r="F617" s="50" t="s">
        <v>1427</v>
      </c>
      <c r="G617" s="8" t="s">
        <v>2905</v>
      </c>
      <c r="H617" s="71" t="s">
        <v>4698</v>
      </c>
      <c r="I617" s="111" t="s">
        <v>5843</v>
      </c>
    </row>
    <row r="618" spans="1:9" s="89" customFormat="1" ht="15.75" customHeight="1">
      <c r="A618" s="50" t="s">
        <v>1353</v>
      </c>
      <c r="B618" s="12" t="s">
        <v>5103</v>
      </c>
      <c r="C618" s="16" t="s">
        <v>3729</v>
      </c>
      <c r="D618" s="16"/>
      <c r="E618" s="59" t="s">
        <v>4995</v>
      </c>
      <c r="F618" s="50" t="s">
        <v>1427</v>
      </c>
      <c r="G618" s="8" t="s">
        <v>2905</v>
      </c>
      <c r="H618" s="71" t="s">
        <v>4698</v>
      </c>
      <c r="I618" s="111" t="s">
        <v>5843</v>
      </c>
    </row>
    <row r="619" spans="1:9" s="89" customFormat="1" ht="15.75" customHeight="1">
      <c r="A619" s="50" t="s">
        <v>1353</v>
      </c>
      <c r="B619" s="12" t="s">
        <v>5030</v>
      </c>
      <c r="C619" s="16" t="s">
        <v>3730</v>
      </c>
      <c r="D619" s="16"/>
      <c r="E619" s="59" t="s">
        <v>718</v>
      </c>
      <c r="F619" s="50" t="s">
        <v>1425</v>
      </c>
      <c r="G619" s="8" t="s">
        <v>2905</v>
      </c>
      <c r="H619" s="71" t="s">
        <v>4816</v>
      </c>
      <c r="I619" s="111" t="s">
        <v>5851</v>
      </c>
    </row>
    <row r="620" spans="1:9" s="89" customFormat="1" ht="15.75" customHeight="1">
      <c r="A620" s="50" t="s">
        <v>1353</v>
      </c>
      <c r="B620" s="12" t="s">
        <v>5031</v>
      </c>
      <c r="C620" s="16" t="s">
        <v>3731</v>
      </c>
      <c r="D620" s="16"/>
      <c r="E620" s="59" t="s">
        <v>4992</v>
      </c>
      <c r="F620" s="50" t="s">
        <v>1425</v>
      </c>
      <c r="G620" s="8" t="s">
        <v>2905</v>
      </c>
      <c r="H620" s="71" t="s">
        <v>4698</v>
      </c>
      <c r="I620" s="111" t="s">
        <v>5843</v>
      </c>
    </row>
    <row r="621" spans="1:9" s="89" customFormat="1" ht="15.75" customHeight="1">
      <c r="A621" s="50" t="s">
        <v>1353</v>
      </c>
      <c r="B621" s="12" t="s">
        <v>5105</v>
      </c>
      <c r="C621" s="16" t="s">
        <v>3732</v>
      </c>
      <c r="D621" s="16"/>
      <c r="E621" s="59" t="s">
        <v>4994</v>
      </c>
      <c r="F621" s="50" t="s">
        <v>1425</v>
      </c>
      <c r="G621" s="8" t="s">
        <v>2905</v>
      </c>
      <c r="H621" s="71" t="s">
        <v>4698</v>
      </c>
      <c r="I621" s="111" t="s">
        <v>5843</v>
      </c>
    </row>
    <row r="622" spans="1:9" s="89" customFormat="1" ht="15.75" customHeight="1">
      <c r="A622" s="50" t="s">
        <v>1353</v>
      </c>
      <c r="B622" s="12" t="s">
        <v>5032</v>
      </c>
      <c r="C622" s="16" t="s">
        <v>3733</v>
      </c>
      <c r="D622" s="16"/>
      <c r="E622" s="59" t="s">
        <v>4995</v>
      </c>
      <c r="F622" s="50" t="s">
        <v>1425</v>
      </c>
      <c r="G622" s="8" t="s">
        <v>2905</v>
      </c>
      <c r="H622" s="71" t="s">
        <v>4698</v>
      </c>
      <c r="I622" s="111" t="s">
        <v>5843</v>
      </c>
    </row>
    <row r="623" spans="1:9" s="89" customFormat="1" ht="15.75" customHeight="1">
      <c r="A623" s="50" t="s">
        <v>1353</v>
      </c>
      <c r="B623" s="12" t="s">
        <v>5033</v>
      </c>
      <c r="C623" s="12" t="s">
        <v>1785</v>
      </c>
      <c r="D623" s="12"/>
      <c r="E623" s="59" t="s">
        <v>718</v>
      </c>
      <c r="F623" s="50" t="s">
        <v>2054</v>
      </c>
      <c r="G623" s="50" t="s">
        <v>2904</v>
      </c>
      <c r="H623" s="71" t="s">
        <v>4817</v>
      </c>
      <c r="I623" s="111" t="s">
        <v>5843</v>
      </c>
    </row>
    <row r="624" spans="1:9" s="89" customFormat="1" ht="15.75" customHeight="1">
      <c r="A624" s="50" t="s">
        <v>1353</v>
      </c>
      <c r="B624" s="12" t="s">
        <v>5122</v>
      </c>
      <c r="C624" s="12" t="s">
        <v>1786</v>
      </c>
      <c r="D624" s="12"/>
      <c r="E624" s="59" t="s">
        <v>4992</v>
      </c>
      <c r="F624" s="50" t="s">
        <v>1419</v>
      </c>
      <c r="G624" s="50" t="s">
        <v>2904</v>
      </c>
      <c r="H624" s="71" t="s">
        <v>4650</v>
      </c>
      <c r="I624" s="111" t="s">
        <v>5843</v>
      </c>
    </row>
    <row r="625" spans="1:9" s="89" customFormat="1" ht="15.75" customHeight="1">
      <c r="A625" s="50" t="s">
        <v>1353</v>
      </c>
      <c r="B625" s="12" t="s">
        <v>5034</v>
      </c>
      <c r="C625" s="12" t="s">
        <v>1787</v>
      </c>
      <c r="D625" s="12"/>
      <c r="E625" s="59" t="s">
        <v>4994</v>
      </c>
      <c r="F625" s="50" t="s">
        <v>1419</v>
      </c>
      <c r="G625" s="50" t="s">
        <v>2904</v>
      </c>
      <c r="H625" s="71" t="s">
        <v>4650</v>
      </c>
      <c r="I625" s="111" t="s">
        <v>5843</v>
      </c>
    </row>
    <row r="626" spans="1:9" s="89" customFormat="1" ht="15.75" customHeight="1">
      <c r="A626" s="50" t="s">
        <v>1353</v>
      </c>
      <c r="B626" s="12" t="s">
        <v>5124</v>
      </c>
      <c r="C626" s="12" t="s">
        <v>1788</v>
      </c>
      <c r="D626" s="12"/>
      <c r="E626" s="59" t="s">
        <v>4995</v>
      </c>
      <c r="F626" s="50" t="s">
        <v>2054</v>
      </c>
      <c r="G626" s="50" t="s">
        <v>2904</v>
      </c>
      <c r="H626" s="71" t="s">
        <v>4650</v>
      </c>
      <c r="I626" s="111" t="s">
        <v>5843</v>
      </c>
    </row>
    <row r="627" spans="1:9" s="89" customFormat="1" ht="15.75" customHeight="1">
      <c r="A627" s="50" t="s">
        <v>1353</v>
      </c>
      <c r="B627" s="12" t="s">
        <v>1415</v>
      </c>
      <c r="C627" s="12" t="s">
        <v>1760</v>
      </c>
      <c r="D627" s="12"/>
      <c r="E627" s="59" t="s">
        <v>718</v>
      </c>
      <c r="F627" s="50" t="s">
        <v>1414</v>
      </c>
      <c r="G627" s="50" t="s">
        <v>2904</v>
      </c>
      <c r="H627" s="71" t="s">
        <v>4806</v>
      </c>
      <c r="I627" s="111" t="s">
        <v>5843</v>
      </c>
    </row>
    <row r="628" spans="1:9" s="89" customFormat="1" ht="15.75" customHeight="1">
      <c r="A628" s="50" t="s">
        <v>1353</v>
      </c>
      <c r="B628" s="12" t="s">
        <v>1413</v>
      </c>
      <c r="C628" s="12" t="s">
        <v>3736</v>
      </c>
      <c r="D628" s="12"/>
      <c r="E628" s="59" t="s">
        <v>718</v>
      </c>
      <c r="F628" s="50" t="s">
        <v>1414</v>
      </c>
      <c r="G628" s="50" t="s">
        <v>2904</v>
      </c>
      <c r="H628" s="71" t="s">
        <v>4820</v>
      </c>
      <c r="I628" s="111" t="s">
        <v>5843</v>
      </c>
    </row>
    <row r="629" spans="1:9" s="89" customFormat="1" ht="15.75" customHeight="1">
      <c r="A629" s="50" t="s">
        <v>1353</v>
      </c>
      <c r="B629" s="12" t="s">
        <v>1413</v>
      </c>
      <c r="C629" s="12" t="s">
        <v>4530</v>
      </c>
      <c r="D629" s="12"/>
      <c r="E629" s="59" t="s">
        <v>718</v>
      </c>
      <c r="F629" s="50" t="s">
        <v>1414</v>
      </c>
      <c r="G629" s="50" t="s">
        <v>2904</v>
      </c>
      <c r="H629" s="71" t="s">
        <v>4818</v>
      </c>
      <c r="I629" s="111" t="s">
        <v>5843</v>
      </c>
    </row>
    <row r="630" spans="1:9" s="89" customFormat="1" ht="15.75" customHeight="1">
      <c r="A630" s="50" t="s">
        <v>1353</v>
      </c>
      <c r="B630" s="12" t="s">
        <v>1416</v>
      </c>
      <c r="C630" s="12" t="s">
        <v>1761</v>
      </c>
      <c r="D630" s="12"/>
      <c r="E630" s="59" t="s">
        <v>4992</v>
      </c>
      <c r="F630" s="50" t="s">
        <v>1414</v>
      </c>
      <c r="G630" s="50" t="s">
        <v>2904</v>
      </c>
      <c r="H630" s="71" t="s">
        <v>4647</v>
      </c>
      <c r="I630" s="111" t="s">
        <v>5843</v>
      </c>
    </row>
    <row r="631" spans="1:9" s="89" customFormat="1" ht="15.75" customHeight="1">
      <c r="A631" s="50" t="s">
        <v>1353</v>
      </c>
      <c r="B631" s="12" t="s">
        <v>1417</v>
      </c>
      <c r="C631" s="12" t="s">
        <v>1762</v>
      </c>
      <c r="D631" s="12"/>
      <c r="E631" s="59" t="s">
        <v>4994</v>
      </c>
      <c r="F631" s="50" t="s">
        <v>1414</v>
      </c>
      <c r="G631" s="50" t="s">
        <v>2904</v>
      </c>
      <c r="H631" s="71" t="s">
        <v>4647</v>
      </c>
      <c r="I631" s="111" t="s">
        <v>5843</v>
      </c>
    </row>
    <row r="632" spans="1:9" s="89" customFormat="1" ht="15.75" customHeight="1">
      <c r="A632" s="50" t="s">
        <v>1353</v>
      </c>
      <c r="B632" s="12" t="s">
        <v>1418</v>
      </c>
      <c r="C632" s="12" t="s">
        <v>1763</v>
      </c>
      <c r="D632" s="12"/>
      <c r="E632" s="59" t="s">
        <v>4995</v>
      </c>
      <c r="F632" s="50" t="s">
        <v>1414</v>
      </c>
      <c r="G632" s="50" t="s">
        <v>2904</v>
      </c>
      <c r="H632" s="71" t="s">
        <v>4647</v>
      </c>
      <c r="I632" s="111" t="s">
        <v>5843</v>
      </c>
    </row>
    <row r="633" spans="1:9" s="89" customFormat="1" ht="15.75" customHeight="1">
      <c r="A633" s="50" t="s">
        <v>1353</v>
      </c>
      <c r="B633" s="12" t="s">
        <v>1390</v>
      </c>
      <c r="C633" s="12" t="s">
        <v>5280</v>
      </c>
      <c r="D633" s="12"/>
      <c r="E633" s="59" t="s">
        <v>718</v>
      </c>
      <c r="F633" s="50" t="s">
        <v>1391</v>
      </c>
      <c r="G633" s="8" t="s">
        <v>2905</v>
      </c>
      <c r="H633" s="71" t="s">
        <v>4818</v>
      </c>
      <c r="I633" s="111" t="s">
        <v>5843</v>
      </c>
    </row>
    <row r="634" spans="1:9" s="89" customFormat="1" ht="15.75" customHeight="1">
      <c r="A634" s="50" t="s">
        <v>1353</v>
      </c>
      <c r="B634" s="12" t="s">
        <v>1388</v>
      </c>
      <c r="C634" s="12" t="s">
        <v>4531</v>
      </c>
      <c r="D634" s="12"/>
      <c r="E634" s="59" t="s">
        <v>5007</v>
      </c>
      <c r="F634" s="50" t="s">
        <v>1389</v>
      </c>
      <c r="G634" s="50" t="s">
        <v>2904</v>
      </c>
      <c r="H634" s="71" t="s">
        <v>4647</v>
      </c>
      <c r="I634" s="111" t="s">
        <v>5843</v>
      </c>
    </row>
    <row r="635" spans="1:9" s="89" customFormat="1" ht="15.75" customHeight="1">
      <c r="A635" s="50" t="s">
        <v>1353</v>
      </c>
      <c r="B635" s="12" t="s">
        <v>1392</v>
      </c>
      <c r="C635" s="12" t="s">
        <v>4532</v>
      </c>
      <c r="D635" s="12"/>
      <c r="E635" s="59" t="s">
        <v>4992</v>
      </c>
      <c r="F635" s="50" t="s">
        <v>1393</v>
      </c>
      <c r="G635" s="50" t="s">
        <v>2904</v>
      </c>
      <c r="H635" s="71" t="s">
        <v>4647</v>
      </c>
      <c r="I635" s="111" t="s">
        <v>5843</v>
      </c>
    </row>
    <row r="636" spans="1:9" s="89" customFormat="1" ht="15.75" customHeight="1">
      <c r="A636" s="50" t="s">
        <v>1353</v>
      </c>
      <c r="B636" s="12" t="s">
        <v>1394</v>
      </c>
      <c r="C636" s="12" t="s">
        <v>4533</v>
      </c>
      <c r="D636" s="12"/>
      <c r="E636" s="59" t="s">
        <v>4994</v>
      </c>
      <c r="F636" s="50" t="s">
        <v>1395</v>
      </c>
      <c r="G636" s="50" t="s">
        <v>2904</v>
      </c>
      <c r="H636" s="71" t="s">
        <v>4647</v>
      </c>
      <c r="I636" s="111" t="s">
        <v>5843</v>
      </c>
    </row>
    <row r="637" spans="1:9" s="89" customFormat="1" ht="15.75" customHeight="1">
      <c r="A637" s="50" t="s">
        <v>1353</v>
      </c>
      <c r="B637" s="12" t="s">
        <v>1396</v>
      </c>
      <c r="C637" s="12" t="s">
        <v>4534</v>
      </c>
      <c r="D637" s="12"/>
      <c r="E637" s="59" t="s">
        <v>4995</v>
      </c>
      <c r="F637" s="50" t="s">
        <v>1395</v>
      </c>
      <c r="G637" s="50" t="s">
        <v>2904</v>
      </c>
      <c r="H637" s="71" t="s">
        <v>4647</v>
      </c>
      <c r="I637" s="111" t="s">
        <v>5843</v>
      </c>
    </row>
    <row r="638" spans="1:9" s="89" customFormat="1" ht="15.75" customHeight="1">
      <c r="A638" s="50" t="s">
        <v>1353</v>
      </c>
      <c r="B638" s="12" t="s">
        <v>1354</v>
      </c>
      <c r="C638" s="45" t="s">
        <v>4959</v>
      </c>
      <c r="D638" s="45"/>
      <c r="E638" s="59" t="s">
        <v>718</v>
      </c>
      <c r="F638" s="50" t="s">
        <v>2044</v>
      </c>
      <c r="G638" s="50" t="s">
        <v>2904</v>
      </c>
      <c r="H638" s="71" t="s">
        <v>4638</v>
      </c>
      <c r="I638" s="111" t="s">
        <v>5843</v>
      </c>
    </row>
    <row r="639" spans="1:9" s="89" customFormat="1" ht="15.75" customHeight="1">
      <c r="A639" s="50" t="s">
        <v>1353</v>
      </c>
      <c r="B639" s="12" t="s">
        <v>1356</v>
      </c>
      <c r="C639" s="45" t="s">
        <v>4960</v>
      </c>
      <c r="D639" s="45"/>
      <c r="E639" s="59" t="s">
        <v>4992</v>
      </c>
      <c r="F639" s="50" t="s">
        <v>2044</v>
      </c>
      <c r="G639" s="50" t="s">
        <v>2904</v>
      </c>
      <c r="H639" s="71" t="s">
        <v>4644</v>
      </c>
      <c r="I639" s="111" t="s">
        <v>5843</v>
      </c>
    </row>
    <row r="640" spans="1:9" s="89" customFormat="1" ht="15.75" customHeight="1">
      <c r="A640" s="50" t="s">
        <v>1353</v>
      </c>
      <c r="B640" s="12" t="s">
        <v>1357</v>
      </c>
      <c r="C640" s="45" t="s">
        <v>4961</v>
      </c>
      <c r="D640" s="45"/>
      <c r="E640" s="59" t="s">
        <v>4994</v>
      </c>
      <c r="F640" s="50" t="s">
        <v>2044</v>
      </c>
      <c r="G640" s="50" t="s">
        <v>2904</v>
      </c>
      <c r="H640" s="71" t="s">
        <v>4644</v>
      </c>
      <c r="I640" s="111" t="s">
        <v>5843</v>
      </c>
    </row>
    <row r="641" spans="1:9" s="89" customFormat="1" ht="15.75" customHeight="1">
      <c r="A641" s="50" t="s">
        <v>1353</v>
      </c>
      <c r="B641" s="12" t="s">
        <v>1358</v>
      </c>
      <c r="C641" s="45" t="s">
        <v>4962</v>
      </c>
      <c r="D641" s="45"/>
      <c r="E641" s="59" t="s">
        <v>4995</v>
      </c>
      <c r="F641" s="50" t="s">
        <v>2044</v>
      </c>
      <c r="G641" s="50" t="s">
        <v>2904</v>
      </c>
      <c r="H641" s="71" t="s">
        <v>4644</v>
      </c>
      <c r="I641" s="111" t="s">
        <v>5843</v>
      </c>
    </row>
    <row r="642" spans="1:9" s="89" customFormat="1" ht="15.75" customHeight="1">
      <c r="A642" s="50" t="s">
        <v>1353</v>
      </c>
      <c r="B642" s="12" t="s">
        <v>1359</v>
      </c>
      <c r="C642" s="45" t="s">
        <v>4963</v>
      </c>
      <c r="D642" s="45"/>
      <c r="E642" s="59" t="s">
        <v>4996</v>
      </c>
      <c r="F642" s="50" t="s">
        <v>2044</v>
      </c>
      <c r="G642" s="50" t="s">
        <v>2904</v>
      </c>
      <c r="H642" s="71" t="s">
        <v>4644</v>
      </c>
      <c r="I642" s="111" t="s">
        <v>5843</v>
      </c>
    </row>
    <row r="643" spans="1:9" s="89" customFormat="1" ht="15.75" customHeight="1">
      <c r="A643" s="50" t="s">
        <v>1353</v>
      </c>
      <c r="B643" s="12" t="s">
        <v>1360</v>
      </c>
      <c r="C643" s="45" t="s">
        <v>4964</v>
      </c>
      <c r="D643" s="45"/>
      <c r="E643" s="60" t="s">
        <v>4997</v>
      </c>
      <c r="F643" s="50" t="s">
        <v>2044</v>
      </c>
      <c r="G643" s="50" t="s">
        <v>2904</v>
      </c>
      <c r="H643" s="71" t="s">
        <v>4644</v>
      </c>
      <c r="I643" s="111" t="s">
        <v>5843</v>
      </c>
    </row>
    <row r="644" spans="1:9" s="89" customFormat="1" ht="15.75" customHeight="1">
      <c r="A644" s="50" t="s">
        <v>1353</v>
      </c>
      <c r="B644" s="12" t="s">
        <v>5036</v>
      </c>
      <c r="C644" s="49" t="s">
        <v>4559</v>
      </c>
      <c r="D644" s="49"/>
      <c r="E644" s="59" t="s">
        <v>718</v>
      </c>
      <c r="F644" s="50" t="s">
        <v>2048</v>
      </c>
      <c r="G644" s="50" t="s">
        <v>2904</v>
      </c>
      <c r="H644" s="71" t="s">
        <v>4817</v>
      </c>
      <c r="I644" s="111" t="s">
        <v>5843</v>
      </c>
    </row>
    <row r="645" spans="1:9" s="89" customFormat="1" ht="15.75" customHeight="1">
      <c r="A645" s="50" t="s">
        <v>1353</v>
      </c>
      <c r="B645" s="12" t="s">
        <v>5037</v>
      </c>
      <c r="C645" s="49" t="s">
        <v>5291</v>
      </c>
      <c r="D645" s="49"/>
      <c r="E645" s="59" t="s">
        <v>4992</v>
      </c>
      <c r="F645" s="50" t="s">
        <v>2049</v>
      </c>
      <c r="G645" s="50" t="s">
        <v>2904</v>
      </c>
      <c r="H645" s="71" t="s">
        <v>4650</v>
      </c>
      <c r="I645" s="111" t="s">
        <v>5843</v>
      </c>
    </row>
    <row r="646" spans="1:9" s="89" customFormat="1" ht="15.75" customHeight="1">
      <c r="A646" s="50" t="s">
        <v>1353</v>
      </c>
      <c r="B646" s="12" t="s">
        <v>5038</v>
      </c>
      <c r="C646" s="49" t="s">
        <v>5292</v>
      </c>
      <c r="D646" s="49"/>
      <c r="E646" s="59" t="s">
        <v>4994</v>
      </c>
      <c r="F646" s="50" t="s">
        <v>2049</v>
      </c>
      <c r="G646" s="50" t="s">
        <v>2904</v>
      </c>
      <c r="H646" s="71" t="s">
        <v>4650</v>
      </c>
      <c r="I646" s="111" t="s">
        <v>5843</v>
      </c>
    </row>
    <row r="647" spans="1:9" s="89" customFormat="1" ht="15.75" customHeight="1">
      <c r="A647" s="50" t="s">
        <v>1353</v>
      </c>
      <c r="B647" s="12" t="s">
        <v>5039</v>
      </c>
      <c r="C647" s="49" t="s">
        <v>5293</v>
      </c>
      <c r="D647" s="49"/>
      <c r="E647" s="59" t="s">
        <v>4995</v>
      </c>
      <c r="F647" s="50" t="s">
        <v>2049</v>
      </c>
      <c r="G647" s="50" t="s">
        <v>2904</v>
      </c>
      <c r="H647" s="71" t="s">
        <v>4650</v>
      </c>
      <c r="I647" s="111" t="s">
        <v>5843</v>
      </c>
    </row>
    <row r="648" spans="1:9" s="89" customFormat="1" ht="15.75" customHeight="1">
      <c r="A648" s="50" t="s">
        <v>1353</v>
      </c>
      <c r="B648" s="12" t="s">
        <v>5044</v>
      </c>
      <c r="C648" s="49" t="s">
        <v>4560</v>
      </c>
      <c r="D648" s="49"/>
      <c r="E648" s="59" t="s">
        <v>718</v>
      </c>
      <c r="F648" s="50" t="s">
        <v>2145</v>
      </c>
      <c r="G648" s="50" t="s">
        <v>2904</v>
      </c>
      <c r="H648" s="71" t="s">
        <v>4817</v>
      </c>
      <c r="I648" s="111" t="s">
        <v>5843</v>
      </c>
    </row>
    <row r="649" spans="1:9" s="89" customFormat="1" ht="15.75" customHeight="1">
      <c r="A649" s="50" t="s">
        <v>1353</v>
      </c>
      <c r="B649" s="12" t="s">
        <v>5047</v>
      </c>
      <c r="C649" s="49" t="s">
        <v>4561</v>
      </c>
      <c r="D649" s="49"/>
      <c r="E649" s="59" t="s">
        <v>4992</v>
      </c>
      <c r="F649" s="50" t="s">
        <v>2146</v>
      </c>
      <c r="G649" s="50" t="s">
        <v>2904</v>
      </c>
      <c r="H649" s="71" t="s">
        <v>4817</v>
      </c>
      <c r="I649" s="111" t="s">
        <v>5843</v>
      </c>
    </row>
    <row r="650" spans="1:9" s="89" customFormat="1" ht="15.75" customHeight="1">
      <c r="A650" s="50" t="s">
        <v>1353</v>
      </c>
      <c r="B650" s="12" t="s">
        <v>5046</v>
      </c>
      <c r="C650" s="49" t="s">
        <v>4562</v>
      </c>
      <c r="D650" s="49"/>
      <c r="E650" s="59" t="s">
        <v>4994</v>
      </c>
      <c r="F650" s="50" t="s">
        <v>1423</v>
      </c>
      <c r="G650" s="50" t="s">
        <v>2904</v>
      </c>
      <c r="H650" s="71" t="s">
        <v>4817</v>
      </c>
      <c r="I650" s="111" t="s">
        <v>5843</v>
      </c>
    </row>
    <row r="651" spans="1:9" s="89" customFormat="1" ht="15.75" customHeight="1">
      <c r="A651" s="50" t="s">
        <v>1353</v>
      </c>
      <c r="B651" s="12" t="s">
        <v>5045</v>
      </c>
      <c r="C651" s="49" t="s">
        <v>4563</v>
      </c>
      <c r="D651" s="49"/>
      <c r="E651" s="59" t="s">
        <v>4995</v>
      </c>
      <c r="F651" s="50" t="s">
        <v>1423</v>
      </c>
      <c r="G651" s="50" t="s">
        <v>2904</v>
      </c>
      <c r="H651" s="71" t="s">
        <v>4817</v>
      </c>
      <c r="I651" s="111" t="s">
        <v>5843</v>
      </c>
    </row>
    <row r="652" spans="1:9" s="89" customFormat="1" ht="15.75" customHeight="1">
      <c r="A652" s="50" t="s">
        <v>1353</v>
      </c>
      <c r="B652" s="12" t="s">
        <v>5051</v>
      </c>
      <c r="C652" s="49" t="s">
        <v>4564</v>
      </c>
      <c r="D652" s="49"/>
      <c r="E652" s="59" t="s">
        <v>718</v>
      </c>
      <c r="F652" s="73" t="s">
        <v>2053</v>
      </c>
      <c r="G652" s="50" t="s">
        <v>2904</v>
      </c>
      <c r="H652" s="71" t="s">
        <v>4817</v>
      </c>
      <c r="I652" s="111" t="s">
        <v>5843</v>
      </c>
    </row>
    <row r="653" spans="1:9" s="89" customFormat="1" ht="15.75" customHeight="1">
      <c r="A653" s="50" t="s">
        <v>1353</v>
      </c>
      <c r="B653" s="12" t="s">
        <v>5050</v>
      </c>
      <c r="C653" s="49" t="s">
        <v>4565</v>
      </c>
      <c r="D653" s="49"/>
      <c r="E653" s="59" t="s">
        <v>4992</v>
      </c>
      <c r="F653" s="73" t="s">
        <v>2053</v>
      </c>
      <c r="G653" s="50" t="s">
        <v>2904</v>
      </c>
      <c r="H653" s="71" t="s">
        <v>4650</v>
      </c>
      <c r="I653" s="111" t="s">
        <v>5843</v>
      </c>
    </row>
    <row r="654" spans="1:9" s="89" customFormat="1" ht="15.75" customHeight="1">
      <c r="A654" s="50" t="s">
        <v>1353</v>
      </c>
      <c r="B654" s="12" t="s">
        <v>5049</v>
      </c>
      <c r="C654" s="49" t="s">
        <v>4566</v>
      </c>
      <c r="D654" s="49"/>
      <c r="E654" s="59" t="s">
        <v>4994</v>
      </c>
      <c r="F654" s="73" t="s">
        <v>2053</v>
      </c>
      <c r="G654" s="50" t="s">
        <v>2904</v>
      </c>
      <c r="H654" s="71" t="s">
        <v>4650</v>
      </c>
      <c r="I654" s="111" t="s">
        <v>5843</v>
      </c>
    </row>
    <row r="655" spans="1:9" s="89" customFormat="1" ht="15.75" customHeight="1">
      <c r="A655" s="50" t="s">
        <v>1353</v>
      </c>
      <c r="B655" s="12" t="s">
        <v>5048</v>
      </c>
      <c r="C655" s="49" t="s">
        <v>4567</v>
      </c>
      <c r="D655" s="49"/>
      <c r="E655" s="59" t="s">
        <v>4995</v>
      </c>
      <c r="F655" s="73" t="s">
        <v>2053</v>
      </c>
      <c r="G655" s="50" t="s">
        <v>2904</v>
      </c>
      <c r="H655" s="71" t="s">
        <v>4650</v>
      </c>
      <c r="I655" s="111" t="s">
        <v>5843</v>
      </c>
    </row>
    <row r="656" spans="1:9" s="89" customFormat="1" ht="15.75" customHeight="1">
      <c r="A656" s="50" t="s">
        <v>1353</v>
      </c>
      <c r="B656" s="12" t="s">
        <v>5052</v>
      </c>
      <c r="C656" s="49" t="s">
        <v>4899</v>
      </c>
      <c r="D656" s="49"/>
      <c r="E656" s="59" t="s">
        <v>718</v>
      </c>
      <c r="F656" s="50" t="s">
        <v>5349</v>
      </c>
      <c r="G656" s="50" t="s">
        <v>2904</v>
      </c>
      <c r="H656" s="71" t="s">
        <v>4817</v>
      </c>
      <c r="I656" s="111" t="s">
        <v>5843</v>
      </c>
    </row>
    <row r="657" spans="1:9" s="89" customFormat="1" ht="15.75" customHeight="1">
      <c r="A657" s="50" t="s">
        <v>1353</v>
      </c>
      <c r="B657" s="12" t="s">
        <v>5057</v>
      </c>
      <c r="C657" s="49" t="s">
        <v>4900</v>
      </c>
      <c r="D657" s="49"/>
      <c r="E657" s="59" t="s">
        <v>4992</v>
      </c>
      <c r="F657" s="50" t="s">
        <v>2052</v>
      </c>
      <c r="G657" s="50" t="s">
        <v>2904</v>
      </c>
      <c r="H657" s="71" t="s">
        <v>4650</v>
      </c>
      <c r="I657" s="111" t="s">
        <v>5843</v>
      </c>
    </row>
    <row r="658" spans="1:9" s="89" customFormat="1" ht="15.75" customHeight="1">
      <c r="A658" s="50" t="s">
        <v>1353</v>
      </c>
      <c r="B658" s="12" t="s">
        <v>5056</v>
      </c>
      <c r="C658" s="49" t="s">
        <v>4901</v>
      </c>
      <c r="D658" s="49"/>
      <c r="E658" s="59" t="s">
        <v>4994</v>
      </c>
      <c r="F658" s="50" t="s">
        <v>1424</v>
      </c>
      <c r="G658" s="50" t="s">
        <v>2904</v>
      </c>
      <c r="H658" s="71" t="s">
        <v>4650</v>
      </c>
      <c r="I658" s="111" t="s">
        <v>5843</v>
      </c>
    </row>
    <row r="659" spans="1:9" s="89" customFormat="1" ht="15.75" customHeight="1">
      <c r="A659" s="50" t="s">
        <v>1353</v>
      </c>
      <c r="B659" s="12" t="s">
        <v>5055</v>
      </c>
      <c r="C659" s="49" t="s">
        <v>4902</v>
      </c>
      <c r="D659" s="49"/>
      <c r="E659" s="59" t="s">
        <v>4995</v>
      </c>
      <c r="F659" s="50" t="s">
        <v>1424</v>
      </c>
      <c r="G659" s="50" t="s">
        <v>2904</v>
      </c>
      <c r="H659" s="71" t="s">
        <v>4817</v>
      </c>
      <c r="I659" s="111" t="s">
        <v>5843</v>
      </c>
    </row>
    <row r="660" spans="1:9" s="89" customFormat="1" ht="15.75" customHeight="1">
      <c r="A660" s="50" t="s">
        <v>1353</v>
      </c>
      <c r="B660" s="12" t="s">
        <v>5054</v>
      </c>
      <c r="C660" s="49" t="s">
        <v>4903</v>
      </c>
      <c r="D660" s="49"/>
      <c r="E660" s="59" t="s">
        <v>4996</v>
      </c>
      <c r="F660" s="50" t="s">
        <v>1424</v>
      </c>
      <c r="G660" s="50" t="s">
        <v>2904</v>
      </c>
      <c r="H660" s="71" t="s">
        <v>4817</v>
      </c>
      <c r="I660" s="111" t="s">
        <v>5843</v>
      </c>
    </row>
    <row r="661" spans="1:9" s="89" customFormat="1" ht="15.75" customHeight="1">
      <c r="A661" s="50" t="s">
        <v>1353</v>
      </c>
      <c r="B661" s="12" t="s">
        <v>5053</v>
      </c>
      <c r="C661" s="49" t="s">
        <v>4904</v>
      </c>
      <c r="D661" s="49"/>
      <c r="E661" s="60" t="s">
        <v>4997</v>
      </c>
      <c r="F661" s="50" t="s">
        <v>2052</v>
      </c>
      <c r="G661" s="50" t="s">
        <v>2904</v>
      </c>
      <c r="H661" s="71" t="s">
        <v>4817</v>
      </c>
      <c r="I661" s="111" t="s">
        <v>5843</v>
      </c>
    </row>
    <row r="662" spans="1:9" s="89" customFormat="1" ht="15.75" customHeight="1">
      <c r="A662" s="50" t="s">
        <v>1353</v>
      </c>
      <c r="B662" s="12" t="s">
        <v>5828</v>
      </c>
      <c r="C662" s="49" t="s">
        <v>5796</v>
      </c>
      <c r="D662" s="49"/>
      <c r="E662" s="60" t="s">
        <v>5598</v>
      </c>
      <c r="F662" s="50" t="s">
        <v>5795</v>
      </c>
      <c r="G662" s="50" t="s">
        <v>2913</v>
      </c>
      <c r="H662" s="71">
        <v>130</v>
      </c>
      <c r="I662" s="111" t="s">
        <v>5843</v>
      </c>
    </row>
    <row r="663" spans="1:9" s="89" customFormat="1" ht="15.75" customHeight="1">
      <c r="A663" s="50" t="s">
        <v>1353</v>
      </c>
      <c r="B663" s="12" t="s">
        <v>5829</v>
      </c>
      <c r="C663" s="49" t="s">
        <v>5797</v>
      </c>
      <c r="D663" s="49"/>
      <c r="E663" s="59" t="s">
        <v>4992</v>
      </c>
      <c r="F663" s="50" t="s">
        <v>5795</v>
      </c>
      <c r="G663" s="50" t="s">
        <v>2904</v>
      </c>
      <c r="H663" s="71">
        <v>130</v>
      </c>
      <c r="I663" s="111" t="s">
        <v>5843</v>
      </c>
    </row>
    <row r="664" spans="1:9" s="89" customFormat="1" ht="15.75" customHeight="1">
      <c r="A664" s="50" t="s">
        <v>1353</v>
      </c>
      <c r="B664" s="12" t="s">
        <v>5830</v>
      </c>
      <c r="C664" s="49" t="s">
        <v>5798</v>
      </c>
      <c r="D664" s="49"/>
      <c r="E664" s="59" t="s">
        <v>4994</v>
      </c>
      <c r="F664" s="50" t="s">
        <v>5795</v>
      </c>
      <c r="G664" s="50" t="s">
        <v>2904</v>
      </c>
      <c r="H664" s="71">
        <v>130</v>
      </c>
      <c r="I664" s="111" t="s">
        <v>5843</v>
      </c>
    </row>
    <row r="665" spans="1:9" s="89" customFormat="1" ht="15.75" customHeight="1">
      <c r="A665" s="50" t="s">
        <v>1353</v>
      </c>
      <c r="B665" s="12" t="s">
        <v>5831</v>
      </c>
      <c r="C665" s="49" t="s">
        <v>5799</v>
      </c>
      <c r="D665" s="49"/>
      <c r="E665" s="59" t="s">
        <v>4995</v>
      </c>
      <c r="F665" s="50" t="s">
        <v>5795</v>
      </c>
      <c r="G665" s="50" t="s">
        <v>2904</v>
      </c>
      <c r="H665" s="71">
        <v>130</v>
      </c>
      <c r="I665" s="111" t="s">
        <v>5843</v>
      </c>
    </row>
    <row r="666" spans="1:9" s="89" customFormat="1" ht="15.75" customHeight="1">
      <c r="A666" s="50" t="s">
        <v>1353</v>
      </c>
      <c r="B666" s="12" t="s">
        <v>5832</v>
      </c>
      <c r="C666" s="49" t="s">
        <v>5800</v>
      </c>
      <c r="D666" s="49"/>
      <c r="E666" s="60" t="s">
        <v>5837</v>
      </c>
      <c r="F666" s="50" t="s">
        <v>5795</v>
      </c>
      <c r="G666" s="50" t="s">
        <v>2904</v>
      </c>
      <c r="H666" s="71">
        <v>130</v>
      </c>
      <c r="I666" s="111" t="s">
        <v>5843</v>
      </c>
    </row>
    <row r="667" spans="1:9" s="89" customFormat="1" ht="15.75" customHeight="1">
      <c r="A667" s="50" t="s">
        <v>1353</v>
      </c>
      <c r="B667" s="12" t="s">
        <v>5833</v>
      </c>
      <c r="C667" s="49" t="s">
        <v>5801</v>
      </c>
      <c r="D667" s="49"/>
      <c r="E667" s="59" t="s">
        <v>4992</v>
      </c>
      <c r="F667" s="50" t="s">
        <v>5795</v>
      </c>
      <c r="G667" s="50" t="s">
        <v>2904</v>
      </c>
      <c r="H667" s="71">
        <v>69</v>
      </c>
      <c r="I667" s="111" t="s">
        <v>5843</v>
      </c>
    </row>
    <row r="668" spans="1:9" s="89" customFormat="1" ht="15.75" customHeight="1">
      <c r="A668" s="50" t="s">
        <v>1353</v>
      </c>
      <c r="B668" s="12" t="s">
        <v>5834</v>
      </c>
      <c r="C668" s="49" t="s">
        <v>5802</v>
      </c>
      <c r="D668" s="49"/>
      <c r="E668" s="59" t="s">
        <v>4994</v>
      </c>
      <c r="F668" s="50" t="s">
        <v>5795</v>
      </c>
      <c r="G668" s="50" t="s">
        <v>2904</v>
      </c>
      <c r="H668" s="71">
        <v>69</v>
      </c>
      <c r="I668" s="111" t="s">
        <v>5843</v>
      </c>
    </row>
    <row r="669" spans="1:9" s="89" customFormat="1" ht="15.75" customHeight="1">
      <c r="A669" s="50" t="s">
        <v>1353</v>
      </c>
      <c r="B669" s="12" t="s">
        <v>5835</v>
      </c>
      <c r="C669" s="49" t="s">
        <v>5803</v>
      </c>
      <c r="D669" s="49"/>
      <c r="E669" s="59" t="s">
        <v>4995</v>
      </c>
      <c r="F669" s="50" t="s">
        <v>5795</v>
      </c>
      <c r="G669" s="50" t="s">
        <v>2904</v>
      </c>
      <c r="H669" s="71">
        <v>69</v>
      </c>
      <c r="I669" s="111" t="s">
        <v>5843</v>
      </c>
    </row>
    <row r="670" spans="1:9" s="89" customFormat="1" ht="15.75" customHeight="1">
      <c r="A670" s="50" t="s">
        <v>1353</v>
      </c>
      <c r="B670" s="12" t="s">
        <v>5836</v>
      </c>
      <c r="C670" s="49" t="s">
        <v>5804</v>
      </c>
      <c r="D670" s="49"/>
      <c r="E670" s="60" t="s">
        <v>5837</v>
      </c>
      <c r="F670" s="50" t="s">
        <v>5795</v>
      </c>
      <c r="G670" s="50" t="s">
        <v>2904</v>
      </c>
      <c r="H670" s="71">
        <v>69</v>
      </c>
      <c r="I670" s="111" t="s">
        <v>5843</v>
      </c>
    </row>
    <row r="671" spans="1:9" s="89" customFormat="1" ht="15.75" customHeight="1">
      <c r="A671" s="8" t="s">
        <v>4837</v>
      </c>
      <c r="B671" s="12" t="s">
        <v>5791</v>
      </c>
      <c r="C671" s="49" t="s">
        <v>5792</v>
      </c>
      <c r="D671" s="49"/>
      <c r="E671" s="60"/>
      <c r="F671" s="50" t="s">
        <v>5793</v>
      </c>
      <c r="G671" s="50" t="s">
        <v>2904</v>
      </c>
      <c r="H671" s="71" t="s">
        <v>5794</v>
      </c>
      <c r="I671" s="111" t="s">
        <v>5841</v>
      </c>
    </row>
    <row r="672" spans="1:9" s="89" customFormat="1" ht="15.75" customHeight="1">
      <c r="A672" s="8" t="s">
        <v>4837</v>
      </c>
      <c r="B672" s="12" t="s">
        <v>2332</v>
      </c>
      <c r="C672" s="16" t="s">
        <v>4865</v>
      </c>
      <c r="D672" s="16"/>
      <c r="E672" s="61" t="s">
        <v>718</v>
      </c>
      <c r="F672" s="73" t="s">
        <v>2336</v>
      </c>
      <c r="G672" s="73" t="s">
        <v>2905</v>
      </c>
      <c r="H672" s="71" t="s">
        <v>4702</v>
      </c>
      <c r="I672" s="111" t="s">
        <v>5841</v>
      </c>
    </row>
    <row r="673" spans="1:9" s="89" customFormat="1" ht="15.75" customHeight="1">
      <c r="A673" s="8" t="s">
        <v>4837</v>
      </c>
      <c r="B673" s="12" t="s">
        <v>2333</v>
      </c>
      <c r="C673" s="16" t="s">
        <v>4866</v>
      </c>
      <c r="D673" s="16"/>
      <c r="E673" s="61" t="s">
        <v>4992</v>
      </c>
      <c r="F673" s="73" t="s">
        <v>2336</v>
      </c>
      <c r="G673" s="50" t="s">
        <v>2904</v>
      </c>
      <c r="H673" s="71" t="s">
        <v>4667</v>
      </c>
      <c r="I673" s="111" t="s">
        <v>5841</v>
      </c>
    </row>
    <row r="674" spans="1:9" s="89" customFormat="1" ht="15.75" customHeight="1">
      <c r="A674" s="8" t="s">
        <v>4837</v>
      </c>
      <c r="B674" s="12" t="s">
        <v>2334</v>
      </c>
      <c r="C674" s="16" t="s">
        <v>4867</v>
      </c>
      <c r="D674" s="16"/>
      <c r="E674" s="61" t="s">
        <v>4994</v>
      </c>
      <c r="F674" s="73" t="s">
        <v>2336</v>
      </c>
      <c r="G674" s="50" t="s">
        <v>2904</v>
      </c>
      <c r="H674" s="71" t="s">
        <v>4667</v>
      </c>
      <c r="I674" s="111" t="s">
        <v>5841</v>
      </c>
    </row>
    <row r="675" spans="1:9" s="89" customFormat="1" ht="15.75" customHeight="1">
      <c r="A675" s="8" t="s">
        <v>4837</v>
      </c>
      <c r="B675" s="12" t="s">
        <v>2335</v>
      </c>
      <c r="C675" s="16" t="s">
        <v>4868</v>
      </c>
      <c r="D675" s="16"/>
      <c r="E675" s="61" t="s">
        <v>4995</v>
      </c>
      <c r="F675" s="73" t="s">
        <v>2336</v>
      </c>
      <c r="G675" s="50" t="s">
        <v>2904</v>
      </c>
      <c r="H675" s="71" t="s">
        <v>4667</v>
      </c>
      <c r="I675" s="111" t="s">
        <v>5841</v>
      </c>
    </row>
    <row r="676" spans="1:9" s="89" customFormat="1" ht="15.75" customHeight="1">
      <c r="A676" s="8" t="s">
        <v>4837</v>
      </c>
      <c r="B676" s="16" t="s">
        <v>2113</v>
      </c>
      <c r="C676" s="16" t="s">
        <v>4878</v>
      </c>
      <c r="D676" s="16"/>
      <c r="E676" s="61" t="s">
        <v>718</v>
      </c>
      <c r="F676" s="73" t="s">
        <v>4822</v>
      </c>
      <c r="G676" s="73" t="s">
        <v>2905</v>
      </c>
      <c r="H676" s="71" t="s">
        <v>4702</v>
      </c>
      <c r="I676" s="111" t="s">
        <v>5841</v>
      </c>
    </row>
    <row r="677" spans="1:9" s="89" customFormat="1" ht="15.75" customHeight="1">
      <c r="A677" s="8" t="s">
        <v>4837</v>
      </c>
      <c r="B677" s="16" t="s">
        <v>2107</v>
      </c>
      <c r="C677" s="16" t="s">
        <v>4869</v>
      </c>
      <c r="D677" s="16"/>
      <c r="E677" s="61" t="s">
        <v>4992</v>
      </c>
      <c r="F677" s="73" t="s">
        <v>4822</v>
      </c>
      <c r="G677" s="50" t="s">
        <v>2904</v>
      </c>
      <c r="H677" s="71" t="s">
        <v>4667</v>
      </c>
      <c r="I677" s="111" t="s">
        <v>5841</v>
      </c>
    </row>
    <row r="678" spans="1:9" s="89" customFormat="1" ht="15.75" customHeight="1">
      <c r="A678" s="8" t="s">
        <v>4837</v>
      </c>
      <c r="B678" s="16" t="s">
        <v>2108</v>
      </c>
      <c r="C678" s="16" t="s">
        <v>4870</v>
      </c>
      <c r="D678" s="16"/>
      <c r="E678" s="61" t="s">
        <v>4994</v>
      </c>
      <c r="F678" s="73" t="s">
        <v>4822</v>
      </c>
      <c r="G678" s="50" t="s">
        <v>2904</v>
      </c>
      <c r="H678" s="71" t="s">
        <v>4667</v>
      </c>
      <c r="I678" s="111" t="s">
        <v>5841</v>
      </c>
    </row>
    <row r="679" spans="1:9" s="89" customFormat="1" ht="15.75" customHeight="1">
      <c r="A679" s="8" t="s">
        <v>4837</v>
      </c>
      <c r="B679" s="16" t="s">
        <v>2109</v>
      </c>
      <c r="C679" s="16" t="s">
        <v>4871</v>
      </c>
      <c r="D679" s="16"/>
      <c r="E679" s="61" t="s">
        <v>4995</v>
      </c>
      <c r="F679" s="73" t="s">
        <v>4822</v>
      </c>
      <c r="G679" s="50" t="s">
        <v>2904</v>
      </c>
      <c r="H679" s="71" t="s">
        <v>4667</v>
      </c>
      <c r="I679" s="111" t="s">
        <v>5841</v>
      </c>
    </row>
    <row r="680" spans="1:9" s="89" customFormat="1" ht="15.75" customHeight="1">
      <c r="A680" s="8" t="s">
        <v>2668</v>
      </c>
      <c r="B680" s="28" t="s">
        <v>1659</v>
      </c>
      <c r="C680" s="12" t="s">
        <v>4568</v>
      </c>
      <c r="D680" s="12"/>
      <c r="E680" s="59" t="s">
        <v>718</v>
      </c>
      <c r="F680" s="50" t="s">
        <v>1660</v>
      </c>
      <c r="G680" s="50" t="s">
        <v>2904</v>
      </c>
      <c r="H680" s="71" t="s">
        <v>4647</v>
      </c>
      <c r="I680" s="111" t="s">
        <v>5843</v>
      </c>
    </row>
    <row r="681" spans="1:9" s="89" customFormat="1" ht="15.75" customHeight="1">
      <c r="A681" s="8" t="s">
        <v>2668</v>
      </c>
      <c r="B681" s="28" t="s">
        <v>1661</v>
      </c>
      <c r="C681" s="12" t="s">
        <v>4569</v>
      </c>
      <c r="D681" s="12"/>
      <c r="E681" s="59" t="s">
        <v>1647</v>
      </c>
      <c r="F681" s="50" t="s">
        <v>1660</v>
      </c>
      <c r="G681" s="50" t="s">
        <v>2904</v>
      </c>
      <c r="H681" s="71" t="s">
        <v>4742</v>
      </c>
      <c r="I681" s="111" t="s">
        <v>5843</v>
      </c>
    </row>
    <row r="682" spans="1:9" s="89" customFormat="1" ht="15.75" customHeight="1">
      <c r="A682" s="8" t="s">
        <v>2668</v>
      </c>
      <c r="B682" s="28" t="s">
        <v>1656</v>
      </c>
      <c r="C682" s="12" t="s">
        <v>4570</v>
      </c>
      <c r="D682" s="12"/>
      <c r="E682" s="59" t="s">
        <v>718</v>
      </c>
      <c r="F682" s="50" t="s">
        <v>1657</v>
      </c>
      <c r="G682" s="50" t="s">
        <v>2904</v>
      </c>
      <c r="H682" s="71" t="s">
        <v>4647</v>
      </c>
      <c r="I682" s="111" t="s">
        <v>5843</v>
      </c>
    </row>
    <row r="683" spans="1:9" s="89" customFormat="1" ht="15.75" customHeight="1">
      <c r="A683" s="8" t="s">
        <v>2668</v>
      </c>
      <c r="B683" s="28" t="s">
        <v>1658</v>
      </c>
      <c r="C683" s="12" t="s">
        <v>4571</v>
      </c>
      <c r="D683" s="12"/>
      <c r="E683" s="59" t="s">
        <v>1647</v>
      </c>
      <c r="F683" s="50" t="s">
        <v>1657</v>
      </c>
      <c r="G683" s="50" t="s">
        <v>2904</v>
      </c>
      <c r="H683" s="71" t="s">
        <v>4707</v>
      </c>
      <c r="I683" s="111" t="s">
        <v>5843</v>
      </c>
    </row>
    <row r="684" spans="1:9" s="89" customFormat="1" ht="15.75" customHeight="1">
      <c r="A684" s="50" t="s">
        <v>1685</v>
      </c>
      <c r="B684" s="28" t="s">
        <v>1686</v>
      </c>
      <c r="C684" s="18" t="s">
        <v>4572</v>
      </c>
      <c r="D684" s="18"/>
      <c r="E684" s="59" t="s">
        <v>718</v>
      </c>
      <c r="F684" s="63" t="s">
        <v>1687</v>
      </c>
      <c r="G684" s="50" t="s">
        <v>2904</v>
      </c>
      <c r="H684" s="71" t="s">
        <v>4647</v>
      </c>
      <c r="I684" s="111" t="s">
        <v>5843</v>
      </c>
    </row>
    <row r="685" spans="1:9" s="89" customFormat="1" ht="15.75" customHeight="1">
      <c r="A685" s="50" t="s">
        <v>1685</v>
      </c>
      <c r="B685" s="28" t="s">
        <v>1688</v>
      </c>
      <c r="C685" s="18" t="s">
        <v>4573</v>
      </c>
      <c r="D685" s="18"/>
      <c r="E685" s="59" t="s">
        <v>1647</v>
      </c>
      <c r="F685" s="63" t="s">
        <v>1687</v>
      </c>
      <c r="G685" s="50" t="s">
        <v>2904</v>
      </c>
      <c r="H685" s="71" t="s">
        <v>4742</v>
      </c>
      <c r="I685" s="111" t="s">
        <v>5843</v>
      </c>
    </row>
    <row r="686" spans="1:9" s="89" customFormat="1" ht="15.75" customHeight="1">
      <c r="A686" s="50" t="s">
        <v>2669</v>
      </c>
      <c r="B686" s="28" t="s">
        <v>1672</v>
      </c>
      <c r="C686" s="18" t="s">
        <v>4574</v>
      </c>
      <c r="D686" s="18"/>
      <c r="E686" s="60" t="s">
        <v>718</v>
      </c>
      <c r="F686" s="50" t="s">
        <v>1673</v>
      </c>
      <c r="G686" s="50" t="s">
        <v>2904</v>
      </c>
      <c r="H686" s="75" t="s">
        <v>4816</v>
      </c>
      <c r="I686" s="111" t="s">
        <v>5843</v>
      </c>
    </row>
    <row r="687" spans="1:9" s="89" customFormat="1" ht="15.75" customHeight="1">
      <c r="A687" s="50" t="s">
        <v>2669</v>
      </c>
      <c r="B687" s="28" t="s">
        <v>1674</v>
      </c>
      <c r="C687" s="18" t="s">
        <v>4575</v>
      </c>
      <c r="D687" s="18"/>
      <c r="E687" s="60" t="s">
        <v>4992</v>
      </c>
      <c r="F687" s="50" t="s">
        <v>1673</v>
      </c>
      <c r="G687" s="50" t="s">
        <v>2904</v>
      </c>
      <c r="H687" s="75" t="s">
        <v>4990</v>
      </c>
      <c r="I687" s="111" t="s">
        <v>5843</v>
      </c>
    </row>
    <row r="688" spans="1:9" s="89" customFormat="1" ht="15.75" customHeight="1">
      <c r="A688" s="50" t="s">
        <v>2669</v>
      </c>
      <c r="B688" s="28" t="s">
        <v>1675</v>
      </c>
      <c r="C688" s="18" t="s">
        <v>4576</v>
      </c>
      <c r="D688" s="18"/>
      <c r="E688" s="60" t="s">
        <v>4994</v>
      </c>
      <c r="F688" s="50" t="s">
        <v>1673</v>
      </c>
      <c r="G688" s="50" t="s">
        <v>2904</v>
      </c>
      <c r="H688" s="75" t="s">
        <v>4990</v>
      </c>
      <c r="I688" s="111" t="s">
        <v>5843</v>
      </c>
    </row>
    <row r="689" spans="1:9" s="89" customFormat="1" ht="15.75" customHeight="1">
      <c r="A689" s="50" t="s">
        <v>2669</v>
      </c>
      <c r="B689" s="28" t="s">
        <v>1676</v>
      </c>
      <c r="C689" s="18" t="s">
        <v>4577</v>
      </c>
      <c r="D689" s="18"/>
      <c r="E689" s="60" t="s">
        <v>4995</v>
      </c>
      <c r="F689" s="50" t="s">
        <v>1673</v>
      </c>
      <c r="G689" s="50" t="s">
        <v>2904</v>
      </c>
      <c r="H689" s="75" t="s">
        <v>4990</v>
      </c>
      <c r="I689" s="111" t="s">
        <v>5843</v>
      </c>
    </row>
    <row r="690" spans="1:9" s="89" customFormat="1" ht="15.75" customHeight="1">
      <c r="A690" s="50" t="s">
        <v>2669</v>
      </c>
      <c r="B690" s="28" t="s">
        <v>1677</v>
      </c>
      <c r="C690" s="18" t="s">
        <v>4578</v>
      </c>
      <c r="D690" s="18"/>
      <c r="E690" s="60" t="s">
        <v>718</v>
      </c>
      <c r="F690" s="50" t="s">
        <v>1673</v>
      </c>
      <c r="G690" s="50" t="s">
        <v>2904</v>
      </c>
      <c r="H690" s="75" t="s">
        <v>4816</v>
      </c>
      <c r="I690" s="111" t="s">
        <v>5843</v>
      </c>
    </row>
    <row r="691" spans="1:9" s="89" customFormat="1" ht="15.75" customHeight="1">
      <c r="A691" s="50" t="s">
        <v>2669</v>
      </c>
      <c r="B691" s="28" t="s">
        <v>1678</v>
      </c>
      <c r="C691" s="18" t="s">
        <v>4579</v>
      </c>
      <c r="D691" s="18"/>
      <c r="E691" s="60" t="s">
        <v>4992</v>
      </c>
      <c r="F691" s="50" t="s">
        <v>1673</v>
      </c>
      <c r="G691" s="50" t="s">
        <v>2904</v>
      </c>
      <c r="H691" s="75" t="s">
        <v>4990</v>
      </c>
      <c r="I691" s="111" t="s">
        <v>5843</v>
      </c>
    </row>
    <row r="692" spans="1:9" s="89" customFormat="1" ht="15.75" customHeight="1">
      <c r="A692" s="50" t="s">
        <v>2669</v>
      </c>
      <c r="B692" s="28" t="s">
        <v>1679</v>
      </c>
      <c r="C692" s="18" t="s">
        <v>4580</v>
      </c>
      <c r="D692" s="18"/>
      <c r="E692" s="60" t="s">
        <v>4994</v>
      </c>
      <c r="F692" s="50" t="s">
        <v>1673</v>
      </c>
      <c r="G692" s="50" t="s">
        <v>2904</v>
      </c>
      <c r="H692" s="75" t="s">
        <v>4990</v>
      </c>
      <c r="I692" s="111" t="s">
        <v>5843</v>
      </c>
    </row>
    <row r="693" spans="1:9" s="89" customFormat="1" ht="15.75" customHeight="1">
      <c r="A693" s="50" t="s">
        <v>2669</v>
      </c>
      <c r="B693" s="28" t="s">
        <v>1680</v>
      </c>
      <c r="C693" s="18" t="s">
        <v>4581</v>
      </c>
      <c r="D693" s="18"/>
      <c r="E693" s="60" t="s">
        <v>4995</v>
      </c>
      <c r="F693" s="50" t="s">
        <v>1673</v>
      </c>
      <c r="G693" s="50" t="s">
        <v>2904</v>
      </c>
      <c r="H693" s="75" t="s">
        <v>4990</v>
      </c>
      <c r="I693" s="111" t="s">
        <v>5843</v>
      </c>
    </row>
    <row r="694" spans="1:9" s="89" customFormat="1" ht="15.75" customHeight="1">
      <c r="A694" s="50" t="s">
        <v>2669</v>
      </c>
      <c r="B694" s="28" t="s">
        <v>1681</v>
      </c>
      <c r="C694" s="17" t="s">
        <v>4582</v>
      </c>
      <c r="D694" s="17"/>
      <c r="E694" s="60" t="s">
        <v>718</v>
      </c>
      <c r="F694" s="50" t="s">
        <v>1673</v>
      </c>
      <c r="G694" s="50" t="s">
        <v>2904</v>
      </c>
      <c r="H694" s="75" t="s">
        <v>4816</v>
      </c>
      <c r="I694" s="111" t="s">
        <v>5843</v>
      </c>
    </row>
    <row r="695" spans="1:9" s="89" customFormat="1" ht="15.75" customHeight="1">
      <c r="A695" s="50" t="s">
        <v>2669</v>
      </c>
      <c r="B695" s="28" t="s">
        <v>1682</v>
      </c>
      <c r="C695" s="17" t="s">
        <v>4583</v>
      </c>
      <c r="D695" s="17"/>
      <c r="E695" s="60" t="s">
        <v>4992</v>
      </c>
      <c r="F695" s="50" t="s">
        <v>1673</v>
      </c>
      <c r="G695" s="50" t="s">
        <v>2904</v>
      </c>
      <c r="H695" s="75" t="s">
        <v>4990</v>
      </c>
      <c r="I695" s="111" t="s">
        <v>5843</v>
      </c>
    </row>
    <row r="696" spans="1:9" s="89" customFormat="1" ht="15.75" customHeight="1">
      <c r="A696" s="50" t="s">
        <v>2669</v>
      </c>
      <c r="B696" s="28" t="s">
        <v>1683</v>
      </c>
      <c r="C696" s="17" t="s">
        <v>4584</v>
      </c>
      <c r="D696" s="17"/>
      <c r="E696" s="60" t="s">
        <v>4994</v>
      </c>
      <c r="F696" s="50" t="s">
        <v>1673</v>
      </c>
      <c r="G696" s="50" t="s">
        <v>2904</v>
      </c>
      <c r="H696" s="75" t="s">
        <v>4990</v>
      </c>
      <c r="I696" s="111" t="s">
        <v>5843</v>
      </c>
    </row>
    <row r="697" spans="1:9" s="89" customFormat="1" ht="15.75" customHeight="1">
      <c r="A697" s="50" t="s">
        <v>2669</v>
      </c>
      <c r="B697" s="28" t="s">
        <v>1684</v>
      </c>
      <c r="C697" s="17" t="s">
        <v>4585</v>
      </c>
      <c r="D697" s="17"/>
      <c r="E697" s="60" t="s">
        <v>4995</v>
      </c>
      <c r="F697" s="50" t="s">
        <v>1673</v>
      </c>
      <c r="G697" s="50" t="s">
        <v>2904</v>
      </c>
      <c r="H697" s="75" t="s">
        <v>4990</v>
      </c>
      <c r="I697" s="111" t="s">
        <v>5843</v>
      </c>
    </row>
    <row r="698" spans="1:9" s="89" customFormat="1" ht="15.75" customHeight="1">
      <c r="A698" s="50" t="s">
        <v>2669</v>
      </c>
      <c r="B698" s="28" t="s">
        <v>2070</v>
      </c>
      <c r="C698" s="28" t="s">
        <v>4586</v>
      </c>
      <c r="D698" s="28"/>
      <c r="E698" s="60" t="s">
        <v>718</v>
      </c>
      <c r="F698" s="50" t="s">
        <v>2071</v>
      </c>
      <c r="G698" s="50" t="s">
        <v>2904</v>
      </c>
      <c r="H698" s="75" t="s">
        <v>4805</v>
      </c>
      <c r="I698" s="111" t="s">
        <v>5843</v>
      </c>
    </row>
    <row r="699" spans="1:9" s="89" customFormat="1" ht="15.75" customHeight="1">
      <c r="A699" s="50" t="s">
        <v>2669</v>
      </c>
      <c r="B699" s="28" t="s">
        <v>1667</v>
      </c>
      <c r="C699" s="28" t="s">
        <v>4587</v>
      </c>
      <c r="D699" s="28"/>
      <c r="E699" s="60" t="s">
        <v>718</v>
      </c>
      <c r="F699" s="50" t="s">
        <v>1668</v>
      </c>
      <c r="G699" s="50" t="s">
        <v>2904</v>
      </c>
      <c r="H699" s="75" t="s">
        <v>4650</v>
      </c>
      <c r="I699" s="111" t="s">
        <v>5843</v>
      </c>
    </row>
    <row r="700" spans="1:9" s="89" customFormat="1" ht="15.75" customHeight="1">
      <c r="A700" s="50" t="s">
        <v>2669</v>
      </c>
      <c r="B700" s="28" t="s">
        <v>1669</v>
      </c>
      <c r="C700" s="18" t="s">
        <v>4588</v>
      </c>
      <c r="D700" s="18"/>
      <c r="E700" s="60" t="s">
        <v>4992</v>
      </c>
      <c r="F700" s="50" t="s">
        <v>1668</v>
      </c>
      <c r="G700" s="50" t="s">
        <v>2904</v>
      </c>
      <c r="H700" s="75" t="s">
        <v>4647</v>
      </c>
      <c r="I700" s="111" t="s">
        <v>5843</v>
      </c>
    </row>
    <row r="701" spans="1:9" s="89" customFormat="1" ht="15.75" customHeight="1">
      <c r="A701" s="50" t="s">
        <v>2669</v>
      </c>
      <c r="B701" s="28" t="s">
        <v>1670</v>
      </c>
      <c r="C701" s="18" t="s">
        <v>4589</v>
      </c>
      <c r="D701" s="18"/>
      <c r="E701" s="60" t="s">
        <v>4994</v>
      </c>
      <c r="F701" s="50" t="s">
        <v>1668</v>
      </c>
      <c r="G701" s="50" t="s">
        <v>2904</v>
      </c>
      <c r="H701" s="75" t="s">
        <v>4647</v>
      </c>
      <c r="I701" s="111" t="s">
        <v>5843</v>
      </c>
    </row>
    <row r="702" spans="1:9" s="89" customFormat="1" ht="15.75" customHeight="1">
      <c r="A702" s="50" t="s">
        <v>2669</v>
      </c>
      <c r="B702" s="28" t="s">
        <v>1671</v>
      </c>
      <c r="C702" s="18" t="s">
        <v>4590</v>
      </c>
      <c r="D702" s="18"/>
      <c r="E702" s="60" t="s">
        <v>4995</v>
      </c>
      <c r="F702" s="50" t="s">
        <v>1668</v>
      </c>
      <c r="G702" s="50" t="s">
        <v>2904</v>
      </c>
      <c r="H702" s="75" t="s">
        <v>4647</v>
      </c>
      <c r="I702" s="111" t="s">
        <v>5843</v>
      </c>
    </row>
    <row r="703" spans="1:9" s="89" customFormat="1" ht="15.75" customHeight="1">
      <c r="A703" s="50" t="s">
        <v>2669</v>
      </c>
      <c r="B703" s="28" t="s">
        <v>1662</v>
      </c>
      <c r="C703" s="28" t="s">
        <v>4591</v>
      </c>
      <c r="D703" s="28"/>
      <c r="E703" s="68" t="s">
        <v>718</v>
      </c>
      <c r="F703" s="50" t="s">
        <v>1875</v>
      </c>
      <c r="G703" s="50" t="s">
        <v>2904</v>
      </c>
      <c r="H703" s="75" t="s">
        <v>4779</v>
      </c>
      <c r="I703" s="111" t="s">
        <v>5843</v>
      </c>
    </row>
    <row r="704" spans="1:9" s="89" customFormat="1" ht="15.75" customHeight="1">
      <c r="A704" s="50" t="s">
        <v>2669</v>
      </c>
      <c r="B704" s="28" t="s">
        <v>1664</v>
      </c>
      <c r="C704" s="28" t="s">
        <v>4592</v>
      </c>
      <c r="D704" s="28"/>
      <c r="E704" s="60" t="s">
        <v>4992</v>
      </c>
      <c r="F704" s="50" t="s">
        <v>1663</v>
      </c>
      <c r="G704" s="50" t="s">
        <v>2904</v>
      </c>
      <c r="H704" s="75" t="s">
        <v>4636</v>
      </c>
      <c r="I704" s="111" t="s">
        <v>5843</v>
      </c>
    </row>
    <row r="705" spans="1:9" s="89" customFormat="1" ht="15.75" customHeight="1">
      <c r="A705" s="50" t="s">
        <v>2669</v>
      </c>
      <c r="B705" s="28" t="s">
        <v>1665</v>
      </c>
      <c r="C705" s="28" t="s">
        <v>4593</v>
      </c>
      <c r="D705" s="28"/>
      <c r="E705" s="60" t="s">
        <v>4994</v>
      </c>
      <c r="F705" s="50" t="s">
        <v>1663</v>
      </c>
      <c r="G705" s="50" t="s">
        <v>2904</v>
      </c>
      <c r="H705" s="75" t="s">
        <v>4636</v>
      </c>
      <c r="I705" s="111" t="s">
        <v>5843</v>
      </c>
    </row>
    <row r="706" spans="1:9" s="89" customFormat="1" ht="15.75" customHeight="1">
      <c r="A706" s="50" t="s">
        <v>2669</v>
      </c>
      <c r="B706" s="28" t="s">
        <v>1666</v>
      </c>
      <c r="C706" s="28" t="s">
        <v>4594</v>
      </c>
      <c r="D706" s="28"/>
      <c r="E706" s="60" t="s">
        <v>4995</v>
      </c>
      <c r="F706" s="50" t="s">
        <v>1663</v>
      </c>
      <c r="G706" s="50" t="s">
        <v>2904</v>
      </c>
      <c r="H706" s="75" t="s">
        <v>4636</v>
      </c>
      <c r="I706" s="111" t="s">
        <v>5843</v>
      </c>
    </row>
    <row r="707" spans="1:9" s="89" customFormat="1" ht="15.75" customHeight="1">
      <c r="A707" s="8" t="s">
        <v>2666</v>
      </c>
      <c r="B707" s="28" t="s">
        <v>1651</v>
      </c>
      <c r="C707" s="18" t="s">
        <v>4595</v>
      </c>
      <c r="D707" s="18"/>
      <c r="E707" s="59" t="s">
        <v>718</v>
      </c>
      <c r="F707" s="73" t="s">
        <v>1652</v>
      </c>
      <c r="G707" s="50" t="s">
        <v>2904</v>
      </c>
      <c r="H707" s="71" t="s">
        <v>4650</v>
      </c>
      <c r="I707" s="111" t="s">
        <v>5843</v>
      </c>
    </row>
    <row r="708" spans="1:9" s="89" customFormat="1" ht="15.75" customHeight="1">
      <c r="A708" s="8" t="s">
        <v>2666</v>
      </c>
      <c r="B708" s="28" t="s">
        <v>1653</v>
      </c>
      <c r="C708" s="18" t="s">
        <v>4596</v>
      </c>
      <c r="D708" s="18"/>
      <c r="E708" s="59" t="s">
        <v>1647</v>
      </c>
      <c r="F708" s="73" t="s">
        <v>1652</v>
      </c>
      <c r="G708" s="50" t="s">
        <v>2904</v>
      </c>
      <c r="H708" s="71" t="s">
        <v>4647</v>
      </c>
      <c r="I708" s="111" t="s">
        <v>5843</v>
      </c>
    </row>
    <row r="709" spans="1:9" s="89" customFormat="1" ht="15.75" customHeight="1">
      <c r="A709" s="8" t="s">
        <v>2666</v>
      </c>
      <c r="B709" s="28" t="s">
        <v>1654</v>
      </c>
      <c r="C709" s="18" t="s">
        <v>4597</v>
      </c>
      <c r="D709" s="18"/>
      <c r="E709" s="59" t="s">
        <v>1647</v>
      </c>
      <c r="F709" s="73" t="s">
        <v>1652</v>
      </c>
      <c r="G709" s="50" t="s">
        <v>2904</v>
      </c>
      <c r="H709" s="71" t="s">
        <v>4647</v>
      </c>
      <c r="I709" s="111" t="s">
        <v>5843</v>
      </c>
    </row>
    <row r="710" spans="1:9" s="89" customFormat="1" ht="15.75" customHeight="1">
      <c r="A710" s="8" t="s">
        <v>2666</v>
      </c>
      <c r="B710" s="28" t="s">
        <v>1655</v>
      </c>
      <c r="C710" s="18" t="s">
        <v>4598</v>
      </c>
      <c r="D710" s="18"/>
      <c r="E710" s="59" t="s">
        <v>1647</v>
      </c>
      <c r="F710" s="73" t="s">
        <v>1652</v>
      </c>
      <c r="G710" s="50" t="s">
        <v>2904</v>
      </c>
      <c r="H710" s="71" t="s">
        <v>4647</v>
      </c>
      <c r="I710" s="111" t="s">
        <v>5843</v>
      </c>
    </row>
    <row r="711" spans="1:9" s="89" customFormat="1" ht="15.75" customHeight="1">
      <c r="A711" s="8" t="s">
        <v>2666</v>
      </c>
      <c r="B711" s="28" t="s">
        <v>1644</v>
      </c>
      <c r="C711" s="18" t="s">
        <v>4599</v>
      </c>
      <c r="D711" s="18"/>
      <c r="E711" s="59" t="s">
        <v>718</v>
      </c>
      <c r="F711" s="73" t="s">
        <v>2027</v>
      </c>
      <c r="G711" s="50" t="s">
        <v>2904</v>
      </c>
      <c r="H711" s="71" t="s">
        <v>4779</v>
      </c>
      <c r="I711" s="111" t="s">
        <v>5843</v>
      </c>
    </row>
    <row r="712" spans="1:9" s="89" customFormat="1" ht="15.75" customHeight="1">
      <c r="A712" s="8" t="s">
        <v>2666</v>
      </c>
      <c r="B712" s="28" t="s">
        <v>1646</v>
      </c>
      <c r="C712" s="18" t="s">
        <v>4600</v>
      </c>
      <c r="D712" s="18"/>
      <c r="E712" s="59" t="s">
        <v>1647</v>
      </c>
      <c r="F712" s="73" t="s">
        <v>1645</v>
      </c>
      <c r="G712" s="50" t="s">
        <v>2904</v>
      </c>
      <c r="H712" s="71" t="s">
        <v>4698</v>
      </c>
      <c r="I712" s="111" t="s">
        <v>5843</v>
      </c>
    </row>
    <row r="713" spans="1:9" s="89" customFormat="1" ht="15.75" customHeight="1">
      <c r="A713" s="8" t="s">
        <v>2666</v>
      </c>
      <c r="B713" s="28" t="s">
        <v>1648</v>
      </c>
      <c r="C713" s="28" t="s">
        <v>4601</v>
      </c>
      <c r="D713" s="28"/>
      <c r="E713" s="59" t="s">
        <v>718</v>
      </c>
      <c r="F713" s="73" t="s">
        <v>1649</v>
      </c>
      <c r="G713" s="50" t="s">
        <v>2904</v>
      </c>
      <c r="H713" s="71" t="s">
        <v>4647</v>
      </c>
      <c r="I713" s="111" t="s">
        <v>5843</v>
      </c>
    </row>
    <row r="714" spans="1:9" s="89" customFormat="1" ht="15.75" customHeight="1">
      <c r="A714" s="8" t="s">
        <v>2666</v>
      </c>
      <c r="B714" s="28" t="s">
        <v>1650</v>
      </c>
      <c r="C714" s="28" t="s">
        <v>4602</v>
      </c>
      <c r="D714" s="28"/>
      <c r="E714" s="59" t="s">
        <v>1647</v>
      </c>
      <c r="F714" s="73" t="s">
        <v>1649</v>
      </c>
      <c r="G714" s="50" t="s">
        <v>2904</v>
      </c>
      <c r="H714" s="71" t="s">
        <v>4707</v>
      </c>
      <c r="I714" s="111" t="s">
        <v>5843</v>
      </c>
    </row>
    <row r="715" spans="1:9" s="89" customFormat="1" ht="15.75" customHeight="1">
      <c r="A715" s="50" t="s">
        <v>2667</v>
      </c>
      <c r="B715" s="28" t="s">
        <v>1712</v>
      </c>
      <c r="C715" s="28" t="s">
        <v>4603</v>
      </c>
      <c r="D715" s="28"/>
      <c r="E715" s="59" t="s">
        <v>718</v>
      </c>
      <c r="F715" s="73" t="s">
        <v>1714</v>
      </c>
      <c r="G715" s="74" t="s">
        <v>2913</v>
      </c>
      <c r="H715" s="71" t="s">
        <v>4708</v>
      </c>
      <c r="I715" s="111" t="s">
        <v>5843</v>
      </c>
    </row>
    <row r="716" spans="1:9" s="89" customFormat="1" ht="15.75" customHeight="1">
      <c r="A716" s="50" t="s">
        <v>2667</v>
      </c>
      <c r="B716" s="28" t="s">
        <v>1715</v>
      </c>
      <c r="C716" s="28" t="s">
        <v>4604</v>
      </c>
      <c r="D716" s="28"/>
      <c r="E716" s="59" t="s">
        <v>4992</v>
      </c>
      <c r="F716" s="73" t="s">
        <v>1714</v>
      </c>
      <c r="G716" s="74" t="s">
        <v>2913</v>
      </c>
      <c r="H716" s="71" t="s">
        <v>4751</v>
      </c>
      <c r="I716" s="111" t="s">
        <v>5843</v>
      </c>
    </row>
    <row r="717" spans="1:9" s="89" customFormat="1" ht="15.75" customHeight="1">
      <c r="A717" s="50" t="s">
        <v>2667</v>
      </c>
      <c r="B717" s="28" t="s">
        <v>1716</v>
      </c>
      <c r="C717" s="28" t="s">
        <v>4605</v>
      </c>
      <c r="D717" s="28"/>
      <c r="E717" s="59" t="s">
        <v>4994</v>
      </c>
      <c r="F717" s="73" t="s">
        <v>1714</v>
      </c>
      <c r="G717" s="74" t="s">
        <v>2913</v>
      </c>
      <c r="H717" s="71" t="s">
        <v>4751</v>
      </c>
      <c r="I717" s="111" t="s">
        <v>5843</v>
      </c>
    </row>
    <row r="718" spans="1:9" s="89" customFormat="1" ht="15.75" customHeight="1">
      <c r="A718" s="50" t="s">
        <v>2667</v>
      </c>
      <c r="B718" s="28" t="s">
        <v>1717</v>
      </c>
      <c r="C718" s="28" t="s">
        <v>4606</v>
      </c>
      <c r="D718" s="28"/>
      <c r="E718" s="59" t="s">
        <v>4995</v>
      </c>
      <c r="F718" s="73" t="s">
        <v>1714</v>
      </c>
      <c r="G718" s="74" t="s">
        <v>2913</v>
      </c>
      <c r="H718" s="71" t="s">
        <v>4751</v>
      </c>
      <c r="I718" s="111" t="s">
        <v>5843</v>
      </c>
    </row>
    <row r="719" spans="1:9" s="89" customFormat="1" ht="15.75" customHeight="1">
      <c r="A719" s="50" t="s">
        <v>2667</v>
      </c>
      <c r="B719" s="12" t="s">
        <v>1692</v>
      </c>
      <c r="C719" s="12" t="s">
        <v>4611</v>
      </c>
      <c r="D719" s="12"/>
      <c r="E719" s="60" t="s">
        <v>718</v>
      </c>
      <c r="F719" s="50" t="s">
        <v>1693</v>
      </c>
      <c r="G719" s="74" t="s">
        <v>2913</v>
      </c>
      <c r="H719" s="75" t="s">
        <v>4820</v>
      </c>
      <c r="I719" s="111" t="s">
        <v>5843</v>
      </c>
    </row>
    <row r="720" spans="1:9" s="89" customFormat="1" ht="15.75" customHeight="1">
      <c r="A720" s="50" t="s">
        <v>2667</v>
      </c>
      <c r="B720" s="28" t="s">
        <v>1698</v>
      </c>
      <c r="C720" s="28" t="s">
        <v>4612</v>
      </c>
      <c r="D720" s="28"/>
      <c r="E720" s="59" t="s">
        <v>4992</v>
      </c>
      <c r="F720" s="73" t="s">
        <v>1693</v>
      </c>
      <c r="G720" s="74" t="s">
        <v>2913</v>
      </c>
      <c r="H720" s="71" t="s">
        <v>4635</v>
      </c>
      <c r="I720" s="111" t="s">
        <v>5843</v>
      </c>
    </row>
    <row r="721" spans="1:9" s="89" customFormat="1" ht="15.75" customHeight="1">
      <c r="A721" s="50" t="s">
        <v>2667</v>
      </c>
      <c r="B721" s="28" t="s">
        <v>1699</v>
      </c>
      <c r="C721" s="28" t="s">
        <v>4613</v>
      </c>
      <c r="D721" s="28"/>
      <c r="E721" s="59" t="s">
        <v>4994</v>
      </c>
      <c r="F721" s="73" t="s">
        <v>1693</v>
      </c>
      <c r="G721" s="74" t="s">
        <v>2913</v>
      </c>
      <c r="H721" s="71" t="s">
        <v>4635</v>
      </c>
      <c r="I721" s="111" t="s">
        <v>5843</v>
      </c>
    </row>
    <row r="722" spans="1:9" s="89" customFormat="1" ht="15.75" customHeight="1">
      <c r="A722" s="50" t="s">
        <v>2667</v>
      </c>
      <c r="B722" s="28" t="s">
        <v>1700</v>
      </c>
      <c r="C722" s="28" t="s">
        <v>4614</v>
      </c>
      <c r="D722" s="28"/>
      <c r="E722" s="59" t="s">
        <v>4995</v>
      </c>
      <c r="F722" s="73" t="s">
        <v>1693</v>
      </c>
      <c r="G722" s="74" t="s">
        <v>2913</v>
      </c>
      <c r="H722" s="71" t="s">
        <v>4635</v>
      </c>
      <c r="I722" s="111" t="s">
        <v>5843</v>
      </c>
    </row>
    <row r="723" spans="1:9" s="89" customFormat="1" ht="15.75" customHeight="1">
      <c r="A723" s="50" t="s">
        <v>2667</v>
      </c>
      <c r="B723" s="28" t="s">
        <v>1706</v>
      </c>
      <c r="C723" s="28" t="s">
        <v>4619</v>
      </c>
      <c r="D723" s="28"/>
      <c r="E723" s="59" t="s">
        <v>718</v>
      </c>
      <c r="F723" s="73" t="s">
        <v>1708</v>
      </c>
      <c r="G723" s="74" t="s">
        <v>2913</v>
      </c>
      <c r="H723" s="71" t="s">
        <v>4820</v>
      </c>
      <c r="I723" s="111" t="s">
        <v>5843</v>
      </c>
    </row>
    <row r="724" spans="1:9" s="89" customFormat="1" ht="15.75" customHeight="1">
      <c r="A724" s="50" t="s">
        <v>2667</v>
      </c>
      <c r="B724" s="28" t="s">
        <v>1709</v>
      </c>
      <c r="C724" s="28" t="s">
        <v>4620</v>
      </c>
      <c r="D724" s="28"/>
      <c r="E724" s="59" t="s">
        <v>4992</v>
      </c>
      <c r="F724" s="73" t="s">
        <v>1708</v>
      </c>
      <c r="G724" s="74" t="s">
        <v>2913</v>
      </c>
      <c r="H724" s="71" t="s">
        <v>4635</v>
      </c>
      <c r="I724" s="111" t="s">
        <v>5843</v>
      </c>
    </row>
    <row r="725" spans="1:9" s="89" customFormat="1" ht="15.75" customHeight="1">
      <c r="A725" s="50" t="s">
        <v>2667</v>
      </c>
      <c r="B725" s="28" t="s">
        <v>1710</v>
      </c>
      <c r="C725" s="28" t="s">
        <v>4621</v>
      </c>
      <c r="D725" s="28"/>
      <c r="E725" s="59" t="s">
        <v>4994</v>
      </c>
      <c r="F725" s="73" t="s">
        <v>1708</v>
      </c>
      <c r="G725" s="74" t="s">
        <v>2913</v>
      </c>
      <c r="H725" s="71" t="s">
        <v>4635</v>
      </c>
      <c r="I725" s="111" t="s">
        <v>5843</v>
      </c>
    </row>
    <row r="726" spans="1:9" s="89" customFormat="1" ht="15.75" customHeight="1">
      <c r="A726" s="50" t="s">
        <v>2667</v>
      </c>
      <c r="B726" s="28" t="s">
        <v>1711</v>
      </c>
      <c r="C726" s="28" t="s">
        <v>4622</v>
      </c>
      <c r="D726" s="28"/>
      <c r="E726" s="59" t="s">
        <v>4995</v>
      </c>
      <c r="F726" s="73" t="s">
        <v>1708</v>
      </c>
      <c r="G726" s="74" t="s">
        <v>2913</v>
      </c>
      <c r="H726" s="71" t="s">
        <v>4635</v>
      </c>
      <c r="I726" s="111" t="s">
        <v>5843</v>
      </c>
    </row>
    <row r="727" spans="1:9" s="89" customFormat="1" ht="15.75" customHeight="1">
      <c r="A727" s="8" t="s">
        <v>2670</v>
      </c>
      <c r="B727" s="28" t="s">
        <v>1689</v>
      </c>
      <c r="C727" s="28" t="s">
        <v>4627</v>
      </c>
      <c r="D727" s="28"/>
      <c r="E727" s="59" t="s">
        <v>718</v>
      </c>
      <c r="F727" s="50" t="s">
        <v>1690</v>
      </c>
      <c r="G727" s="8" t="s">
        <v>2904</v>
      </c>
      <c r="H727" s="71" t="s">
        <v>4777</v>
      </c>
      <c r="I727" s="111" t="s">
        <v>5843</v>
      </c>
    </row>
    <row r="728" spans="1:9" s="89" customFormat="1" ht="15.75" customHeight="1">
      <c r="A728" s="8" t="s">
        <v>2670</v>
      </c>
      <c r="B728" s="28" t="s">
        <v>1691</v>
      </c>
      <c r="C728" s="28" t="s">
        <v>4628</v>
      </c>
      <c r="D728" s="28"/>
      <c r="E728" s="59" t="s">
        <v>1647</v>
      </c>
      <c r="F728" s="50" t="s">
        <v>1690</v>
      </c>
      <c r="G728" s="8" t="s">
        <v>2904</v>
      </c>
      <c r="H728" s="71" t="s">
        <v>4742</v>
      </c>
      <c r="I728" s="111" t="s">
        <v>5843</v>
      </c>
    </row>
    <row r="729" spans="1:9" s="89" customFormat="1" ht="15.75" customHeight="1">
      <c r="A729" s="8" t="s">
        <v>2671</v>
      </c>
      <c r="B729" s="28" t="s">
        <v>1722</v>
      </c>
      <c r="C729" s="28" t="s">
        <v>4629</v>
      </c>
      <c r="D729" s="28"/>
      <c r="E729" s="61" t="s">
        <v>967</v>
      </c>
      <c r="F729" s="50" t="s">
        <v>1723</v>
      </c>
      <c r="G729" s="8" t="s">
        <v>2904</v>
      </c>
      <c r="H729" s="71" t="s">
        <v>4990</v>
      </c>
      <c r="I729" s="111" t="s">
        <v>5843</v>
      </c>
    </row>
    <row r="730" spans="1:9" s="89" customFormat="1" ht="15.75" customHeight="1">
      <c r="A730" s="8" t="s">
        <v>2671</v>
      </c>
      <c r="B730" s="28" t="s">
        <v>1722</v>
      </c>
      <c r="C730" s="28" t="s">
        <v>4630</v>
      </c>
      <c r="D730" s="28"/>
      <c r="E730" s="61" t="s">
        <v>1724</v>
      </c>
      <c r="F730" s="50" t="s">
        <v>1723</v>
      </c>
      <c r="G730" s="8" t="s">
        <v>2904</v>
      </c>
      <c r="H730" s="71" t="s">
        <v>4990</v>
      </c>
      <c r="I730" s="111" t="s">
        <v>5843</v>
      </c>
    </row>
    <row r="731" spans="1:9" s="89" customFormat="1" ht="15.75" customHeight="1">
      <c r="A731" s="8" t="s">
        <v>2671</v>
      </c>
      <c r="B731" s="28" t="s">
        <v>1725</v>
      </c>
      <c r="C731" s="12" t="s">
        <v>4631</v>
      </c>
      <c r="D731" s="12"/>
      <c r="E731" s="61" t="s">
        <v>967</v>
      </c>
      <c r="F731" s="50" t="s">
        <v>1726</v>
      </c>
      <c r="G731" s="8" t="s">
        <v>2904</v>
      </c>
      <c r="H731" s="71" t="s">
        <v>4989</v>
      </c>
      <c r="I731" s="111" t="s">
        <v>5843</v>
      </c>
    </row>
    <row r="732" spans="1:9" s="89" customFormat="1" ht="15.75" customHeight="1">
      <c r="A732" s="8" t="s">
        <v>2671</v>
      </c>
      <c r="B732" s="28" t="s">
        <v>1725</v>
      </c>
      <c r="C732" s="12" t="s">
        <v>4632</v>
      </c>
      <c r="D732" s="12"/>
      <c r="E732" s="61" t="s">
        <v>1724</v>
      </c>
      <c r="F732" s="50" t="s">
        <v>1726</v>
      </c>
      <c r="G732" s="8" t="s">
        <v>2904</v>
      </c>
      <c r="H732" s="71" t="s">
        <v>4989</v>
      </c>
      <c r="I732" s="111" t="s">
        <v>5843</v>
      </c>
    </row>
    <row r="733" spans="1:9" s="89" customFormat="1" ht="15.75" customHeight="1">
      <c r="A733" s="8" t="s">
        <v>2671</v>
      </c>
      <c r="B733" s="28" t="s">
        <v>1727</v>
      </c>
      <c r="C733" s="52" t="s">
        <v>4633</v>
      </c>
      <c r="D733" s="52"/>
      <c r="E733" s="61" t="s">
        <v>967</v>
      </c>
      <c r="F733" s="50" t="s">
        <v>1728</v>
      </c>
      <c r="G733" s="8" t="s">
        <v>2904</v>
      </c>
      <c r="H733" s="71" t="s">
        <v>4639</v>
      </c>
      <c r="I733" s="111" t="s">
        <v>5843</v>
      </c>
    </row>
    <row r="734" spans="1:9" s="89" customFormat="1" ht="15.75" customHeight="1">
      <c r="A734" s="8" t="s">
        <v>2671</v>
      </c>
      <c r="B734" s="28" t="s">
        <v>1727</v>
      </c>
      <c r="C734" s="12" t="s">
        <v>4634</v>
      </c>
      <c r="D734" s="12"/>
      <c r="E734" s="61" t="s">
        <v>1724</v>
      </c>
      <c r="F734" s="50" t="s">
        <v>1728</v>
      </c>
      <c r="G734" s="8" t="s">
        <v>2904</v>
      </c>
      <c r="H734" s="71" t="s">
        <v>4639</v>
      </c>
      <c r="I734" s="111" t="s">
        <v>5843</v>
      </c>
    </row>
    <row r="735" spans="1:9" s="89" customFormat="1" ht="15.75" customHeight="1">
      <c r="A735" s="8" t="s">
        <v>2671</v>
      </c>
      <c r="B735" s="12" t="s">
        <v>1729</v>
      </c>
      <c r="C735" s="12" t="s">
        <v>5295</v>
      </c>
      <c r="D735" s="12"/>
      <c r="E735" s="61" t="s">
        <v>967</v>
      </c>
      <c r="F735" s="50" t="s">
        <v>1730</v>
      </c>
      <c r="G735" s="8" t="s">
        <v>2904</v>
      </c>
      <c r="H735" s="71" t="s">
        <v>4818</v>
      </c>
      <c r="I735" s="111" t="s">
        <v>5843</v>
      </c>
    </row>
    <row r="736" spans="1:9" s="89" customFormat="1" ht="15.75" customHeight="1">
      <c r="A736" s="8" t="s">
        <v>2671</v>
      </c>
      <c r="B736" s="12" t="s">
        <v>1729</v>
      </c>
      <c r="C736" s="12" t="s">
        <v>5296</v>
      </c>
      <c r="D736" s="12"/>
      <c r="E736" s="61" t="s">
        <v>1724</v>
      </c>
      <c r="F736" s="50" t="s">
        <v>1730</v>
      </c>
      <c r="G736" s="8" t="s">
        <v>2904</v>
      </c>
      <c r="H736" s="71" t="s">
        <v>4818</v>
      </c>
      <c r="I736" s="111" t="s">
        <v>5843</v>
      </c>
    </row>
    <row r="737" spans="1:9" s="89" customFormat="1" ht="15.75" customHeight="1">
      <c r="A737" s="8" t="s">
        <v>2671</v>
      </c>
      <c r="B737" s="12" t="s">
        <v>1731</v>
      </c>
      <c r="C737" s="12" t="s">
        <v>5297</v>
      </c>
      <c r="D737" s="12"/>
      <c r="E737" s="61" t="s">
        <v>967</v>
      </c>
      <c r="F737" s="50" t="s">
        <v>1732</v>
      </c>
      <c r="G737" s="8" t="s">
        <v>2904</v>
      </c>
      <c r="H737" s="71" t="s">
        <v>4698</v>
      </c>
      <c r="I737" s="111" t="s">
        <v>5843</v>
      </c>
    </row>
    <row r="738" spans="1:9" s="89" customFormat="1" ht="15.75" customHeight="1">
      <c r="A738" s="8" t="s">
        <v>2671</v>
      </c>
      <c r="B738" s="12" t="s">
        <v>1733</v>
      </c>
      <c r="C738" s="12" t="s">
        <v>5298</v>
      </c>
      <c r="D738" s="12"/>
      <c r="E738" s="61" t="s">
        <v>1724</v>
      </c>
      <c r="F738" s="50" t="s">
        <v>1732</v>
      </c>
      <c r="G738" s="8" t="s">
        <v>2904</v>
      </c>
      <c r="H738" s="71" t="s">
        <v>4698</v>
      </c>
      <c r="I738" s="111" t="s">
        <v>5843</v>
      </c>
    </row>
  </sheetData>
  <autoFilter ref="A3:W3"/>
  <mergeCells count="2">
    <mergeCell ref="A1:H1"/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BA06A0"/>
  </sheetPr>
  <dimension ref="A1:I721"/>
  <sheetViews>
    <sheetView zoomScaleNormal="100" workbookViewId="0">
      <pane xSplit="3" ySplit="3" topLeftCell="D709" activePane="bottomRight" state="frozen"/>
      <selection pane="topRight" activeCell="H1" sqref="H1"/>
      <selection pane="bottomLeft" activeCell="A3" sqref="A3"/>
      <selection pane="bottomRight" activeCell="M711" sqref="M711"/>
    </sheetView>
  </sheetViews>
  <sheetFormatPr defaultColWidth="9" defaultRowHeight="15" customHeight="1"/>
  <cols>
    <col min="1" max="1" width="6.875" style="53" customWidth="1"/>
    <col min="2" max="2" width="15.875" style="29" customWidth="1"/>
    <col min="3" max="3" width="16.375" style="29" customWidth="1"/>
    <col min="4" max="4" width="6.875" style="29" customWidth="1"/>
    <col min="5" max="5" width="10" style="54" customWidth="1"/>
    <col min="6" max="6" width="57.125" style="56" customWidth="1"/>
    <col min="7" max="7" width="10.875" style="57" customWidth="1"/>
    <col min="8" max="8" width="9.75" style="58" customWidth="1"/>
    <col min="9" max="9" width="11" style="58" customWidth="1"/>
    <col min="10" max="16384" width="9" style="1"/>
  </cols>
  <sheetData>
    <row r="1" spans="1:9" ht="39" customHeight="1">
      <c r="A1" s="114"/>
      <c r="B1" s="114"/>
      <c r="C1" s="114"/>
      <c r="D1" s="114"/>
      <c r="E1" s="114"/>
      <c r="F1" s="114"/>
      <c r="G1" s="114"/>
      <c r="H1" s="114"/>
      <c r="I1" s="98"/>
    </row>
    <row r="2" spans="1:9" s="2" customFormat="1" ht="37.5" customHeight="1">
      <c r="A2" s="113" t="s">
        <v>5853</v>
      </c>
      <c r="B2" s="113"/>
      <c r="C2" s="113"/>
      <c r="D2" s="113"/>
      <c r="E2" s="113"/>
      <c r="F2" s="113"/>
      <c r="G2" s="113"/>
      <c r="H2" s="113"/>
      <c r="I2" s="101"/>
    </row>
    <row r="3" spans="1:9" s="7" customFormat="1" ht="39" customHeight="1">
      <c r="A3" s="3" t="s">
        <v>4833</v>
      </c>
      <c r="B3" s="4" t="s">
        <v>4832</v>
      </c>
      <c r="C3" s="4" t="s">
        <v>4831</v>
      </c>
      <c r="D3" s="3" t="s">
        <v>5849</v>
      </c>
      <c r="E3" s="3" t="s">
        <v>5153</v>
      </c>
      <c r="F3" s="4" t="s">
        <v>4830</v>
      </c>
      <c r="G3" s="3" t="s">
        <v>2903</v>
      </c>
      <c r="H3" s="6" t="s">
        <v>4991</v>
      </c>
      <c r="I3" s="6" t="s">
        <v>5838</v>
      </c>
    </row>
    <row r="4" spans="1:9" s="27" customFormat="1" ht="15.75" customHeight="1">
      <c r="A4" s="8" t="s">
        <v>2665</v>
      </c>
      <c r="B4" s="82" t="s">
        <v>2435</v>
      </c>
      <c r="C4" s="9" t="s">
        <v>5219</v>
      </c>
      <c r="D4" s="83" t="s">
        <v>5183</v>
      </c>
      <c r="E4" s="59" t="s">
        <v>718</v>
      </c>
      <c r="F4" s="73" t="s">
        <v>2835</v>
      </c>
      <c r="G4" s="73" t="s">
        <v>2904</v>
      </c>
      <c r="H4" s="71" t="s">
        <v>4635</v>
      </c>
      <c r="I4" s="71" t="s">
        <v>5843</v>
      </c>
    </row>
    <row r="5" spans="1:9" s="27" customFormat="1" ht="15.75" customHeight="1">
      <c r="A5" s="8" t="s">
        <v>2665</v>
      </c>
      <c r="B5" s="82" t="s">
        <v>2412</v>
      </c>
      <c r="C5" s="9" t="s">
        <v>5220</v>
      </c>
      <c r="D5" s="83" t="s">
        <v>5183</v>
      </c>
      <c r="E5" s="59" t="s">
        <v>718</v>
      </c>
      <c r="F5" s="73" t="s">
        <v>2835</v>
      </c>
      <c r="G5" s="73" t="s">
        <v>2904</v>
      </c>
      <c r="H5" s="71" t="s">
        <v>4636</v>
      </c>
      <c r="I5" s="71" t="s">
        <v>5843</v>
      </c>
    </row>
    <row r="6" spans="1:9" s="27" customFormat="1" ht="15.75" customHeight="1">
      <c r="A6" s="8" t="s">
        <v>2665</v>
      </c>
      <c r="B6" s="82" t="s">
        <v>2413</v>
      </c>
      <c r="C6" s="9" t="s">
        <v>5221</v>
      </c>
      <c r="D6" s="83" t="s">
        <v>5183</v>
      </c>
      <c r="E6" s="59" t="s">
        <v>4992</v>
      </c>
      <c r="F6" s="73" t="s">
        <v>2835</v>
      </c>
      <c r="G6" s="73" t="s">
        <v>2904</v>
      </c>
      <c r="H6" s="71" t="s">
        <v>4636</v>
      </c>
      <c r="I6" s="71" t="s">
        <v>5843</v>
      </c>
    </row>
    <row r="7" spans="1:9" s="27" customFormat="1" ht="15.75" customHeight="1">
      <c r="A7" s="8" t="s">
        <v>2665</v>
      </c>
      <c r="B7" s="82" t="s">
        <v>2414</v>
      </c>
      <c r="C7" s="9" t="s">
        <v>5222</v>
      </c>
      <c r="D7" s="83" t="s">
        <v>5183</v>
      </c>
      <c r="E7" s="59" t="s">
        <v>4994</v>
      </c>
      <c r="F7" s="73" t="s">
        <v>2835</v>
      </c>
      <c r="G7" s="73" t="s">
        <v>2904</v>
      </c>
      <c r="H7" s="71" t="s">
        <v>4636</v>
      </c>
      <c r="I7" s="71" t="s">
        <v>5843</v>
      </c>
    </row>
    <row r="8" spans="1:9" s="27" customFormat="1" ht="15.75" customHeight="1">
      <c r="A8" s="8" t="s">
        <v>2665</v>
      </c>
      <c r="B8" s="82" t="s">
        <v>2415</v>
      </c>
      <c r="C8" s="9" t="s">
        <v>5223</v>
      </c>
      <c r="D8" s="83" t="s">
        <v>5183</v>
      </c>
      <c r="E8" s="59" t="s">
        <v>4995</v>
      </c>
      <c r="F8" s="73" t="s">
        <v>2835</v>
      </c>
      <c r="G8" s="73" t="s">
        <v>2904</v>
      </c>
      <c r="H8" s="71" t="s">
        <v>4636</v>
      </c>
      <c r="I8" s="71" t="s">
        <v>5843</v>
      </c>
    </row>
    <row r="9" spans="1:9" s="27" customFormat="1" ht="15.75" customHeight="1">
      <c r="A9" s="8" t="s">
        <v>2665</v>
      </c>
      <c r="B9" s="82" t="s">
        <v>2416</v>
      </c>
      <c r="C9" s="9" t="s">
        <v>5224</v>
      </c>
      <c r="D9" s="83" t="s">
        <v>5183</v>
      </c>
      <c r="E9" s="59" t="s">
        <v>5006</v>
      </c>
      <c r="F9" s="73" t="s">
        <v>2836</v>
      </c>
      <c r="G9" s="73" t="s">
        <v>2904</v>
      </c>
      <c r="H9" s="71" t="s">
        <v>4636</v>
      </c>
      <c r="I9" s="71" t="s">
        <v>5843</v>
      </c>
    </row>
    <row r="10" spans="1:9" s="27" customFormat="1" ht="15.75" customHeight="1">
      <c r="A10" s="8" t="s">
        <v>2665</v>
      </c>
      <c r="B10" s="12" t="s">
        <v>1226</v>
      </c>
      <c r="C10" s="12" t="s">
        <v>3149</v>
      </c>
      <c r="D10" s="13" t="s">
        <v>5183</v>
      </c>
      <c r="E10" s="59" t="s">
        <v>718</v>
      </c>
      <c r="F10" s="50" t="s">
        <v>1823</v>
      </c>
      <c r="G10" s="73" t="s">
        <v>2904</v>
      </c>
      <c r="H10" s="71" t="s">
        <v>4638</v>
      </c>
      <c r="I10" s="71" t="s">
        <v>5843</v>
      </c>
    </row>
    <row r="11" spans="1:9" s="27" customFormat="1" ht="15.75" customHeight="1">
      <c r="A11" s="8" t="s">
        <v>2665</v>
      </c>
      <c r="B11" s="12" t="s">
        <v>1227</v>
      </c>
      <c r="C11" s="14" t="s">
        <v>3150</v>
      </c>
      <c r="D11" s="15" t="s">
        <v>5183</v>
      </c>
      <c r="E11" s="59" t="s">
        <v>718</v>
      </c>
      <c r="F11" s="50" t="s">
        <v>1823</v>
      </c>
      <c r="G11" s="73" t="s">
        <v>2904</v>
      </c>
      <c r="H11" s="71" t="s">
        <v>4644</v>
      </c>
      <c r="I11" s="71" t="s">
        <v>5843</v>
      </c>
    </row>
    <row r="12" spans="1:9" s="27" customFormat="1" ht="15.75" customHeight="1">
      <c r="A12" s="8" t="s">
        <v>2665</v>
      </c>
      <c r="B12" s="12" t="s">
        <v>1228</v>
      </c>
      <c r="C12" s="14" t="s">
        <v>3151</v>
      </c>
      <c r="D12" s="15" t="s">
        <v>5183</v>
      </c>
      <c r="E12" s="59" t="s">
        <v>4992</v>
      </c>
      <c r="F12" s="50" t="s">
        <v>1823</v>
      </c>
      <c r="G12" s="73" t="s">
        <v>2904</v>
      </c>
      <c r="H12" s="71" t="s">
        <v>4644</v>
      </c>
      <c r="I12" s="71" t="s">
        <v>5843</v>
      </c>
    </row>
    <row r="13" spans="1:9" s="27" customFormat="1" ht="15.75" customHeight="1">
      <c r="A13" s="8" t="s">
        <v>2665</v>
      </c>
      <c r="B13" s="12" t="s">
        <v>1229</v>
      </c>
      <c r="C13" s="14" t="s">
        <v>3152</v>
      </c>
      <c r="D13" s="15" t="s">
        <v>5183</v>
      </c>
      <c r="E13" s="59" t="s">
        <v>4994</v>
      </c>
      <c r="F13" s="50" t="s">
        <v>1823</v>
      </c>
      <c r="G13" s="73" t="s">
        <v>2904</v>
      </c>
      <c r="H13" s="71" t="s">
        <v>4644</v>
      </c>
      <c r="I13" s="71" t="s">
        <v>5843</v>
      </c>
    </row>
    <row r="14" spans="1:9" s="27" customFormat="1" ht="15.75" customHeight="1">
      <c r="A14" s="8" t="s">
        <v>2665</v>
      </c>
      <c r="B14" s="12" t="s">
        <v>1230</v>
      </c>
      <c r="C14" s="14" t="s">
        <v>3153</v>
      </c>
      <c r="D14" s="15" t="s">
        <v>5183</v>
      </c>
      <c r="E14" s="59" t="s">
        <v>4995</v>
      </c>
      <c r="F14" s="50" t="s">
        <v>1823</v>
      </c>
      <c r="G14" s="73" t="s">
        <v>2904</v>
      </c>
      <c r="H14" s="71" t="s">
        <v>4644</v>
      </c>
      <c r="I14" s="71" t="s">
        <v>5843</v>
      </c>
    </row>
    <row r="15" spans="1:9" s="27" customFormat="1" ht="15.75" customHeight="1">
      <c r="A15" s="8" t="s">
        <v>2665</v>
      </c>
      <c r="B15" s="12" t="s">
        <v>1231</v>
      </c>
      <c r="C15" s="14" t="s">
        <v>3154</v>
      </c>
      <c r="D15" s="15" t="s">
        <v>5183</v>
      </c>
      <c r="E15" s="59" t="s">
        <v>4999</v>
      </c>
      <c r="F15" s="50" t="s">
        <v>1824</v>
      </c>
      <c r="G15" s="73" t="s">
        <v>2904</v>
      </c>
      <c r="H15" s="71" t="s">
        <v>4644</v>
      </c>
      <c r="I15" s="71" t="s">
        <v>5851</v>
      </c>
    </row>
    <row r="16" spans="1:9" s="27" customFormat="1" ht="15.75" customHeight="1">
      <c r="A16" s="8" t="s">
        <v>2665</v>
      </c>
      <c r="B16" s="14" t="s">
        <v>2769</v>
      </c>
      <c r="C16" s="14" t="s">
        <v>2915</v>
      </c>
      <c r="D16" s="15" t="s">
        <v>5182</v>
      </c>
      <c r="E16" s="59" t="s">
        <v>2781</v>
      </c>
      <c r="F16" s="73" t="s">
        <v>5302</v>
      </c>
      <c r="G16" s="73" t="s">
        <v>2908</v>
      </c>
      <c r="H16" s="71" t="s">
        <v>4816</v>
      </c>
      <c r="I16" s="71" t="s">
        <v>5843</v>
      </c>
    </row>
    <row r="17" spans="1:9" s="27" customFormat="1" ht="15.75" customHeight="1">
      <c r="A17" s="8" t="s">
        <v>2665</v>
      </c>
      <c r="B17" s="14" t="s">
        <v>2770</v>
      </c>
      <c r="C17" s="14" t="s">
        <v>2916</v>
      </c>
      <c r="D17" s="15" t="s">
        <v>5182</v>
      </c>
      <c r="E17" s="59" t="s">
        <v>5007</v>
      </c>
      <c r="F17" s="73" t="s">
        <v>5302</v>
      </c>
      <c r="G17" s="73" t="s">
        <v>2908</v>
      </c>
      <c r="H17" s="71" t="s">
        <v>4816</v>
      </c>
      <c r="I17" s="71" t="s">
        <v>5843</v>
      </c>
    </row>
    <row r="18" spans="1:9" s="27" customFormat="1" ht="15.75" customHeight="1">
      <c r="A18" s="8" t="s">
        <v>2665</v>
      </c>
      <c r="B18" s="14" t="s">
        <v>2771</v>
      </c>
      <c r="C18" s="14" t="s">
        <v>2917</v>
      </c>
      <c r="D18" s="15" t="s">
        <v>5182</v>
      </c>
      <c r="E18" s="59" t="s">
        <v>4992</v>
      </c>
      <c r="F18" s="73" t="s">
        <v>5302</v>
      </c>
      <c r="G18" s="73" t="s">
        <v>2908</v>
      </c>
      <c r="H18" s="71" t="s">
        <v>4816</v>
      </c>
      <c r="I18" s="71" t="s">
        <v>5843</v>
      </c>
    </row>
    <row r="19" spans="1:9" s="27" customFormat="1" ht="15.75" customHeight="1">
      <c r="A19" s="8" t="s">
        <v>2665</v>
      </c>
      <c r="B19" s="14" t="s">
        <v>2772</v>
      </c>
      <c r="C19" s="14" t="s">
        <v>2918</v>
      </c>
      <c r="D19" s="15" t="s">
        <v>5182</v>
      </c>
      <c r="E19" s="59" t="s">
        <v>4994</v>
      </c>
      <c r="F19" s="73" t="s">
        <v>5302</v>
      </c>
      <c r="G19" s="73" t="s">
        <v>2908</v>
      </c>
      <c r="H19" s="71" t="s">
        <v>4816</v>
      </c>
      <c r="I19" s="71" t="s">
        <v>5843</v>
      </c>
    </row>
    <row r="20" spans="1:9" s="27" customFormat="1" ht="15.75" customHeight="1">
      <c r="A20" s="8" t="s">
        <v>2665</v>
      </c>
      <c r="B20" s="14" t="s">
        <v>2773</v>
      </c>
      <c r="C20" s="14" t="s">
        <v>2919</v>
      </c>
      <c r="D20" s="15" t="s">
        <v>5182</v>
      </c>
      <c r="E20" s="59" t="s">
        <v>4995</v>
      </c>
      <c r="F20" s="73" t="s">
        <v>5302</v>
      </c>
      <c r="G20" s="73" t="s">
        <v>2908</v>
      </c>
      <c r="H20" s="71" t="s">
        <v>4816</v>
      </c>
      <c r="I20" s="71" t="s">
        <v>5843</v>
      </c>
    </row>
    <row r="21" spans="1:9" s="27" customFormat="1" ht="15.75" customHeight="1">
      <c r="A21" s="8" t="s">
        <v>2665</v>
      </c>
      <c r="B21" s="14" t="s">
        <v>2774</v>
      </c>
      <c r="C21" s="14" t="s">
        <v>2920</v>
      </c>
      <c r="D21" s="15" t="s">
        <v>5182</v>
      </c>
      <c r="E21" s="59" t="s">
        <v>4993</v>
      </c>
      <c r="F21" s="73" t="s">
        <v>5302</v>
      </c>
      <c r="G21" s="73" t="s">
        <v>2908</v>
      </c>
      <c r="H21" s="71" t="s">
        <v>4816</v>
      </c>
      <c r="I21" s="71" t="s">
        <v>5843</v>
      </c>
    </row>
    <row r="22" spans="1:9" s="27" customFormat="1" ht="15.75" customHeight="1">
      <c r="A22" s="8" t="s">
        <v>2665</v>
      </c>
      <c r="B22" s="14" t="s">
        <v>2775</v>
      </c>
      <c r="C22" s="14" t="s">
        <v>2921</v>
      </c>
      <c r="D22" s="15" t="s">
        <v>5182</v>
      </c>
      <c r="E22" s="60" t="s">
        <v>5009</v>
      </c>
      <c r="F22" s="73" t="s">
        <v>5302</v>
      </c>
      <c r="G22" s="73" t="s">
        <v>2908</v>
      </c>
      <c r="H22" s="71" t="s">
        <v>4816</v>
      </c>
      <c r="I22" s="71" t="s">
        <v>5843</v>
      </c>
    </row>
    <row r="23" spans="1:9" s="27" customFormat="1" ht="15.75" customHeight="1">
      <c r="A23" s="8" t="s">
        <v>2665</v>
      </c>
      <c r="B23" s="14" t="s">
        <v>2776</v>
      </c>
      <c r="C23" s="14" t="s">
        <v>2922</v>
      </c>
      <c r="D23" s="15" t="s">
        <v>5182</v>
      </c>
      <c r="E23" s="59" t="s">
        <v>2782</v>
      </c>
      <c r="F23" s="73" t="s">
        <v>5302</v>
      </c>
      <c r="G23" s="73" t="s">
        <v>2908</v>
      </c>
      <c r="H23" s="71" t="s">
        <v>4816</v>
      </c>
      <c r="I23" s="71" t="s">
        <v>5843</v>
      </c>
    </row>
    <row r="24" spans="1:9" s="27" customFormat="1" ht="15.75" customHeight="1">
      <c r="A24" s="8" t="s">
        <v>2665</v>
      </c>
      <c r="B24" s="14" t="s">
        <v>2777</v>
      </c>
      <c r="C24" s="14" t="s">
        <v>2923</v>
      </c>
      <c r="D24" s="15" t="s">
        <v>5182</v>
      </c>
      <c r="E24" s="59" t="s">
        <v>1724</v>
      </c>
      <c r="F24" s="73" t="s">
        <v>5302</v>
      </c>
      <c r="G24" s="73" t="s">
        <v>2908</v>
      </c>
      <c r="H24" s="71" t="s">
        <v>4816</v>
      </c>
      <c r="I24" s="71" t="s">
        <v>5843</v>
      </c>
    </row>
    <row r="25" spans="1:9" s="27" customFormat="1" ht="15.75" customHeight="1">
      <c r="A25" s="8" t="s">
        <v>2665</v>
      </c>
      <c r="B25" s="14" t="s">
        <v>2778</v>
      </c>
      <c r="C25" s="14" t="s">
        <v>2924</v>
      </c>
      <c r="D25" s="15" t="s">
        <v>5182</v>
      </c>
      <c r="E25" s="59" t="s">
        <v>967</v>
      </c>
      <c r="F25" s="73" t="s">
        <v>5302</v>
      </c>
      <c r="G25" s="73" t="s">
        <v>2908</v>
      </c>
      <c r="H25" s="71" t="s">
        <v>4816</v>
      </c>
      <c r="I25" s="71" t="s">
        <v>5843</v>
      </c>
    </row>
    <row r="26" spans="1:9" s="27" customFormat="1" ht="15.75" customHeight="1">
      <c r="A26" s="8" t="s">
        <v>2665</v>
      </c>
      <c r="B26" s="14" t="s">
        <v>2779</v>
      </c>
      <c r="C26" s="14" t="s">
        <v>2925</v>
      </c>
      <c r="D26" s="15" t="s">
        <v>5182</v>
      </c>
      <c r="E26" s="59" t="s">
        <v>4999</v>
      </c>
      <c r="F26" s="73" t="s">
        <v>5302</v>
      </c>
      <c r="G26" s="73" t="s">
        <v>2908</v>
      </c>
      <c r="H26" s="71" t="s">
        <v>4816</v>
      </c>
      <c r="I26" s="71" t="s">
        <v>5843</v>
      </c>
    </row>
    <row r="27" spans="1:9" s="27" customFormat="1" ht="15.75" customHeight="1">
      <c r="A27" s="8" t="s">
        <v>2665</v>
      </c>
      <c r="B27" s="14" t="s">
        <v>2780</v>
      </c>
      <c r="C27" s="14" t="s">
        <v>2926</v>
      </c>
      <c r="D27" s="15" t="s">
        <v>5182</v>
      </c>
      <c r="E27" s="59" t="s">
        <v>5008</v>
      </c>
      <c r="F27" s="73" t="s">
        <v>5302</v>
      </c>
      <c r="G27" s="73" t="s">
        <v>2908</v>
      </c>
      <c r="H27" s="71" t="s">
        <v>4816</v>
      </c>
      <c r="I27" s="71" t="s">
        <v>5843</v>
      </c>
    </row>
    <row r="28" spans="1:9" s="27" customFormat="1" ht="15.75" customHeight="1">
      <c r="A28" s="8" t="s">
        <v>2665</v>
      </c>
      <c r="B28" s="12" t="s">
        <v>1301</v>
      </c>
      <c r="C28" s="12" t="s">
        <v>3759</v>
      </c>
      <c r="D28" s="12"/>
      <c r="E28" s="59" t="s">
        <v>718</v>
      </c>
      <c r="F28" s="50" t="s">
        <v>1830</v>
      </c>
      <c r="G28" s="73" t="s">
        <v>2908</v>
      </c>
      <c r="H28" s="71" t="s">
        <v>4639</v>
      </c>
      <c r="I28" s="71" t="s">
        <v>5843</v>
      </c>
    </row>
    <row r="29" spans="1:9" s="27" customFormat="1" ht="15.75" customHeight="1">
      <c r="A29" s="8" t="s">
        <v>2665</v>
      </c>
      <c r="B29" s="12" t="s">
        <v>1302</v>
      </c>
      <c r="C29" s="12" t="s">
        <v>3760</v>
      </c>
      <c r="D29" s="12"/>
      <c r="E29" s="59" t="s">
        <v>4992</v>
      </c>
      <c r="F29" s="50" t="s">
        <v>1830</v>
      </c>
      <c r="G29" s="73" t="s">
        <v>2908</v>
      </c>
      <c r="H29" s="71" t="s">
        <v>4640</v>
      </c>
      <c r="I29" s="71" t="s">
        <v>5843</v>
      </c>
    </row>
    <row r="30" spans="1:9" s="27" customFormat="1" ht="15.75" customHeight="1">
      <c r="A30" s="8" t="s">
        <v>2665</v>
      </c>
      <c r="B30" s="12" t="s">
        <v>1303</v>
      </c>
      <c r="C30" s="12" t="s">
        <v>3761</v>
      </c>
      <c r="D30" s="12"/>
      <c r="E30" s="59" t="s">
        <v>4994</v>
      </c>
      <c r="F30" s="50" t="s">
        <v>1830</v>
      </c>
      <c r="G30" s="73" t="s">
        <v>2908</v>
      </c>
      <c r="H30" s="71" t="s">
        <v>4640</v>
      </c>
      <c r="I30" s="71" t="s">
        <v>5843</v>
      </c>
    </row>
    <row r="31" spans="1:9" s="27" customFormat="1" ht="15.75" customHeight="1">
      <c r="A31" s="8" t="s">
        <v>2665</v>
      </c>
      <c r="B31" s="12" t="s">
        <v>1304</v>
      </c>
      <c r="C31" s="12" t="s">
        <v>3762</v>
      </c>
      <c r="D31" s="12"/>
      <c r="E31" s="59" t="s">
        <v>4995</v>
      </c>
      <c r="F31" s="50" t="s">
        <v>1830</v>
      </c>
      <c r="G31" s="73" t="s">
        <v>2908</v>
      </c>
      <c r="H31" s="71" t="s">
        <v>4640</v>
      </c>
      <c r="I31" s="71" t="s">
        <v>5843</v>
      </c>
    </row>
    <row r="32" spans="1:9" s="27" customFormat="1" ht="15.75" customHeight="1">
      <c r="A32" s="8" t="s">
        <v>2665</v>
      </c>
      <c r="B32" s="12" t="s">
        <v>1334</v>
      </c>
      <c r="C32" s="14" t="s">
        <v>3787</v>
      </c>
      <c r="D32" s="14"/>
      <c r="E32" s="59" t="s">
        <v>718</v>
      </c>
      <c r="F32" s="50" t="s">
        <v>1832</v>
      </c>
      <c r="G32" s="73" t="s">
        <v>2908</v>
      </c>
      <c r="H32" s="71" t="s">
        <v>4641</v>
      </c>
      <c r="I32" s="71" t="s">
        <v>5843</v>
      </c>
    </row>
    <row r="33" spans="1:9" s="27" customFormat="1" ht="15.75" customHeight="1">
      <c r="A33" s="8" t="s">
        <v>2665</v>
      </c>
      <c r="B33" s="12" t="s">
        <v>1335</v>
      </c>
      <c r="C33" s="14" t="s">
        <v>3788</v>
      </c>
      <c r="D33" s="14"/>
      <c r="E33" s="59" t="s">
        <v>4992</v>
      </c>
      <c r="F33" s="50" t="s">
        <v>1832</v>
      </c>
      <c r="G33" s="73" t="s">
        <v>2908</v>
      </c>
      <c r="H33" s="71" t="s">
        <v>4638</v>
      </c>
      <c r="I33" s="71" t="s">
        <v>5843</v>
      </c>
    </row>
    <row r="34" spans="1:9" s="27" customFormat="1" ht="15.75" customHeight="1">
      <c r="A34" s="8" t="s">
        <v>2665</v>
      </c>
      <c r="B34" s="12" t="s">
        <v>1336</v>
      </c>
      <c r="C34" s="14" t="s">
        <v>3789</v>
      </c>
      <c r="D34" s="14"/>
      <c r="E34" s="59" t="s">
        <v>4994</v>
      </c>
      <c r="F34" s="50" t="s">
        <v>1832</v>
      </c>
      <c r="G34" s="73" t="s">
        <v>2908</v>
      </c>
      <c r="H34" s="71" t="s">
        <v>4638</v>
      </c>
      <c r="I34" s="71" t="s">
        <v>5843</v>
      </c>
    </row>
    <row r="35" spans="1:9" s="27" customFormat="1" ht="15.75" customHeight="1">
      <c r="A35" s="8" t="s">
        <v>2665</v>
      </c>
      <c r="B35" s="12" t="s">
        <v>1337</v>
      </c>
      <c r="C35" s="14" t="s">
        <v>3790</v>
      </c>
      <c r="D35" s="14"/>
      <c r="E35" s="59" t="s">
        <v>4995</v>
      </c>
      <c r="F35" s="50" t="s">
        <v>1832</v>
      </c>
      <c r="G35" s="73" t="s">
        <v>2908</v>
      </c>
      <c r="H35" s="71" t="s">
        <v>4638</v>
      </c>
      <c r="I35" s="71" t="s">
        <v>5843</v>
      </c>
    </row>
    <row r="36" spans="1:9" s="27" customFormat="1" ht="15.75" customHeight="1">
      <c r="A36" s="8" t="s">
        <v>2665</v>
      </c>
      <c r="B36" s="12" t="s">
        <v>1194</v>
      </c>
      <c r="C36" s="12" t="s">
        <v>3192</v>
      </c>
      <c r="D36" s="12"/>
      <c r="E36" s="59" t="s">
        <v>718</v>
      </c>
      <c r="F36" s="50" t="s">
        <v>1195</v>
      </c>
      <c r="G36" s="8" t="s">
        <v>2904</v>
      </c>
      <c r="H36" s="71" t="s">
        <v>4642</v>
      </c>
      <c r="I36" s="71" t="s">
        <v>5843</v>
      </c>
    </row>
    <row r="37" spans="1:9" s="27" customFormat="1" ht="15.75" customHeight="1">
      <c r="A37" s="8" t="s">
        <v>2665</v>
      </c>
      <c r="B37" s="12" t="s">
        <v>1162</v>
      </c>
      <c r="C37" s="12" t="s">
        <v>3193</v>
      </c>
      <c r="D37" s="12"/>
      <c r="E37" s="59" t="s">
        <v>718</v>
      </c>
      <c r="F37" s="73" t="s">
        <v>5318</v>
      </c>
      <c r="G37" s="8" t="s">
        <v>2904</v>
      </c>
      <c r="H37" s="71" t="s">
        <v>4643</v>
      </c>
      <c r="I37" s="71" t="s">
        <v>5843</v>
      </c>
    </row>
    <row r="38" spans="1:9" s="27" customFormat="1" ht="15.75" customHeight="1">
      <c r="A38" s="8" t="s">
        <v>2665</v>
      </c>
      <c r="B38" s="12" t="s">
        <v>1163</v>
      </c>
      <c r="C38" s="12" t="s">
        <v>3194</v>
      </c>
      <c r="D38" s="12"/>
      <c r="E38" s="59" t="s">
        <v>718</v>
      </c>
      <c r="F38" s="50" t="s">
        <v>5318</v>
      </c>
      <c r="G38" s="8" t="s">
        <v>2904</v>
      </c>
      <c r="H38" s="71" t="s">
        <v>4644</v>
      </c>
      <c r="I38" s="71" t="s">
        <v>5843</v>
      </c>
    </row>
    <row r="39" spans="1:9" s="27" customFormat="1" ht="15.75" customHeight="1">
      <c r="A39" s="8" t="s">
        <v>2665</v>
      </c>
      <c r="B39" s="12" t="s">
        <v>1164</v>
      </c>
      <c r="C39" s="12" t="s">
        <v>3195</v>
      </c>
      <c r="D39" s="12"/>
      <c r="E39" s="59" t="s">
        <v>4992</v>
      </c>
      <c r="F39" s="50" t="s">
        <v>5318</v>
      </c>
      <c r="G39" s="8" t="s">
        <v>2904</v>
      </c>
      <c r="H39" s="71" t="s">
        <v>4644</v>
      </c>
      <c r="I39" s="71" t="s">
        <v>5843</v>
      </c>
    </row>
    <row r="40" spans="1:9" s="27" customFormat="1" ht="15.75" customHeight="1">
      <c r="A40" s="8" t="s">
        <v>2665</v>
      </c>
      <c r="B40" s="12" t="s">
        <v>1165</v>
      </c>
      <c r="C40" s="12" t="s">
        <v>3196</v>
      </c>
      <c r="D40" s="12"/>
      <c r="E40" s="59" t="s">
        <v>4994</v>
      </c>
      <c r="F40" s="50" t="s">
        <v>5318</v>
      </c>
      <c r="G40" s="8" t="s">
        <v>2904</v>
      </c>
      <c r="H40" s="71" t="s">
        <v>4644</v>
      </c>
      <c r="I40" s="71" t="s">
        <v>5843</v>
      </c>
    </row>
    <row r="41" spans="1:9" s="27" customFormat="1" ht="15.75" customHeight="1">
      <c r="A41" s="8" t="s">
        <v>2665</v>
      </c>
      <c r="B41" s="12" t="s">
        <v>1166</v>
      </c>
      <c r="C41" s="12" t="s">
        <v>3197</v>
      </c>
      <c r="D41" s="12"/>
      <c r="E41" s="59" t="s">
        <v>4995</v>
      </c>
      <c r="F41" s="50" t="s">
        <v>5318</v>
      </c>
      <c r="G41" s="8" t="s">
        <v>2904</v>
      </c>
      <c r="H41" s="71" t="s">
        <v>4644</v>
      </c>
      <c r="I41" s="71" t="s">
        <v>5843</v>
      </c>
    </row>
    <row r="42" spans="1:9" s="27" customFormat="1" ht="15.75" customHeight="1">
      <c r="A42" s="8" t="s">
        <v>2665</v>
      </c>
      <c r="B42" s="12" t="s">
        <v>1167</v>
      </c>
      <c r="C42" s="12" t="s">
        <v>3198</v>
      </c>
      <c r="D42" s="12"/>
      <c r="E42" s="59" t="s">
        <v>4999</v>
      </c>
      <c r="F42" s="50" t="s">
        <v>1168</v>
      </c>
      <c r="G42" s="8" t="s">
        <v>2904</v>
      </c>
      <c r="H42" s="71" t="s">
        <v>4644</v>
      </c>
      <c r="I42" s="71" t="s">
        <v>5843</v>
      </c>
    </row>
    <row r="43" spans="1:9" s="27" customFormat="1" ht="15.75" customHeight="1">
      <c r="A43" s="8" t="s">
        <v>2665</v>
      </c>
      <c r="B43" s="12" t="s">
        <v>1031</v>
      </c>
      <c r="C43" s="12" t="s">
        <v>3926</v>
      </c>
      <c r="D43" s="13" t="s">
        <v>5183</v>
      </c>
      <c r="E43" s="59" t="s">
        <v>718</v>
      </c>
      <c r="F43" s="50" t="s">
        <v>1881</v>
      </c>
      <c r="G43" s="8" t="s">
        <v>2904</v>
      </c>
      <c r="H43" s="71" t="s">
        <v>4645</v>
      </c>
      <c r="I43" s="71" t="s">
        <v>5843</v>
      </c>
    </row>
    <row r="44" spans="1:9" s="27" customFormat="1" ht="15.75" customHeight="1">
      <c r="A44" s="8" t="s">
        <v>2665</v>
      </c>
      <c r="B44" s="12" t="s">
        <v>1032</v>
      </c>
      <c r="C44" s="12" t="s">
        <v>3927</v>
      </c>
      <c r="D44" s="13" t="s">
        <v>5183</v>
      </c>
      <c r="E44" s="59" t="s">
        <v>874</v>
      </c>
      <c r="F44" s="50" t="s">
        <v>1882</v>
      </c>
      <c r="G44" s="8" t="s">
        <v>2904</v>
      </c>
      <c r="H44" s="71" t="s">
        <v>4636</v>
      </c>
      <c r="I44" s="71" t="s">
        <v>5843</v>
      </c>
    </row>
    <row r="45" spans="1:9" s="27" customFormat="1" ht="15.75" customHeight="1">
      <c r="A45" s="8" t="s">
        <v>2665</v>
      </c>
      <c r="B45" s="12" t="s">
        <v>971</v>
      </c>
      <c r="C45" s="17" t="s">
        <v>3930</v>
      </c>
      <c r="D45" s="17"/>
      <c r="E45" s="59" t="s">
        <v>718</v>
      </c>
      <c r="F45" s="50" t="s">
        <v>972</v>
      </c>
      <c r="G45" s="8" t="s">
        <v>2904</v>
      </c>
      <c r="H45" s="71" t="s">
        <v>4646</v>
      </c>
      <c r="I45" s="71" t="s">
        <v>5843</v>
      </c>
    </row>
    <row r="46" spans="1:9" s="27" customFormat="1" ht="15.75" customHeight="1">
      <c r="A46" s="8" t="s">
        <v>2665</v>
      </c>
      <c r="B46" s="12" t="s">
        <v>973</v>
      </c>
      <c r="C46" s="17" t="s">
        <v>3931</v>
      </c>
      <c r="D46" s="17"/>
      <c r="E46" s="59" t="s">
        <v>4992</v>
      </c>
      <c r="F46" s="50" t="s">
        <v>972</v>
      </c>
      <c r="G46" s="8" t="s">
        <v>2904</v>
      </c>
      <c r="H46" s="71" t="s">
        <v>4646</v>
      </c>
      <c r="I46" s="71" t="s">
        <v>5843</v>
      </c>
    </row>
    <row r="47" spans="1:9" s="27" customFormat="1" ht="15.75" customHeight="1">
      <c r="A47" s="8" t="s">
        <v>2665</v>
      </c>
      <c r="B47" s="12" t="s">
        <v>974</v>
      </c>
      <c r="C47" s="17" t="s">
        <v>3932</v>
      </c>
      <c r="D47" s="17"/>
      <c r="E47" s="59" t="s">
        <v>4994</v>
      </c>
      <c r="F47" s="50" t="s">
        <v>972</v>
      </c>
      <c r="G47" s="8" t="s">
        <v>2904</v>
      </c>
      <c r="H47" s="71" t="s">
        <v>4646</v>
      </c>
      <c r="I47" s="71" t="s">
        <v>5843</v>
      </c>
    </row>
    <row r="48" spans="1:9" s="27" customFormat="1" ht="15.75" customHeight="1">
      <c r="A48" s="8" t="s">
        <v>2665</v>
      </c>
      <c r="B48" s="12" t="s">
        <v>975</v>
      </c>
      <c r="C48" s="17" t="s">
        <v>3933</v>
      </c>
      <c r="D48" s="17"/>
      <c r="E48" s="59" t="s">
        <v>4995</v>
      </c>
      <c r="F48" s="50" t="s">
        <v>972</v>
      </c>
      <c r="G48" s="8" t="s">
        <v>2904</v>
      </c>
      <c r="H48" s="71" t="s">
        <v>4646</v>
      </c>
      <c r="I48" s="71" t="s">
        <v>5843</v>
      </c>
    </row>
    <row r="49" spans="1:9" s="27" customFormat="1" ht="15.75" customHeight="1">
      <c r="A49" s="8" t="s">
        <v>2665</v>
      </c>
      <c r="B49" s="12" t="s">
        <v>976</v>
      </c>
      <c r="C49" s="17" t="s">
        <v>3934</v>
      </c>
      <c r="D49" s="17"/>
      <c r="E49" s="59" t="s">
        <v>4993</v>
      </c>
      <c r="F49" s="50" t="s">
        <v>972</v>
      </c>
      <c r="G49" s="8" t="s">
        <v>2904</v>
      </c>
      <c r="H49" s="71" t="s">
        <v>4646</v>
      </c>
      <c r="I49" s="71" t="s">
        <v>5843</v>
      </c>
    </row>
    <row r="50" spans="1:9" s="27" customFormat="1" ht="15.75" customHeight="1">
      <c r="A50" s="8" t="s">
        <v>2665</v>
      </c>
      <c r="B50" s="12" t="s">
        <v>977</v>
      </c>
      <c r="C50" s="17" t="s">
        <v>3935</v>
      </c>
      <c r="D50" s="17"/>
      <c r="E50" s="60" t="s">
        <v>5009</v>
      </c>
      <c r="F50" s="50" t="s">
        <v>972</v>
      </c>
      <c r="G50" s="8" t="s">
        <v>2904</v>
      </c>
      <c r="H50" s="71" t="s">
        <v>4646</v>
      </c>
      <c r="I50" s="71" t="s">
        <v>5843</v>
      </c>
    </row>
    <row r="51" spans="1:9" s="27" customFormat="1" ht="15.75" customHeight="1">
      <c r="A51" s="8" t="s">
        <v>2665</v>
      </c>
      <c r="B51" s="12" t="s">
        <v>978</v>
      </c>
      <c r="C51" s="17" t="s">
        <v>3936</v>
      </c>
      <c r="D51" s="17"/>
      <c r="E51" s="59" t="s">
        <v>5001</v>
      </c>
      <c r="F51" s="50" t="s">
        <v>972</v>
      </c>
      <c r="G51" s="8" t="s">
        <v>2904</v>
      </c>
      <c r="H51" s="71" t="s">
        <v>4646</v>
      </c>
      <c r="I51" s="71" t="s">
        <v>5843</v>
      </c>
    </row>
    <row r="52" spans="1:9" s="27" customFormat="1" ht="15.75" customHeight="1">
      <c r="A52" s="8" t="s">
        <v>2665</v>
      </c>
      <c r="B52" s="12" t="s">
        <v>979</v>
      </c>
      <c r="C52" s="17" t="s">
        <v>3937</v>
      </c>
      <c r="D52" s="17"/>
      <c r="E52" s="59" t="s">
        <v>4999</v>
      </c>
      <c r="F52" s="50" t="s">
        <v>972</v>
      </c>
      <c r="G52" s="8" t="s">
        <v>2904</v>
      </c>
      <c r="H52" s="71" t="s">
        <v>4646</v>
      </c>
      <c r="I52" s="71" t="s">
        <v>5843</v>
      </c>
    </row>
    <row r="53" spans="1:9" s="27" customFormat="1" ht="15.75" customHeight="1">
      <c r="A53" s="8" t="s">
        <v>2665</v>
      </c>
      <c r="B53" s="12" t="s">
        <v>1096</v>
      </c>
      <c r="C53" s="17" t="s">
        <v>3946</v>
      </c>
      <c r="D53" s="17"/>
      <c r="E53" s="59" t="s">
        <v>5007</v>
      </c>
      <c r="F53" s="50" t="s">
        <v>1818</v>
      </c>
      <c r="G53" s="8" t="s">
        <v>2904</v>
      </c>
      <c r="H53" s="71" t="s">
        <v>4647</v>
      </c>
      <c r="I53" s="71" t="s">
        <v>5843</v>
      </c>
    </row>
    <row r="54" spans="1:9" s="27" customFormat="1" ht="15.75" customHeight="1">
      <c r="A54" s="8" t="s">
        <v>2665</v>
      </c>
      <c r="B54" s="12" t="s">
        <v>1097</v>
      </c>
      <c r="C54" s="17" t="s">
        <v>3947</v>
      </c>
      <c r="D54" s="17"/>
      <c r="E54" s="59" t="s">
        <v>99</v>
      </c>
      <c r="F54" s="50" t="s">
        <v>1818</v>
      </c>
      <c r="G54" s="8" t="s">
        <v>2904</v>
      </c>
      <c r="H54" s="71" t="s">
        <v>4647</v>
      </c>
      <c r="I54" s="71" t="s">
        <v>5843</v>
      </c>
    </row>
    <row r="55" spans="1:9" s="27" customFormat="1" ht="15.75" customHeight="1">
      <c r="A55" s="8" t="s">
        <v>2665</v>
      </c>
      <c r="B55" s="12" t="s">
        <v>1098</v>
      </c>
      <c r="C55" s="17" t="s">
        <v>3948</v>
      </c>
      <c r="D55" s="17"/>
      <c r="E55" s="59" t="s">
        <v>4992</v>
      </c>
      <c r="F55" s="50" t="s">
        <v>1818</v>
      </c>
      <c r="G55" s="8" t="s">
        <v>2904</v>
      </c>
      <c r="H55" s="71" t="s">
        <v>4647</v>
      </c>
      <c r="I55" s="71" t="s">
        <v>5843</v>
      </c>
    </row>
    <row r="56" spans="1:9" s="27" customFormat="1" ht="15.75" customHeight="1">
      <c r="A56" s="8" t="s">
        <v>2665</v>
      </c>
      <c r="B56" s="12" t="s">
        <v>1099</v>
      </c>
      <c r="C56" s="17" t="s">
        <v>3949</v>
      </c>
      <c r="D56" s="17"/>
      <c r="E56" s="59" t="s">
        <v>4994</v>
      </c>
      <c r="F56" s="50" t="s">
        <v>1818</v>
      </c>
      <c r="G56" s="8" t="s">
        <v>2904</v>
      </c>
      <c r="H56" s="71" t="s">
        <v>4647</v>
      </c>
      <c r="I56" s="71" t="s">
        <v>5843</v>
      </c>
    </row>
    <row r="57" spans="1:9" s="27" customFormat="1" ht="15.75" customHeight="1">
      <c r="A57" s="8" t="s">
        <v>2665</v>
      </c>
      <c r="B57" s="12" t="s">
        <v>1100</v>
      </c>
      <c r="C57" s="17" t="s">
        <v>3950</v>
      </c>
      <c r="D57" s="17"/>
      <c r="E57" s="59" t="s">
        <v>4995</v>
      </c>
      <c r="F57" s="50" t="s">
        <v>1818</v>
      </c>
      <c r="G57" s="8" t="s">
        <v>2904</v>
      </c>
      <c r="H57" s="71" t="s">
        <v>4647</v>
      </c>
      <c r="I57" s="71" t="s">
        <v>5843</v>
      </c>
    </row>
    <row r="58" spans="1:9" s="27" customFormat="1" ht="15.75" customHeight="1">
      <c r="A58" s="8" t="s">
        <v>2665</v>
      </c>
      <c r="B58" s="12" t="s">
        <v>1101</v>
      </c>
      <c r="C58" s="17" t="s">
        <v>3951</v>
      </c>
      <c r="D58" s="17"/>
      <c r="E58" s="59" t="s">
        <v>4993</v>
      </c>
      <c r="F58" s="50" t="s">
        <v>1818</v>
      </c>
      <c r="G58" s="8" t="s">
        <v>2904</v>
      </c>
      <c r="H58" s="71" t="s">
        <v>4647</v>
      </c>
      <c r="I58" s="71" t="s">
        <v>5843</v>
      </c>
    </row>
    <row r="59" spans="1:9" s="27" customFormat="1" ht="15.75" customHeight="1">
      <c r="A59" s="8" t="s">
        <v>2665</v>
      </c>
      <c r="B59" s="12" t="s">
        <v>1102</v>
      </c>
      <c r="C59" s="17" t="s">
        <v>3952</v>
      </c>
      <c r="D59" s="17"/>
      <c r="E59" s="60" t="s">
        <v>5009</v>
      </c>
      <c r="F59" s="50" t="s">
        <v>1818</v>
      </c>
      <c r="G59" s="8" t="s">
        <v>2904</v>
      </c>
      <c r="H59" s="71" t="s">
        <v>4647</v>
      </c>
      <c r="I59" s="71" t="s">
        <v>5843</v>
      </c>
    </row>
    <row r="60" spans="1:9" s="27" customFormat="1" ht="15.75" customHeight="1">
      <c r="A60" s="8" t="s">
        <v>2665</v>
      </c>
      <c r="B60" s="12" t="s">
        <v>1103</v>
      </c>
      <c r="C60" s="17" t="s">
        <v>3953</v>
      </c>
      <c r="D60" s="17"/>
      <c r="E60" s="59" t="s">
        <v>967</v>
      </c>
      <c r="F60" s="50" t="s">
        <v>1818</v>
      </c>
      <c r="G60" s="8" t="s">
        <v>2904</v>
      </c>
      <c r="H60" s="71" t="s">
        <v>4647</v>
      </c>
      <c r="I60" s="71" t="s">
        <v>5843</v>
      </c>
    </row>
    <row r="61" spans="1:9" s="27" customFormat="1" ht="15.75" customHeight="1">
      <c r="A61" s="8" t="s">
        <v>2665</v>
      </c>
      <c r="B61" s="12" t="s">
        <v>1104</v>
      </c>
      <c r="C61" s="17" t="s">
        <v>3954</v>
      </c>
      <c r="D61" s="17"/>
      <c r="E61" s="59" t="s">
        <v>4999</v>
      </c>
      <c r="F61" s="50" t="s">
        <v>1818</v>
      </c>
      <c r="G61" s="8" t="s">
        <v>2904</v>
      </c>
      <c r="H61" s="71" t="s">
        <v>4647</v>
      </c>
      <c r="I61" s="71" t="s">
        <v>5843</v>
      </c>
    </row>
    <row r="62" spans="1:9" s="27" customFormat="1" ht="15.75" customHeight="1">
      <c r="A62" s="8" t="s">
        <v>2665</v>
      </c>
      <c r="B62" s="12" t="s">
        <v>1105</v>
      </c>
      <c r="C62" s="17" t="s">
        <v>3955</v>
      </c>
      <c r="D62" s="17"/>
      <c r="E62" s="59" t="s">
        <v>1106</v>
      </c>
      <c r="F62" s="50" t="s">
        <v>1818</v>
      </c>
      <c r="G62" s="8" t="s">
        <v>2904</v>
      </c>
      <c r="H62" s="71" t="s">
        <v>4647</v>
      </c>
      <c r="I62" s="71" t="s">
        <v>5843</v>
      </c>
    </row>
    <row r="63" spans="1:9" s="27" customFormat="1" ht="15.75" customHeight="1">
      <c r="A63" s="8" t="s">
        <v>2665</v>
      </c>
      <c r="B63" s="12" t="s">
        <v>1251</v>
      </c>
      <c r="C63" s="12" t="s">
        <v>3811</v>
      </c>
      <c r="D63" s="12"/>
      <c r="E63" s="59" t="s">
        <v>5007</v>
      </c>
      <c r="F63" s="50" t="s">
        <v>1252</v>
      </c>
      <c r="G63" s="73" t="s">
        <v>2908</v>
      </c>
      <c r="H63" s="71" t="s">
        <v>4639</v>
      </c>
      <c r="I63" s="71" t="s">
        <v>5843</v>
      </c>
    </row>
    <row r="64" spans="1:9" s="27" customFormat="1" ht="15.75" customHeight="1">
      <c r="A64" s="8" t="s">
        <v>2665</v>
      </c>
      <c r="B64" s="12" t="s">
        <v>1253</v>
      </c>
      <c r="C64" s="12" t="s">
        <v>3812</v>
      </c>
      <c r="D64" s="12"/>
      <c r="E64" s="59" t="s">
        <v>99</v>
      </c>
      <c r="F64" s="50" t="s">
        <v>1252</v>
      </c>
      <c r="G64" s="73" t="s">
        <v>2908</v>
      </c>
      <c r="H64" s="71" t="s">
        <v>4639</v>
      </c>
      <c r="I64" s="71" t="s">
        <v>5843</v>
      </c>
    </row>
    <row r="65" spans="1:9" s="27" customFormat="1" ht="15.75" customHeight="1">
      <c r="A65" s="8" t="s">
        <v>2665</v>
      </c>
      <c r="B65" s="12" t="s">
        <v>1254</v>
      </c>
      <c r="C65" s="18" t="s">
        <v>3813</v>
      </c>
      <c r="D65" s="18"/>
      <c r="E65" s="59" t="s">
        <v>4992</v>
      </c>
      <c r="F65" s="50" t="s">
        <v>1252</v>
      </c>
      <c r="G65" s="73" t="s">
        <v>2908</v>
      </c>
      <c r="H65" s="71" t="s">
        <v>4639</v>
      </c>
      <c r="I65" s="71" t="s">
        <v>5843</v>
      </c>
    </row>
    <row r="66" spans="1:9" s="27" customFormat="1" ht="15.75" customHeight="1">
      <c r="A66" s="8" t="s">
        <v>2665</v>
      </c>
      <c r="B66" s="12" t="s">
        <v>1255</v>
      </c>
      <c r="C66" s="18" t="s">
        <v>3814</v>
      </c>
      <c r="D66" s="18"/>
      <c r="E66" s="59" t="s">
        <v>4994</v>
      </c>
      <c r="F66" s="50" t="s">
        <v>1252</v>
      </c>
      <c r="G66" s="73" t="s">
        <v>2908</v>
      </c>
      <c r="H66" s="71" t="s">
        <v>4639</v>
      </c>
      <c r="I66" s="71" t="s">
        <v>5843</v>
      </c>
    </row>
    <row r="67" spans="1:9" s="27" customFormat="1" ht="15.75" customHeight="1">
      <c r="A67" s="8" t="s">
        <v>2665</v>
      </c>
      <c r="B67" s="12" t="s">
        <v>1256</v>
      </c>
      <c r="C67" s="18" t="s">
        <v>3815</v>
      </c>
      <c r="D67" s="18"/>
      <c r="E67" s="59" t="s">
        <v>4995</v>
      </c>
      <c r="F67" s="50" t="s">
        <v>1252</v>
      </c>
      <c r="G67" s="73" t="s">
        <v>2908</v>
      </c>
      <c r="H67" s="71" t="s">
        <v>4639</v>
      </c>
      <c r="I67" s="71" t="s">
        <v>5843</v>
      </c>
    </row>
    <row r="68" spans="1:9" s="27" customFormat="1" ht="15.75" customHeight="1">
      <c r="A68" s="8" t="s">
        <v>2665</v>
      </c>
      <c r="B68" s="12" t="s">
        <v>1257</v>
      </c>
      <c r="C68" s="18" t="s">
        <v>3816</v>
      </c>
      <c r="D68" s="18"/>
      <c r="E68" s="59" t="s">
        <v>967</v>
      </c>
      <c r="F68" s="50" t="s">
        <v>1252</v>
      </c>
      <c r="G68" s="73" t="s">
        <v>2908</v>
      </c>
      <c r="H68" s="71" t="s">
        <v>4639</v>
      </c>
      <c r="I68" s="71" t="s">
        <v>5843</v>
      </c>
    </row>
    <row r="69" spans="1:9" s="27" customFormat="1" ht="15.75" customHeight="1">
      <c r="A69" s="8" t="s">
        <v>2665</v>
      </c>
      <c r="B69" s="12" t="s">
        <v>1258</v>
      </c>
      <c r="C69" s="18" t="s">
        <v>3817</v>
      </c>
      <c r="D69" s="18"/>
      <c r="E69" s="59" t="s">
        <v>4999</v>
      </c>
      <c r="F69" s="50" t="s">
        <v>1252</v>
      </c>
      <c r="G69" s="73" t="s">
        <v>2908</v>
      </c>
      <c r="H69" s="71" t="s">
        <v>4639</v>
      </c>
      <c r="I69" s="71" t="s">
        <v>5843</v>
      </c>
    </row>
    <row r="70" spans="1:9" s="27" customFormat="1" ht="15.75" customHeight="1">
      <c r="A70" s="8" t="s">
        <v>2665</v>
      </c>
      <c r="B70" s="12" t="s">
        <v>1259</v>
      </c>
      <c r="C70" s="18" t="s">
        <v>3818</v>
      </c>
      <c r="D70" s="18"/>
      <c r="E70" s="59" t="s">
        <v>5001</v>
      </c>
      <c r="F70" s="50" t="s">
        <v>1252</v>
      </c>
      <c r="G70" s="73" t="s">
        <v>2908</v>
      </c>
      <c r="H70" s="71" t="s">
        <v>4639</v>
      </c>
      <c r="I70" s="71" t="s">
        <v>5843</v>
      </c>
    </row>
    <row r="71" spans="1:9" s="27" customFormat="1" ht="15.75" customHeight="1">
      <c r="A71" s="8" t="s">
        <v>2665</v>
      </c>
      <c r="B71" s="12" t="s">
        <v>1260</v>
      </c>
      <c r="C71" s="18" t="s">
        <v>3819</v>
      </c>
      <c r="D71" s="18"/>
      <c r="E71" s="59" t="s">
        <v>5011</v>
      </c>
      <c r="F71" s="50" t="s">
        <v>1252</v>
      </c>
      <c r="G71" s="73" t="s">
        <v>2908</v>
      </c>
      <c r="H71" s="71" t="s">
        <v>4639</v>
      </c>
      <c r="I71" s="71" t="s">
        <v>5843</v>
      </c>
    </row>
    <row r="72" spans="1:9" s="27" customFormat="1" ht="15.75" customHeight="1">
      <c r="A72" s="8" t="s">
        <v>2665</v>
      </c>
      <c r="B72" s="12" t="s">
        <v>1261</v>
      </c>
      <c r="C72" s="18" t="s">
        <v>3820</v>
      </c>
      <c r="D72" s="18"/>
      <c r="E72" s="59" t="s">
        <v>4993</v>
      </c>
      <c r="F72" s="50" t="s">
        <v>1252</v>
      </c>
      <c r="G72" s="73" t="s">
        <v>2908</v>
      </c>
      <c r="H72" s="71" t="s">
        <v>4639</v>
      </c>
      <c r="I72" s="71" t="s">
        <v>5843</v>
      </c>
    </row>
    <row r="73" spans="1:9" s="27" customFormat="1" ht="15.75" customHeight="1">
      <c r="A73" s="8" t="s">
        <v>2665</v>
      </c>
      <c r="B73" s="12" t="s">
        <v>1262</v>
      </c>
      <c r="C73" s="18" t="s">
        <v>3821</v>
      </c>
      <c r="D73" s="18"/>
      <c r="E73" s="60" t="s">
        <v>5009</v>
      </c>
      <c r="F73" s="50" t="s">
        <v>1252</v>
      </c>
      <c r="G73" s="73" t="s">
        <v>2908</v>
      </c>
      <c r="H73" s="71" t="s">
        <v>4639</v>
      </c>
      <c r="I73" s="71" t="s">
        <v>5843</v>
      </c>
    </row>
    <row r="74" spans="1:9" s="27" customFormat="1" ht="15.75" customHeight="1">
      <c r="A74" s="8" t="s">
        <v>2665</v>
      </c>
      <c r="B74" s="12" t="s">
        <v>1263</v>
      </c>
      <c r="C74" s="18" t="s">
        <v>3822</v>
      </c>
      <c r="D74" s="18"/>
      <c r="E74" s="59" t="s">
        <v>1106</v>
      </c>
      <c r="F74" s="50" t="s">
        <v>1252</v>
      </c>
      <c r="G74" s="73" t="s">
        <v>2908</v>
      </c>
      <c r="H74" s="71" t="s">
        <v>4639</v>
      </c>
      <c r="I74" s="71" t="s">
        <v>5843</v>
      </c>
    </row>
    <row r="75" spans="1:9" s="27" customFormat="1" ht="15.75" customHeight="1">
      <c r="A75" s="8" t="s">
        <v>2665</v>
      </c>
      <c r="B75" s="12" t="s">
        <v>1062</v>
      </c>
      <c r="C75" s="12" t="s">
        <v>1755</v>
      </c>
      <c r="D75" s="12"/>
      <c r="E75" s="59" t="s">
        <v>718</v>
      </c>
      <c r="F75" s="50" t="s">
        <v>5185</v>
      </c>
      <c r="G75" s="8" t="s">
        <v>2905</v>
      </c>
      <c r="H75" s="71" t="s">
        <v>4648</v>
      </c>
      <c r="I75" s="71" t="s">
        <v>5843</v>
      </c>
    </row>
    <row r="76" spans="1:9" s="27" customFormat="1" ht="15.75" customHeight="1">
      <c r="A76" s="8" t="s">
        <v>2665</v>
      </c>
      <c r="B76" s="12" t="s">
        <v>1063</v>
      </c>
      <c r="C76" s="12" t="s">
        <v>1756</v>
      </c>
      <c r="D76" s="12"/>
      <c r="E76" s="59" t="s">
        <v>718</v>
      </c>
      <c r="F76" s="50" t="s">
        <v>5185</v>
      </c>
      <c r="G76" s="8" t="s">
        <v>2904</v>
      </c>
      <c r="H76" s="71" t="s">
        <v>4637</v>
      </c>
      <c r="I76" s="71" t="s">
        <v>5843</v>
      </c>
    </row>
    <row r="77" spans="1:9" s="27" customFormat="1" ht="15.75" customHeight="1">
      <c r="A77" s="8" t="s">
        <v>2665</v>
      </c>
      <c r="B77" s="12" t="s">
        <v>1064</v>
      </c>
      <c r="C77" s="18" t="s">
        <v>1757</v>
      </c>
      <c r="D77" s="18"/>
      <c r="E77" s="59" t="s">
        <v>4992</v>
      </c>
      <c r="F77" s="50" t="s">
        <v>5185</v>
      </c>
      <c r="G77" s="8" t="s">
        <v>2904</v>
      </c>
      <c r="H77" s="71" t="s">
        <v>4637</v>
      </c>
      <c r="I77" s="71" t="s">
        <v>5843</v>
      </c>
    </row>
    <row r="78" spans="1:9" s="27" customFormat="1" ht="15.75" customHeight="1">
      <c r="A78" s="8" t="s">
        <v>2665</v>
      </c>
      <c r="B78" s="12" t="s">
        <v>1065</v>
      </c>
      <c r="C78" s="18" t="s">
        <v>1758</v>
      </c>
      <c r="D78" s="18"/>
      <c r="E78" s="59" t="s">
        <v>4994</v>
      </c>
      <c r="F78" s="50" t="s">
        <v>5185</v>
      </c>
      <c r="G78" s="8" t="s">
        <v>2904</v>
      </c>
      <c r="H78" s="71" t="s">
        <v>4637</v>
      </c>
      <c r="I78" s="71" t="s">
        <v>5843</v>
      </c>
    </row>
    <row r="79" spans="1:9" s="27" customFormat="1" ht="15.75" customHeight="1">
      <c r="A79" s="8" t="s">
        <v>2665</v>
      </c>
      <c r="B79" s="12" t="s">
        <v>1066</v>
      </c>
      <c r="C79" s="18" t="s">
        <v>1759</v>
      </c>
      <c r="D79" s="18"/>
      <c r="E79" s="59" t="s">
        <v>4995</v>
      </c>
      <c r="F79" s="50" t="s">
        <v>5185</v>
      </c>
      <c r="G79" s="8" t="s">
        <v>2904</v>
      </c>
      <c r="H79" s="71" t="s">
        <v>4637</v>
      </c>
      <c r="I79" s="71" t="s">
        <v>5843</v>
      </c>
    </row>
    <row r="80" spans="1:9" s="27" customFormat="1" ht="15.75" customHeight="1">
      <c r="A80" s="8" t="s">
        <v>2665</v>
      </c>
      <c r="B80" s="12" t="s">
        <v>1067</v>
      </c>
      <c r="C80" s="12" t="s">
        <v>3965</v>
      </c>
      <c r="D80" s="12"/>
      <c r="E80" s="59" t="s">
        <v>4999</v>
      </c>
      <c r="F80" s="50" t="s">
        <v>1068</v>
      </c>
      <c r="G80" s="8" t="s">
        <v>2904</v>
      </c>
      <c r="H80" s="71" t="s">
        <v>4637</v>
      </c>
      <c r="I80" s="71" t="s">
        <v>5843</v>
      </c>
    </row>
    <row r="81" spans="1:9" s="27" customFormat="1" ht="15.75" customHeight="1">
      <c r="A81" s="8" t="s">
        <v>2665</v>
      </c>
      <c r="B81" s="12" t="s">
        <v>1010</v>
      </c>
      <c r="C81" s="12" t="s">
        <v>1750</v>
      </c>
      <c r="D81" s="12"/>
      <c r="E81" s="59" t="s">
        <v>718</v>
      </c>
      <c r="F81" s="50" t="s">
        <v>4883</v>
      </c>
      <c r="G81" s="8" t="s">
        <v>2905</v>
      </c>
      <c r="H81" s="71" t="s">
        <v>4648</v>
      </c>
      <c r="I81" s="71" t="s">
        <v>5843</v>
      </c>
    </row>
    <row r="82" spans="1:9" s="27" customFormat="1" ht="15.75" customHeight="1">
      <c r="A82" s="8" t="s">
        <v>2665</v>
      </c>
      <c r="B82" s="12" t="s">
        <v>1011</v>
      </c>
      <c r="C82" s="12" t="s">
        <v>1751</v>
      </c>
      <c r="D82" s="12"/>
      <c r="E82" s="59" t="s">
        <v>718</v>
      </c>
      <c r="F82" s="50" t="s">
        <v>4883</v>
      </c>
      <c r="G82" s="8" t="s">
        <v>2904</v>
      </c>
      <c r="H82" s="71" t="s">
        <v>4637</v>
      </c>
      <c r="I82" s="71" t="s">
        <v>5843</v>
      </c>
    </row>
    <row r="83" spans="1:9" s="27" customFormat="1" ht="15.75" customHeight="1">
      <c r="A83" s="8" t="s">
        <v>2665</v>
      </c>
      <c r="B83" s="12" t="s">
        <v>1012</v>
      </c>
      <c r="C83" s="18" t="s">
        <v>1752</v>
      </c>
      <c r="D83" s="18"/>
      <c r="E83" s="59" t="s">
        <v>4992</v>
      </c>
      <c r="F83" s="50" t="s">
        <v>4883</v>
      </c>
      <c r="G83" s="8" t="s">
        <v>2904</v>
      </c>
      <c r="H83" s="71" t="s">
        <v>4637</v>
      </c>
      <c r="I83" s="71" t="s">
        <v>5843</v>
      </c>
    </row>
    <row r="84" spans="1:9" s="27" customFormat="1" ht="15.75" customHeight="1">
      <c r="A84" s="8" t="s">
        <v>2665</v>
      </c>
      <c r="B84" s="12" t="s">
        <v>1013</v>
      </c>
      <c r="C84" s="18" t="s">
        <v>1753</v>
      </c>
      <c r="D84" s="18"/>
      <c r="E84" s="59" t="s">
        <v>4994</v>
      </c>
      <c r="F84" s="50" t="s">
        <v>4883</v>
      </c>
      <c r="G84" s="8" t="s">
        <v>2904</v>
      </c>
      <c r="H84" s="71" t="s">
        <v>4637</v>
      </c>
      <c r="I84" s="71" t="s">
        <v>5843</v>
      </c>
    </row>
    <row r="85" spans="1:9" s="27" customFormat="1" ht="15.75" customHeight="1">
      <c r="A85" s="8" t="s">
        <v>2665</v>
      </c>
      <c r="B85" s="12" t="s">
        <v>1014</v>
      </c>
      <c r="C85" s="18" t="s">
        <v>1754</v>
      </c>
      <c r="D85" s="18"/>
      <c r="E85" s="59" t="s">
        <v>4995</v>
      </c>
      <c r="F85" s="50" t="s">
        <v>4883</v>
      </c>
      <c r="G85" s="8" t="s">
        <v>2904</v>
      </c>
      <c r="H85" s="71" t="s">
        <v>4637</v>
      </c>
      <c r="I85" s="71" t="s">
        <v>5843</v>
      </c>
    </row>
    <row r="86" spans="1:9" s="27" customFormat="1" ht="15.75" customHeight="1">
      <c r="A86" s="8" t="s">
        <v>2665</v>
      </c>
      <c r="B86" s="12" t="s">
        <v>1015</v>
      </c>
      <c r="C86" s="12" t="s">
        <v>3996</v>
      </c>
      <c r="D86" s="12"/>
      <c r="E86" s="59" t="s">
        <v>4999</v>
      </c>
      <c r="F86" s="50" t="s">
        <v>1016</v>
      </c>
      <c r="G86" s="8" t="s">
        <v>2904</v>
      </c>
      <c r="H86" s="71" t="s">
        <v>4637</v>
      </c>
      <c r="I86" s="71" t="s">
        <v>5843</v>
      </c>
    </row>
    <row r="87" spans="1:9" s="85" customFormat="1" ht="15.75" customHeight="1">
      <c r="A87" s="8" t="s">
        <v>2665</v>
      </c>
      <c r="B87" s="12" t="s">
        <v>962</v>
      </c>
      <c r="C87" s="12" t="s">
        <v>4009</v>
      </c>
      <c r="D87" s="12"/>
      <c r="E87" s="59" t="s">
        <v>718</v>
      </c>
      <c r="F87" s="50" t="s">
        <v>5326</v>
      </c>
      <c r="G87" s="8" t="s">
        <v>2905</v>
      </c>
      <c r="H87" s="71" t="s">
        <v>4650</v>
      </c>
      <c r="I87" s="71" t="s">
        <v>5843</v>
      </c>
    </row>
    <row r="88" spans="1:9" s="85" customFormat="1" ht="15.75" customHeight="1">
      <c r="A88" s="8" t="s">
        <v>2665</v>
      </c>
      <c r="B88" s="12" t="s">
        <v>961</v>
      </c>
      <c r="C88" s="12" t="s">
        <v>4010</v>
      </c>
      <c r="D88" s="12"/>
      <c r="E88" s="59" t="s">
        <v>718</v>
      </c>
      <c r="F88" s="50" t="s">
        <v>5327</v>
      </c>
      <c r="G88" s="8" t="s">
        <v>2904</v>
      </c>
      <c r="H88" s="71" t="s">
        <v>4646</v>
      </c>
      <c r="I88" s="71" t="s">
        <v>5843</v>
      </c>
    </row>
    <row r="89" spans="1:9" s="27" customFormat="1" ht="15.75" customHeight="1">
      <c r="A89" s="8" t="s">
        <v>2665</v>
      </c>
      <c r="B89" s="12" t="s">
        <v>958</v>
      </c>
      <c r="C89" s="12" t="s">
        <v>4011</v>
      </c>
      <c r="D89" s="12"/>
      <c r="E89" s="59" t="s">
        <v>4992</v>
      </c>
      <c r="F89" s="50" t="s">
        <v>5328</v>
      </c>
      <c r="G89" s="8" t="s">
        <v>2904</v>
      </c>
      <c r="H89" s="71" t="s">
        <v>4646</v>
      </c>
      <c r="I89" s="71" t="s">
        <v>5843</v>
      </c>
    </row>
    <row r="90" spans="1:9" s="85" customFormat="1" ht="15.75" customHeight="1">
      <c r="A90" s="8" t="s">
        <v>2665</v>
      </c>
      <c r="B90" s="12" t="s">
        <v>959</v>
      </c>
      <c r="C90" s="12" t="s">
        <v>4012</v>
      </c>
      <c r="D90" s="12"/>
      <c r="E90" s="59" t="s">
        <v>4994</v>
      </c>
      <c r="F90" s="50" t="s">
        <v>5328</v>
      </c>
      <c r="G90" s="8" t="s">
        <v>2904</v>
      </c>
      <c r="H90" s="71" t="s">
        <v>4646</v>
      </c>
      <c r="I90" s="71" t="s">
        <v>5843</v>
      </c>
    </row>
    <row r="91" spans="1:9" s="27" customFormat="1" ht="15.75" customHeight="1">
      <c r="A91" s="8" t="s">
        <v>2665</v>
      </c>
      <c r="B91" s="12" t="s">
        <v>960</v>
      </c>
      <c r="C91" s="12" t="s">
        <v>4013</v>
      </c>
      <c r="D91" s="12"/>
      <c r="E91" s="59" t="s">
        <v>4995</v>
      </c>
      <c r="F91" s="50" t="s">
        <v>5328</v>
      </c>
      <c r="G91" s="8" t="s">
        <v>2904</v>
      </c>
      <c r="H91" s="71" t="s">
        <v>4646</v>
      </c>
      <c r="I91" s="71" t="s">
        <v>5843</v>
      </c>
    </row>
    <row r="92" spans="1:9" s="27" customFormat="1" ht="15.75" customHeight="1">
      <c r="A92" s="8" t="s">
        <v>2665</v>
      </c>
      <c r="B92" s="12" t="s">
        <v>963</v>
      </c>
      <c r="C92" s="12" t="s">
        <v>4014</v>
      </c>
      <c r="D92" s="12"/>
      <c r="E92" s="59" t="s">
        <v>4993</v>
      </c>
      <c r="F92" s="50" t="s">
        <v>964</v>
      </c>
      <c r="G92" s="8" t="s">
        <v>2904</v>
      </c>
      <c r="H92" s="71" t="s">
        <v>4646</v>
      </c>
      <c r="I92" s="71" t="s">
        <v>5843</v>
      </c>
    </row>
    <row r="93" spans="1:9" s="27" customFormat="1" ht="15.75" customHeight="1">
      <c r="A93" s="8" t="s">
        <v>2665</v>
      </c>
      <c r="B93" s="12" t="s">
        <v>965</v>
      </c>
      <c r="C93" s="12" t="s">
        <v>4015</v>
      </c>
      <c r="D93" s="12"/>
      <c r="E93" s="60" t="s">
        <v>5009</v>
      </c>
      <c r="F93" s="50" t="s">
        <v>964</v>
      </c>
      <c r="G93" s="8" t="s">
        <v>2904</v>
      </c>
      <c r="H93" s="71" t="s">
        <v>4646</v>
      </c>
      <c r="I93" s="71" t="s">
        <v>5843</v>
      </c>
    </row>
    <row r="94" spans="1:9" s="27" customFormat="1" ht="15.75" customHeight="1">
      <c r="A94" s="8" t="s">
        <v>2665</v>
      </c>
      <c r="B94" s="12" t="s">
        <v>966</v>
      </c>
      <c r="C94" s="12" t="s">
        <v>4016</v>
      </c>
      <c r="D94" s="12"/>
      <c r="E94" s="59" t="s">
        <v>967</v>
      </c>
      <c r="F94" s="50" t="s">
        <v>968</v>
      </c>
      <c r="G94" s="8" t="s">
        <v>2904</v>
      </c>
      <c r="H94" s="71" t="s">
        <v>4646</v>
      </c>
      <c r="I94" s="71" t="s">
        <v>5843</v>
      </c>
    </row>
    <row r="95" spans="1:9" s="27" customFormat="1" ht="15.75" customHeight="1">
      <c r="A95" s="8" t="s">
        <v>2665</v>
      </c>
      <c r="B95" s="12" t="s">
        <v>969</v>
      </c>
      <c r="C95" s="12" t="s">
        <v>4017</v>
      </c>
      <c r="D95" s="12"/>
      <c r="E95" s="59" t="s">
        <v>970</v>
      </c>
      <c r="F95" s="50" t="s">
        <v>968</v>
      </c>
      <c r="G95" s="8" t="s">
        <v>2904</v>
      </c>
      <c r="H95" s="71" t="s">
        <v>4646</v>
      </c>
      <c r="I95" s="71" t="s">
        <v>5843</v>
      </c>
    </row>
    <row r="96" spans="1:9" s="27" customFormat="1" ht="15.75" customHeight="1">
      <c r="A96" s="8" t="s">
        <v>2665</v>
      </c>
      <c r="B96" s="12" t="s">
        <v>2355</v>
      </c>
      <c r="C96" s="12" t="s">
        <v>3225</v>
      </c>
      <c r="D96" s="12"/>
      <c r="E96" s="60" t="s">
        <v>718</v>
      </c>
      <c r="F96" s="50" t="s">
        <v>2359</v>
      </c>
      <c r="G96" s="8" t="s">
        <v>2905</v>
      </c>
      <c r="H96" s="75" t="s">
        <v>4650</v>
      </c>
      <c r="I96" s="75" t="s">
        <v>5843</v>
      </c>
    </row>
    <row r="97" spans="1:9" s="27" customFormat="1" ht="15.75" customHeight="1">
      <c r="A97" s="8" t="s">
        <v>2665</v>
      </c>
      <c r="B97" s="12" t="s">
        <v>2356</v>
      </c>
      <c r="C97" s="12" t="s">
        <v>3226</v>
      </c>
      <c r="D97" s="12"/>
      <c r="E97" s="60" t="s">
        <v>718</v>
      </c>
      <c r="F97" s="50" t="s">
        <v>2360</v>
      </c>
      <c r="G97" s="8" t="s">
        <v>2904</v>
      </c>
      <c r="H97" s="75" t="s">
        <v>4646</v>
      </c>
      <c r="I97" s="75" t="s">
        <v>5843</v>
      </c>
    </row>
    <row r="98" spans="1:9" s="27" customFormat="1" ht="15.75" customHeight="1">
      <c r="A98" s="8" t="s">
        <v>2665</v>
      </c>
      <c r="B98" s="12" t="s">
        <v>2350</v>
      </c>
      <c r="C98" s="12" t="s">
        <v>3227</v>
      </c>
      <c r="D98" s="12"/>
      <c r="E98" s="59" t="s">
        <v>4992</v>
      </c>
      <c r="F98" s="50" t="s">
        <v>2361</v>
      </c>
      <c r="G98" s="8" t="s">
        <v>2904</v>
      </c>
      <c r="H98" s="71" t="s">
        <v>4646</v>
      </c>
      <c r="I98" s="71" t="s">
        <v>5843</v>
      </c>
    </row>
    <row r="99" spans="1:9" s="27" customFormat="1" ht="15.75" customHeight="1">
      <c r="A99" s="8" t="s">
        <v>2665</v>
      </c>
      <c r="B99" s="12" t="s">
        <v>2351</v>
      </c>
      <c r="C99" s="12" t="s">
        <v>3228</v>
      </c>
      <c r="D99" s="12"/>
      <c r="E99" s="59" t="s">
        <v>4994</v>
      </c>
      <c r="F99" s="50" t="s">
        <v>2361</v>
      </c>
      <c r="G99" s="8" t="s">
        <v>2904</v>
      </c>
      <c r="H99" s="71" t="s">
        <v>4646</v>
      </c>
      <c r="I99" s="71" t="s">
        <v>5843</v>
      </c>
    </row>
    <row r="100" spans="1:9" s="27" customFormat="1" ht="15.75" customHeight="1">
      <c r="A100" s="8" t="s">
        <v>2665</v>
      </c>
      <c r="B100" s="12" t="s">
        <v>2352</v>
      </c>
      <c r="C100" s="12" t="s">
        <v>3229</v>
      </c>
      <c r="D100" s="12"/>
      <c r="E100" s="59" t="s">
        <v>4995</v>
      </c>
      <c r="F100" s="50" t="s">
        <v>2361</v>
      </c>
      <c r="G100" s="8" t="s">
        <v>2904</v>
      </c>
      <c r="H100" s="71" t="s">
        <v>4646</v>
      </c>
      <c r="I100" s="71" t="s">
        <v>5843</v>
      </c>
    </row>
    <row r="101" spans="1:9" s="27" customFormat="1" ht="15.75" customHeight="1">
      <c r="A101" s="8" t="s">
        <v>2665</v>
      </c>
      <c r="B101" s="12" t="s">
        <v>2353</v>
      </c>
      <c r="C101" s="12" t="s">
        <v>3230</v>
      </c>
      <c r="D101" s="12"/>
      <c r="E101" s="59" t="s">
        <v>4993</v>
      </c>
      <c r="F101" s="50" t="s">
        <v>2362</v>
      </c>
      <c r="G101" s="8" t="s">
        <v>2904</v>
      </c>
      <c r="H101" s="71" t="s">
        <v>4646</v>
      </c>
      <c r="I101" s="71" t="s">
        <v>5843</v>
      </c>
    </row>
    <row r="102" spans="1:9" s="27" customFormat="1" ht="15.75" customHeight="1">
      <c r="A102" s="8" t="s">
        <v>2665</v>
      </c>
      <c r="B102" s="12" t="s">
        <v>2354</v>
      </c>
      <c r="C102" s="12" t="s">
        <v>3231</v>
      </c>
      <c r="D102" s="12"/>
      <c r="E102" s="60" t="s">
        <v>5009</v>
      </c>
      <c r="F102" s="50" t="s">
        <v>2362</v>
      </c>
      <c r="G102" s="8" t="s">
        <v>2904</v>
      </c>
      <c r="H102" s="71" t="s">
        <v>4646</v>
      </c>
      <c r="I102" s="71" t="s">
        <v>5843</v>
      </c>
    </row>
    <row r="103" spans="1:9" s="27" customFormat="1" ht="15.75" customHeight="1">
      <c r="A103" s="8" t="s">
        <v>2665</v>
      </c>
      <c r="B103" s="12" t="s">
        <v>2357</v>
      </c>
      <c r="C103" s="12" t="s">
        <v>3232</v>
      </c>
      <c r="D103" s="12"/>
      <c r="E103" s="59" t="s">
        <v>967</v>
      </c>
      <c r="F103" s="50" t="s">
        <v>5329</v>
      </c>
      <c r="G103" s="8" t="s">
        <v>2904</v>
      </c>
      <c r="H103" s="71" t="s">
        <v>4646</v>
      </c>
      <c r="I103" s="71" t="s">
        <v>5843</v>
      </c>
    </row>
    <row r="104" spans="1:9" s="27" customFormat="1" ht="15.75" customHeight="1">
      <c r="A104" s="8" t="s">
        <v>2665</v>
      </c>
      <c r="B104" s="12" t="s">
        <v>2358</v>
      </c>
      <c r="C104" s="12" t="s">
        <v>3233</v>
      </c>
      <c r="D104" s="12"/>
      <c r="E104" s="59" t="s">
        <v>970</v>
      </c>
      <c r="F104" s="50" t="s">
        <v>5330</v>
      </c>
      <c r="G104" s="8" t="s">
        <v>2904</v>
      </c>
      <c r="H104" s="71" t="s">
        <v>4646</v>
      </c>
      <c r="I104" s="71" t="s">
        <v>5843</v>
      </c>
    </row>
    <row r="105" spans="1:9" s="27" customFormat="1" ht="15.75" customHeight="1">
      <c r="A105" s="8" t="s">
        <v>2665</v>
      </c>
      <c r="B105" s="12" t="s">
        <v>1083</v>
      </c>
      <c r="C105" s="12" t="s">
        <v>4905</v>
      </c>
      <c r="D105" s="12"/>
      <c r="E105" s="59" t="s">
        <v>718</v>
      </c>
      <c r="F105" s="50" t="s">
        <v>1839</v>
      </c>
      <c r="G105" s="8" t="s">
        <v>2904</v>
      </c>
      <c r="H105" s="71" t="s">
        <v>4650</v>
      </c>
      <c r="I105" s="71" t="s">
        <v>5843</v>
      </c>
    </row>
    <row r="106" spans="1:9" s="27" customFormat="1" ht="15.75" customHeight="1">
      <c r="A106" s="8" t="s">
        <v>2665</v>
      </c>
      <c r="B106" s="12" t="s">
        <v>1084</v>
      </c>
      <c r="C106" s="12" t="s">
        <v>4906</v>
      </c>
      <c r="D106" s="12"/>
      <c r="E106" s="59" t="s">
        <v>5007</v>
      </c>
      <c r="F106" s="50" t="s">
        <v>1085</v>
      </c>
      <c r="G106" s="8" t="s">
        <v>2904</v>
      </c>
      <c r="H106" s="71" t="s">
        <v>4647</v>
      </c>
      <c r="I106" s="71" t="s">
        <v>5843</v>
      </c>
    </row>
    <row r="107" spans="1:9" s="85" customFormat="1" ht="15.75" customHeight="1">
      <c r="A107" s="8" t="s">
        <v>2665</v>
      </c>
      <c r="B107" s="12" t="s">
        <v>1088</v>
      </c>
      <c r="C107" s="12" t="s">
        <v>4907</v>
      </c>
      <c r="D107" s="12"/>
      <c r="E107" s="59" t="s">
        <v>4992</v>
      </c>
      <c r="F107" s="50" t="s">
        <v>1085</v>
      </c>
      <c r="G107" s="8" t="s">
        <v>2904</v>
      </c>
      <c r="H107" s="71" t="s">
        <v>4647</v>
      </c>
      <c r="I107" s="71" t="s">
        <v>5843</v>
      </c>
    </row>
    <row r="108" spans="1:9" s="27" customFormat="1" ht="15.75" customHeight="1">
      <c r="A108" s="8" t="s">
        <v>2665</v>
      </c>
      <c r="B108" s="12" t="s">
        <v>1089</v>
      </c>
      <c r="C108" s="12" t="s">
        <v>4908</v>
      </c>
      <c r="D108" s="12"/>
      <c r="E108" s="59" t="s">
        <v>4994</v>
      </c>
      <c r="F108" s="50" t="s">
        <v>1085</v>
      </c>
      <c r="G108" s="8" t="s">
        <v>2904</v>
      </c>
      <c r="H108" s="71" t="s">
        <v>4647</v>
      </c>
      <c r="I108" s="71" t="s">
        <v>5843</v>
      </c>
    </row>
    <row r="109" spans="1:9" s="85" customFormat="1" ht="15.75" customHeight="1">
      <c r="A109" s="8" t="s">
        <v>2665</v>
      </c>
      <c r="B109" s="12" t="s">
        <v>1090</v>
      </c>
      <c r="C109" s="12" t="s">
        <v>4909</v>
      </c>
      <c r="D109" s="12"/>
      <c r="E109" s="59" t="s">
        <v>4995</v>
      </c>
      <c r="F109" s="50" t="s">
        <v>1085</v>
      </c>
      <c r="G109" s="8" t="s">
        <v>2904</v>
      </c>
      <c r="H109" s="71" t="s">
        <v>4647</v>
      </c>
      <c r="I109" s="71" t="s">
        <v>5843</v>
      </c>
    </row>
    <row r="110" spans="1:9" s="27" customFormat="1" ht="15.75" customHeight="1">
      <c r="A110" s="8" t="s">
        <v>2665</v>
      </c>
      <c r="B110" s="12" t="s">
        <v>1086</v>
      </c>
      <c r="C110" s="12" t="s">
        <v>4910</v>
      </c>
      <c r="D110" s="12"/>
      <c r="E110" s="59" t="s">
        <v>99</v>
      </c>
      <c r="F110" s="50" t="s">
        <v>1087</v>
      </c>
      <c r="G110" s="8" t="s">
        <v>2904</v>
      </c>
      <c r="H110" s="71" t="s">
        <v>4647</v>
      </c>
      <c r="I110" s="71" t="s">
        <v>5843</v>
      </c>
    </row>
    <row r="111" spans="1:9" s="85" customFormat="1" ht="15.75" customHeight="1">
      <c r="A111" s="8" t="s">
        <v>2665</v>
      </c>
      <c r="B111" s="12" t="s">
        <v>1091</v>
      </c>
      <c r="C111" s="12" t="s">
        <v>4911</v>
      </c>
      <c r="D111" s="12"/>
      <c r="E111" s="59" t="s">
        <v>4993</v>
      </c>
      <c r="F111" s="50" t="s">
        <v>1087</v>
      </c>
      <c r="G111" s="8" t="s">
        <v>2904</v>
      </c>
      <c r="H111" s="71" t="s">
        <v>4647</v>
      </c>
      <c r="I111" s="71" t="s">
        <v>5843</v>
      </c>
    </row>
    <row r="112" spans="1:9" s="27" customFormat="1" ht="15.75" customHeight="1">
      <c r="A112" s="8" t="s">
        <v>2665</v>
      </c>
      <c r="B112" s="12" t="s">
        <v>1092</v>
      </c>
      <c r="C112" s="12" t="s">
        <v>4912</v>
      </c>
      <c r="D112" s="12"/>
      <c r="E112" s="60" t="s">
        <v>5009</v>
      </c>
      <c r="F112" s="50" t="s">
        <v>1087</v>
      </c>
      <c r="G112" s="8" t="s">
        <v>2904</v>
      </c>
      <c r="H112" s="71" t="s">
        <v>4647</v>
      </c>
      <c r="I112" s="71" t="s">
        <v>5843</v>
      </c>
    </row>
    <row r="113" spans="1:9" s="85" customFormat="1" ht="15.75" customHeight="1">
      <c r="A113" s="8" t="s">
        <v>2665</v>
      </c>
      <c r="B113" s="12" t="s">
        <v>1094</v>
      </c>
      <c r="C113" s="12" t="s">
        <v>4913</v>
      </c>
      <c r="D113" s="12"/>
      <c r="E113" s="59" t="s">
        <v>970</v>
      </c>
      <c r="F113" s="50" t="s">
        <v>1087</v>
      </c>
      <c r="G113" s="8" t="s">
        <v>2904</v>
      </c>
      <c r="H113" s="71" t="s">
        <v>4647</v>
      </c>
      <c r="I113" s="71" t="s">
        <v>5843</v>
      </c>
    </row>
    <row r="114" spans="1:9" s="27" customFormat="1" ht="15.75" customHeight="1">
      <c r="A114" s="8" t="s">
        <v>2665</v>
      </c>
      <c r="B114" s="12" t="s">
        <v>1093</v>
      </c>
      <c r="C114" s="12" t="s">
        <v>4914</v>
      </c>
      <c r="D114" s="12"/>
      <c r="E114" s="59" t="s">
        <v>967</v>
      </c>
      <c r="F114" s="50" t="s">
        <v>1087</v>
      </c>
      <c r="G114" s="8" t="s">
        <v>2904</v>
      </c>
      <c r="H114" s="71" t="s">
        <v>4647</v>
      </c>
      <c r="I114" s="71" t="s">
        <v>5843</v>
      </c>
    </row>
    <row r="115" spans="1:9" s="85" customFormat="1" ht="15.75" customHeight="1">
      <c r="A115" s="8" t="s">
        <v>2665</v>
      </c>
      <c r="B115" s="12" t="s">
        <v>1095</v>
      </c>
      <c r="C115" s="12" t="s">
        <v>4915</v>
      </c>
      <c r="D115" s="12"/>
      <c r="E115" s="59" t="s">
        <v>4999</v>
      </c>
      <c r="F115" s="50" t="s">
        <v>1087</v>
      </c>
      <c r="G115" s="8" t="s">
        <v>2904</v>
      </c>
      <c r="H115" s="71" t="s">
        <v>4647</v>
      </c>
      <c r="I115" s="71" t="s">
        <v>5843</v>
      </c>
    </row>
    <row r="116" spans="1:9" s="85" customFormat="1" ht="15.75" customHeight="1">
      <c r="A116" s="8" t="s">
        <v>2665</v>
      </c>
      <c r="B116" s="12" t="s">
        <v>955</v>
      </c>
      <c r="C116" s="12" t="s">
        <v>4029</v>
      </c>
      <c r="D116" s="12"/>
      <c r="E116" s="59" t="s">
        <v>718</v>
      </c>
      <c r="F116" s="50" t="s">
        <v>956</v>
      </c>
      <c r="G116" s="8" t="s">
        <v>2904</v>
      </c>
      <c r="H116" s="71" t="s">
        <v>4659</v>
      </c>
      <c r="I116" s="71" t="s">
        <v>5843</v>
      </c>
    </row>
    <row r="117" spans="1:9" s="27" customFormat="1" ht="15.75" customHeight="1">
      <c r="A117" s="8" t="s">
        <v>2665</v>
      </c>
      <c r="B117" s="12" t="s">
        <v>957</v>
      </c>
      <c r="C117" s="12" t="s">
        <v>4030</v>
      </c>
      <c r="D117" s="12"/>
      <c r="E117" s="59" t="s">
        <v>5</v>
      </c>
      <c r="F117" s="50" t="s">
        <v>5331</v>
      </c>
      <c r="G117" s="8" t="s">
        <v>2904</v>
      </c>
      <c r="H117" s="71" t="s">
        <v>4660</v>
      </c>
      <c r="I117" s="71" t="s">
        <v>5843</v>
      </c>
    </row>
    <row r="118" spans="1:9" s="27" customFormat="1" ht="15.75" customHeight="1">
      <c r="A118" s="8" t="s">
        <v>2665</v>
      </c>
      <c r="B118" s="12" t="s">
        <v>952</v>
      </c>
      <c r="C118" s="12" t="s">
        <v>4031</v>
      </c>
      <c r="D118" s="12"/>
      <c r="E118" s="59" t="s">
        <v>718</v>
      </c>
      <c r="F118" s="50" t="s">
        <v>953</v>
      </c>
      <c r="G118" s="8" t="s">
        <v>2904</v>
      </c>
      <c r="H118" s="71" t="s">
        <v>4661</v>
      </c>
      <c r="I118" s="71" t="s">
        <v>5843</v>
      </c>
    </row>
    <row r="119" spans="1:9" s="27" customFormat="1" ht="15.75" customHeight="1">
      <c r="A119" s="8" t="s">
        <v>2665</v>
      </c>
      <c r="B119" s="12" t="s">
        <v>954</v>
      </c>
      <c r="C119" s="12" t="s">
        <v>4032</v>
      </c>
      <c r="D119" s="12"/>
      <c r="E119" s="59" t="s">
        <v>5</v>
      </c>
      <c r="F119" s="50" t="s">
        <v>4886</v>
      </c>
      <c r="G119" s="8" t="s">
        <v>2904</v>
      </c>
      <c r="H119" s="71" t="s">
        <v>4662</v>
      </c>
      <c r="I119" s="71" t="s">
        <v>5843</v>
      </c>
    </row>
    <row r="120" spans="1:9" s="27" customFormat="1" ht="15.75" customHeight="1">
      <c r="A120" s="8" t="s">
        <v>2665</v>
      </c>
      <c r="B120" s="12" t="s">
        <v>949</v>
      </c>
      <c r="C120" s="12" t="s">
        <v>4033</v>
      </c>
      <c r="D120" s="12"/>
      <c r="E120" s="59" t="s">
        <v>718</v>
      </c>
      <c r="F120" s="50" t="s">
        <v>950</v>
      </c>
      <c r="G120" s="8" t="s">
        <v>2904</v>
      </c>
      <c r="H120" s="71" t="s">
        <v>4663</v>
      </c>
      <c r="I120" s="71" t="s">
        <v>5843</v>
      </c>
    </row>
    <row r="121" spans="1:9" s="27" customFormat="1" ht="15.75" customHeight="1">
      <c r="A121" s="8" t="s">
        <v>2665</v>
      </c>
      <c r="B121" s="12" t="s">
        <v>951</v>
      </c>
      <c r="C121" s="12" t="s">
        <v>4034</v>
      </c>
      <c r="D121" s="12"/>
      <c r="E121" s="59" t="s">
        <v>5</v>
      </c>
      <c r="F121" s="50" t="s">
        <v>950</v>
      </c>
      <c r="G121" s="8" t="s">
        <v>2904</v>
      </c>
      <c r="H121" s="71" t="s">
        <v>4664</v>
      </c>
      <c r="I121" s="71" t="s">
        <v>5843</v>
      </c>
    </row>
    <row r="122" spans="1:9" s="27" customFormat="1" ht="15.75" customHeight="1">
      <c r="A122" s="8" t="s">
        <v>2665</v>
      </c>
      <c r="B122" s="12" t="s">
        <v>947</v>
      </c>
      <c r="C122" s="12" t="s">
        <v>4035</v>
      </c>
      <c r="D122" s="12"/>
      <c r="E122" s="59" t="s">
        <v>718</v>
      </c>
      <c r="F122" s="50" t="s">
        <v>948</v>
      </c>
      <c r="G122" s="8" t="s">
        <v>2904</v>
      </c>
      <c r="H122" s="71" t="s">
        <v>4665</v>
      </c>
      <c r="I122" s="71" t="s">
        <v>5843</v>
      </c>
    </row>
    <row r="123" spans="1:9" s="27" customFormat="1" ht="15.75" customHeight="1">
      <c r="A123" s="8" t="s">
        <v>2665</v>
      </c>
      <c r="B123" s="12" t="s">
        <v>5385</v>
      </c>
      <c r="C123" s="12" t="s">
        <v>5385</v>
      </c>
      <c r="D123" s="12"/>
      <c r="E123" s="59" t="s">
        <v>5395</v>
      </c>
      <c r="F123" s="50" t="s">
        <v>5399</v>
      </c>
      <c r="G123" s="8" t="s">
        <v>2913</v>
      </c>
      <c r="H123" s="71">
        <v>130</v>
      </c>
      <c r="I123" s="71" t="s">
        <v>5843</v>
      </c>
    </row>
    <row r="124" spans="1:9" s="27" customFormat="1" ht="15.75" customHeight="1">
      <c r="A124" s="8" t="s">
        <v>2665</v>
      </c>
      <c r="B124" s="12" t="s">
        <v>5386</v>
      </c>
      <c r="C124" s="12" t="s">
        <v>5386</v>
      </c>
      <c r="D124" s="12"/>
      <c r="E124" s="59" t="s">
        <v>99</v>
      </c>
      <c r="F124" s="50" t="s">
        <v>5399</v>
      </c>
      <c r="G124" s="8" t="s">
        <v>2913</v>
      </c>
      <c r="H124" s="71">
        <v>130</v>
      </c>
      <c r="I124" s="71" t="s">
        <v>5843</v>
      </c>
    </row>
    <row r="125" spans="1:9" s="27" customFormat="1" ht="15.75" customHeight="1">
      <c r="A125" s="8" t="s">
        <v>2665</v>
      </c>
      <c r="B125" s="12" t="s">
        <v>5387</v>
      </c>
      <c r="C125" s="12" t="s">
        <v>5387</v>
      </c>
      <c r="D125" s="12"/>
      <c r="E125" s="59" t="s">
        <v>5396</v>
      </c>
      <c r="F125" s="50" t="s">
        <v>5399</v>
      </c>
      <c r="G125" s="8" t="s">
        <v>2913</v>
      </c>
      <c r="H125" s="71">
        <v>130</v>
      </c>
      <c r="I125" s="71" t="s">
        <v>5843</v>
      </c>
    </row>
    <row r="126" spans="1:9" s="27" customFormat="1" ht="15.75" customHeight="1">
      <c r="A126" s="8" t="s">
        <v>2665</v>
      </c>
      <c r="B126" s="12" t="s">
        <v>5388</v>
      </c>
      <c r="C126" s="12" t="s">
        <v>5388</v>
      </c>
      <c r="D126" s="12"/>
      <c r="E126" s="59" t="s">
        <v>5397</v>
      </c>
      <c r="F126" s="50" t="s">
        <v>5399</v>
      </c>
      <c r="G126" s="8" t="s">
        <v>2913</v>
      </c>
      <c r="H126" s="71">
        <v>130</v>
      </c>
      <c r="I126" s="71" t="s">
        <v>5843</v>
      </c>
    </row>
    <row r="127" spans="1:9" s="27" customFormat="1" ht="15.75" customHeight="1">
      <c r="A127" s="8" t="s">
        <v>2665</v>
      </c>
      <c r="B127" s="12" t="s">
        <v>5389</v>
      </c>
      <c r="C127" s="12" t="s">
        <v>5389</v>
      </c>
      <c r="D127" s="12"/>
      <c r="E127" s="59" t="s">
        <v>5398</v>
      </c>
      <c r="F127" s="50" t="s">
        <v>5399</v>
      </c>
      <c r="G127" s="8" t="s">
        <v>2913</v>
      </c>
      <c r="H127" s="71">
        <v>130</v>
      </c>
      <c r="I127" s="71" t="s">
        <v>5843</v>
      </c>
    </row>
    <row r="128" spans="1:9" s="27" customFormat="1" ht="15.75" customHeight="1">
      <c r="A128" s="8" t="s">
        <v>2665</v>
      </c>
      <c r="B128" s="12" t="s">
        <v>5390</v>
      </c>
      <c r="C128" s="12" t="s">
        <v>5390</v>
      </c>
      <c r="D128" s="12"/>
      <c r="E128" s="59" t="s">
        <v>5395</v>
      </c>
      <c r="F128" s="50" t="s">
        <v>5400</v>
      </c>
      <c r="G128" s="8" t="s">
        <v>2913</v>
      </c>
      <c r="H128" s="71">
        <v>130</v>
      </c>
      <c r="I128" s="71" t="s">
        <v>5843</v>
      </c>
    </row>
    <row r="129" spans="1:9" s="27" customFormat="1" ht="15.75" customHeight="1">
      <c r="A129" s="8" t="s">
        <v>2665</v>
      </c>
      <c r="B129" s="12" t="s">
        <v>5391</v>
      </c>
      <c r="C129" s="12" t="s">
        <v>5391</v>
      </c>
      <c r="D129" s="12"/>
      <c r="E129" s="59" t="s">
        <v>99</v>
      </c>
      <c r="F129" s="50" t="s">
        <v>5400</v>
      </c>
      <c r="G129" s="8" t="s">
        <v>2913</v>
      </c>
      <c r="H129" s="71">
        <v>130</v>
      </c>
      <c r="I129" s="71" t="s">
        <v>5843</v>
      </c>
    </row>
    <row r="130" spans="1:9" s="27" customFormat="1" ht="15.75" customHeight="1">
      <c r="A130" s="8" t="s">
        <v>2665</v>
      </c>
      <c r="B130" s="12" t="s">
        <v>5392</v>
      </c>
      <c r="C130" s="12" t="s">
        <v>5392</v>
      </c>
      <c r="D130" s="12"/>
      <c r="E130" s="59" t="s">
        <v>5396</v>
      </c>
      <c r="F130" s="50" t="s">
        <v>5400</v>
      </c>
      <c r="G130" s="8" t="s">
        <v>2913</v>
      </c>
      <c r="H130" s="71">
        <v>130</v>
      </c>
      <c r="I130" s="71" t="s">
        <v>5843</v>
      </c>
    </row>
    <row r="131" spans="1:9" s="27" customFormat="1" ht="15.75" customHeight="1">
      <c r="A131" s="8" t="s">
        <v>2665</v>
      </c>
      <c r="B131" s="12" t="s">
        <v>5393</v>
      </c>
      <c r="C131" s="12" t="s">
        <v>5393</v>
      </c>
      <c r="D131" s="12"/>
      <c r="E131" s="59" t="s">
        <v>5397</v>
      </c>
      <c r="F131" s="50" t="s">
        <v>5400</v>
      </c>
      <c r="G131" s="8" t="s">
        <v>2913</v>
      </c>
      <c r="H131" s="71">
        <v>130</v>
      </c>
      <c r="I131" s="71" t="s">
        <v>5843</v>
      </c>
    </row>
    <row r="132" spans="1:9" s="27" customFormat="1" ht="15.75" customHeight="1">
      <c r="A132" s="8" t="s">
        <v>2665</v>
      </c>
      <c r="B132" s="12" t="s">
        <v>5394</v>
      </c>
      <c r="C132" s="12" t="s">
        <v>5394</v>
      </c>
      <c r="D132" s="12"/>
      <c r="E132" s="59" t="s">
        <v>5398</v>
      </c>
      <c r="F132" s="50" t="s">
        <v>5400</v>
      </c>
      <c r="G132" s="8" t="s">
        <v>2913</v>
      </c>
      <c r="H132" s="71">
        <v>130</v>
      </c>
      <c r="I132" s="71" t="s">
        <v>5843</v>
      </c>
    </row>
    <row r="133" spans="1:9" s="27" customFormat="1" ht="15.75" customHeight="1">
      <c r="A133" s="50" t="s">
        <v>4834</v>
      </c>
      <c r="B133" s="19" t="s">
        <v>5410</v>
      </c>
      <c r="C133" s="19" t="s">
        <v>5410</v>
      </c>
      <c r="D133" s="19" t="s">
        <v>5448</v>
      </c>
      <c r="E133" s="59" t="s">
        <v>718</v>
      </c>
      <c r="F133" s="50" t="s">
        <v>5438</v>
      </c>
      <c r="G133" s="73" t="s">
        <v>2905</v>
      </c>
      <c r="H133" s="71" t="s">
        <v>5447</v>
      </c>
      <c r="I133" s="71" t="s">
        <v>5841</v>
      </c>
    </row>
    <row r="134" spans="1:9" s="27" customFormat="1" ht="15.75" customHeight="1">
      <c r="A134" s="50" t="s">
        <v>4834</v>
      </c>
      <c r="B134" s="19" t="s">
        <v>5411</v>
      </c>
      <c r="C134" s="19" t="s">
        <v>5411</v>
      </c>
      <c r="D134" s="19" t="s">
        <v>5448</v>
      </c>
      <c r="E134" s="59" t="s">
        <v>4992</v>
      </c>
      <c r="F134" s="50" t="s">
        <v>5438</v>
      </c>
      <c r="G134" s="73" t="s">
        <v>5181</v>
      </c>
      <c r="H134" s="71" t="s">
        <v>4667</v>
      </c>
      <c r="I134" s="71" t="s">
        <v>5841</v>
      </c>
    </row>
    <row r="135" spans="1:9" s="27" customFormat="1" ht="15.75" customHeight="1">
      <c r="A135" s="50" t="s">
        <v>4834</v>
      </c>
      <c r="B135" s="19" t="s">
        <v>5412</v>
      </c>
      <c r="C135" s="19" t="s">
        <v>5412</v>
      </c>
      <c r="D135" s="19" t="s">
        <v>5448</v>
      </c>
      <c r="E135" s="59" t="s">
        <v>4994</v>
      </c>
      <c r="F135" s="50" t="s">
        <v>5438</v>
      </c>
      <c r="G135" s="73" t="s">
        <v>5181</v>
      </c>
      <c r="H135" s="71" t="s">
        <v>4667</v>
      </c>
      <c r="I135" s="71" t="s">
        <v>5841</v>
      </c>
    </row>
    <row r="136" spans="1:9" s="27" customFormat="1" ht="15.75" customHeight="1">
      <c r="A136" s="50" t="s">
        <v>4834</v>
      </c>
      <c r="B136" s="19" t="s">
        <v>5413</v>
      </c>
      <c r="C136" s="19" t="s">
        <v>5413</v>
      </c>
      <c r="D136" s="19" t="s">
        <v>5448</v>
      </c>
      <c r="E136" s="59" t="s">
        <v>4995</v>
      </c>
      <c r="F136" s="50" t="s">
        <v>5438</v>
      </c>
      <c r="G136" s="73" t="s">
        <v>5181</v>
      </c>
      <c r="H136" s="71" t="s">
        <v>4667</v>
      </c>
      <c r="I136" s="71" t="s">
        <v>5841</v>
      </c>
    </row>
    <row r="137" spans="1:9" s="27" customFormat="1" ht="15.75" customHeight="1">
      <c r="A137" s="50" t="s">
        <v>4834</v>
      </c>
      <c r="B137" s="16" t="s">
        <v>2303</v>
      </c>
      <c r="C137" s="16" t="s">
        <v>2303</v>
      </c>
      <c r="D137" s="16"/>
      <c r="E137" s="61" t="s">
        <v>718</v>
      </c>
      <c r="F137" s="73" t="s">
        <v>2321</v>
      </c>
      <c r="G137" s="73" t="s">
        <v>2905</v>
      </c>
      <c r="H137" s="71" t="s">
        <v>4668</v>
      </c>
      <c r="I137" s="71" t="s">
        <v>5841</v>
      </c>
    </row>
    <row r="138" spans="1:9" s="27" customFormat="1" ht="15.75" customHeight="1">
      <c r="A138" s="50" t="s">
        <v>4834</v>
      </c>
      <c r="B138" s="16" t="s">
        <v>2304</v>
      </c>
      <c r="C138" s="16" t="s">
        <v>2304</v>
      </c>
      <c r="D138" s="16"/>
      <c r="E138" s="61" t="s">
        <v>4992</v>
      </c>
      <c r="F138" s="73" t="s">
        <v>2321</v>
      </c>
      <c r="G138" s="8" t="s">
        <v>2904</v>
      </c>
      <c r="H138" s="71" t="s">
        <v>4667</v>
      </c>
      <c r="I138" s="71" t="s">
        <v>5841</v>
      </c>
    </row>
    <row r="139" spans="1:9" s="27" customFormat="1" ht="15.75" customHeight="1">
      <c r="A139" s="50" t="s">
        <v>4834</v>
      </c>
      <c r="B139" s="16" t="s">
        <v>2305</v>
      </c>
      <c r="C139" s="16" t="s">
        <v>2305</v>
      </c>
      <c r="D139" s="16"/>
      <c r="E139" s="61" t="s">
        <v>4994</v>
      </c>
      <c r="F139" s="73" t="s">
        <v>2321</v>
      </c>
      <c r="G139" s="8" t="s">
        <v>2904</v>
      </c>
      <c r="H139" s="71" t="s">
        <v>4667</v>
      </c>
      <c r="I139" s="71" t="s">
        <v>5841</v>
      </c>
    </row>
    <row r="140" spans="1:9" s="27" customFormat="1" ht="15.75" customHeight="1">
      <c r="A140" s="50" t="s">
        <v>4834</v>
      </c>
      <c r="B140" s="16" t="s">
        <v>2306</v>
      </c>
      <c r="C140" s="16" t="s">
        <v>2306</v>
      </c>
      <c r="D140" s="16"/>
      <c r="E140" s="61" t="s">
        <v>4995</v>
      </c>
      <c r="F140" s="73" t="s">
        <v>2321</v>
      </c>
      <c r="G140" s="8" t="s">
        <v>2904</v>
      </c>
      <c r="H140" s="71" t="s">
        <v>4667</v>
      </c>
      <c r="I140" s="71" t="s">
        <v>5841</v>
      </c>
    </row>
    <row r="141" spans="1:9" s="27" customFormat="1" ht="15.75" customHeight="1">
      <c r="A141" s="8" t="s">
        <v>2663</v>
      </c>
      <c r="B141" s="16" t="s">
        <v>5126</v>
      </c>
      <c r="C141" s="12" t="s">
        <v>5499</v>
      </c>
      <c r="D141" s="13" t="s">
        <v>5182</v>
      </c>
      <c r="E141" s="60" t="s">
        <v>5395</v>
      </c>
      <c r="F141" s="73" t="s">
        <v>5490</v>
      </c>
      <c r="G141" s="8" t="s">
        <v>2904</v>
      </c>
      <c r="H141" s="71" t="s">
        <v>4669</v>
      </c>
      <c r="I141" s="71" t="s">
        <v>5843</v>
      </c>
    </row>
    <row r="142" spans="1:9" s="27" customFormat="1" ht="15.75" customHeight="1">
      <c r="A142" s="8" t="s">
        <v>2663</v>
      </c>
      <c r="B142" s="16" t="s">
        <v>5127</v>
      </c>
      <c r="C142" s="12" t="s">
        <v>5500</v>
      </c>
      <c r="D142" s="13" t="s">
        <v>5182</v>
      </c>
      <c r="E142" s="60" t="s">
        <v>5396</v>
      </c>
      <c r="F142" s="73" t="s">
        <v>5490</v>
      </c>
      <c r="G142" s="8" t="s">
        <v>2904</v>
      </c>
      <c r="H142" s="71" t="s">
        <v>4644</v>
      </c>
      <c r="I142" s="71" t="s">
        <v>5843</v>
      </c>
    </row>
    <row r="143" spans="1:9" s="27" customFormat="1" ht="15.75" customHeight="1">
      <c r="A143" s="8" t="s">
        <v>2663</v>
      </c>
      <c r="B143" s="16" t="s">
        <v>5128</v>
      </c>
      <c r="C143" s="12" t="s">
        <v>5501</v>
      </c>
      <c r="D143" s="13" t="s">
        <v>5182</v>
      </c>
      <c r="E143" s="60" t="s">
        <v>5397</v>
      </c>
      <c r="F143" s="73" t="s">
        <v>5490</v>
      </c>
      <c r="G143" s="8" t="s">
        <v>2904</v>
      </c>
      <c r="H143" s="71" t="s">
        <v>4644</v>
      </c>
      <c r="I143" s="71" t="s">
        <v>5843</v>
      </c>
    </row>
    <row r="144" spans="1:9" s="27" customFormat="1" ht="15.75" customHeight="1">
      <c r="A144" s="8" t="s">
        <v>2663</v>
      </c>
      <c r="B144" s="16" t="s">
        <v>5129</v>
      </c>
      <c r="C144" s="12" t="s">
        <v>5502</v>
      </c>
      <c r="D144" s="13" t="s">
        <v>5182</v>
      </c>
      <c r="E144" s="60" t="s">
        <v>5398</v>
      </c>
      <c r="F144" s="73" t="s">
        <v>5490</v>
      </c>
      <c r="G144" s="8" t="s">
        <v>2904</v>
      </c>
      <c r="H144" s="71" t="s">
        <v>4644</v>
      </c>
      <c r="I144" s="71" t="s">
        <v>5843</v>
      </c>
    </row>
    <row r="145" spans="1:9" s="27" customFormat="1" ht="15.75" customHeight="1">
      <c r="A145" s="8" t="s">
        <v>2663</v>
      </c>
      <c r="B145" s="16" t="s">
        <v>5130</v>
      </c>
      <c r="C145" s="12" t="s">
        <v>5503</v>
      </c>
      <c r="D145" s="13" t="s">
        <v>5182</v>
      </c>
      <c r="E145" s="60" t="s">
        <v>5395</v>
      </c>
      <c r="F145" s="73" t="s">
        <v>5491</v>
      </c>
      <c r="G145" s="8" t="s">
        <v>2904</v>
      </c>
      <c r="H145" s="71" t="s">
        <v>4669</v>
      </c>
      <c r="I145" s="71" t="s">
        <v>5843</v>
      </c>
    </row>
    <row r="146" spans="1:9" s="27" customFormat="1" ht="15.75" customHeight="1">
      <c r="A146" s="8" t="s">
        <v>2663</v>
      </c>
      <c r="B146" s="16" t="s">
        <v>5131</v>
      </c>
      <c r="C146" s="12" t="s">
        <v>5504</v>
      </c>
      <c r="D146" s="13" t="s">
        <v>5182</v>
      </c>
      <c r="E146" s="60" t="s">
        <v>5396</v>
      </c>
      <c r="F146" s="73" t="s">
        <v>5491</v>
      </c>
      <c r="G146" s="8" t="s">
        <v>2904</v>
      </c>
      <c r="H146" s="71" t="s">
        <v>4644</v>
      </c>
      <c r="I146" s="71" t="s">
        <v>5843</v>
      </c>
    </row>
    <row r="147" spans="1:9" s="27" customFormat="1" ht="15.75" customHeight="1">
      <c r="A147" s="8" t="s">
        <v>2663</v>
      </c>
      <c r="B147" s="16" t="s">
        <v>5132</v>
      </c>
      <c r="C147" s="12" t="s">
        <v>5505</v>
      </c>
      <c r="D147" s="13" t="s">
        <v>5182</v>
      </c>
      <c r="E147" s="60" t="s">
        <v>5397</v>
      </c>
      <c r="F147" s="73" t="s">
        <v>5491</v>
      </c>
      <c r="G147" s="8" t="s">
        <v>2904</v>
      </c>
      <c r="H147" s="71" t="s">
        <v>4644</v>
      </c>
      <c r="I147" s="71" t="s">
        <v>5843</v>
      </c>
    </row>
    <row r="148" spans="1:9" s="27" customFormat="1" ht="15.75" customHeight="1">
      <c r="A148" s="8" t="s">
        <v>2663</v>
      </c>
      <c r="B148" s="16" t="s">
        <v>5133</v>
      </c>
      <c r="C148" s="12" t="s">
        <v>5506</v>
      </c>
      <c r="D148" s="13" t="s">
        <v>5182</v>
      </c>
      <c r="E148" s="60" t="s">
        <v>5398</v>
      </c>
      <c r="F148" s="73" t="s">
        <v>5491</v>
      </c>
      <c r="G148" s="8" t="s">
        <v>2904</v>
      </c>
      <c r="H148" s="71" t="s">
        <v>4644</v>
      </c>
      <c r="I148" s="71" t="s">
        <v>5843</v>
      </c>
    </row>
    <row r="149" spans="1:9" s="27" customFormat="1" ht="15.75" customHeight="1">
      <c r="A149" s="8" t="s">
        <v>2663</v>
      </c>
      <c r="B149" s="16" t="s">
        <v>5474</v>
      </c>
      <c r="C149" s="12" t="s">
        <v>5518</v>
      </c>
      <c r="D149" s="13" t="s">
        <v>5182</v>
      </c>
      <c r="E149" s="60" t="s">
        <v>5395</v>
      </c>
      <c r="F149" s="73" t="s">
        <v>5495</v>
      </c>
      <c r="G149" s="8" t="s">
        <v>2904</v>
      </c>
      <c r="H149" s="71" t="s">
        <v>4669</v>
      </c>
      <c r="I149" s="71" t="s">
        <v>5843</v>
      </c>
    </row>
    <row r="150" spans="1:9" s="27" customFormat="1" ht="15.75" customHeight="1">
      <c r="A150" s="8" t="s">
        <v>2663</v>
      </c>
      <c r="B150" s="16" t="s">
        <v>5475</v>
      </c>
      <c r="C150" s="12" t="s">
        <v>5511</v>
      </c>
      <c r="D150" s="13" t="s">
        <v>5182</v>
      </c>
      <c r="E150" s="60" t="s">
        <v>5396</v>
      </c>
      <c r="F150" s="73" t="s">
        <v>5495</v>
      </c>
      <c r="G150" s="8" t="s">
        <v>2904</v>
      </c>
      <c r="H150" s="71" t="s">
        <v>4646</v>
      </c>
      <c r="I150" s="71" t="s">
        <v>5843</v>
      </c>
    </row>
    <row r="151" spans="1:9" s="27" customFormat="1" ht="15.75" customHeight="1">
      <c r="A151" s="8" t="s">
        <v>2663</v>
      </c>
      <c r="B151" s="16" t="s">
        <v>5476</v>
      </c>
      <c r="C151" s="12" t="s">
        <v>5512</v>
      </c>
      <c r="D151" s="13" t="s">
        <v>5182</v>
      </c>
      <c r="E151" s="60" t="s">
        <v>5397</v>
      </c>
      <c r="F151" s="73" t="s">
        <v>5495</v>
      </c>
      <c r="G151" s="8" t="s">
        <v>2904</v>
      </c>
      <c r="H151" s="71" t="s">
        <v>4646</v>
      </c>
      <c r="I151" s="71" t="s">
        <v>5843</v>
      </c>
    </row>
    <row r="152" spans="1:9" s="27" customFormat="1" ht="15.75" customHeight="1">
      <c r="A152" s="8" t="s">
        <v>2663</v>
      </c>
      <c r="B152" s="16" t="s">
        <v>5477</v>
      </c>
      <c r="C152" s="12" t="s">
        <v>5513</v>
      </c>
      <c r="D152" s="13" t="s">
        <v>5182</v>
      </c>
      <c r="E152" s="60" t="s">
        <v>5398</v>
      </c>
      <c r="F152" s="73" t="s">
        <v>5495</v>
      </c>
      <c r="G152" s="8" t="s">
        <v>2904</v>
      </c>
      <c r="H152" s="71" t="s">
        <v>4646</v>
      </c>
      <c r="I152" s="71" t="s">
        <v>5843</v>
      </c>
    </row>
    <row r="153" spans="1:9" s="27" customFormat="1" ht="15.75" customHeight="1">
      <c r="A153" s="8" t="s">
        <v>2663</v>
      </c>
      <c r="B153" s="12" t="s">
        <v>2222</v>
      </c>
      <c r="C153" s="18" t="s">
        <v>3269</v>
      </c>
      <c r="D153" s="18"/>
      <c r="E153" s="59" t="s">
        <v>718</v>
      </c>
      <c r="F153" s="50" t="s">
        <v>2391</v>
      </c>
      <c r="G153" s="8" t="s">
        <v>2904</v>
      </c>
      <c r="H153" s="71" t="s">
        <v>4685</v>
      </c>
      <c r="I153" s="71" t="s">
        <v>5843</v>
      </c>
    </row>
    <row r="154" spans="1:9" s="27" customFormat="1" ht="15.75" customHeight="1">
      <c r="A154" s="8" t="s">
        <v>2663</v>
      </c>
      <c r="B154" s="12" t="s">
        <v>2223</v>
      </c>
      <c r="C154" s="18" t="s">
        <v>3270</v>
      </c>
      <c r="D154" s="18"/>
      <c r="E154" s="59" t="s">
        <v>4992</v>
      </c>
      <c r="F154" s="50" t="s">
        <v>2391</v>
      </c>
      <c r="G154" s="8" t="s">
        <v>2904</v>
      </c>
      <c r="H154" s="71" t="s">
        <v>4685</v>
      </c>
      <c r="I154" s="71" t="s">
        <v>5843</v>
      </c>
    </row>
    <row r="155" spans="1:9" s="27" customFormat="1" ht="15.75" customHeight="1">
      <c r="A155" s="8" t="s">
        <v>2663</v>
      </c>
      <c r="B155" s="12" t="s">
        <v>2224</v>
      </c>
      <c r="C155" s="18" t="s">
        <v>3271</v>
      </c>
      <c r="D155" s="18"/>
      <c r="E155" s="59" t="s">
        <v>4994</v>
      </c>
      <c r="F155" s="50" t="s">
        <v>2391</v>
      </c>
      <c r="G155" s="8" t="s">
        <v>2904</v>
      </c>
      <c r="H155" s="71" t="s">
        <v>4685</v>
      </c>
      <c r="I155" s="71" t="s">
        <v>5843</v>
      </c>
    </row>
    <row r="156" spans="1:9" s="27" customFormat="1" ht="15.75" customHeight="1">
      <c r="A156" s="8" t="s">
        <v>2663</v>
      </c>
      <c r="B156" s="12" t="s">
        <v>2225</v>
      </c>
      <c r="C156" s="18" t="s">
        <v>3272</v>
      </c>
      <c r="D156" s="18"/>
      <c r="E156" s="59" t="s">
        <v>4995</v>
      </c>
      <c r="F156" s="50" t="s">
        <v>2391</v>
      </c>
      <c r="G156" s="8" t="s">
        <v>2904</v>
      </c>
      <c r="H156" s="71" t="s">
        <v>4685</v>
      </c>
      <c r="I156" s="71" t="s">
        <v>5843</v>
      </c>
    </row>
    <row r="157" spans="1:9" s="27" customFormat="1" ht="15.75" customHeight="1">
      <c r="A157" s="8" t="s">
        <v>2663</v>
      </c>
      <c r="B157" s="12" t="s">
        <v>2226</v>
      </c>
      <c r="C157" s="18" t="s">
        <v>3273</v>
      </c>
      <c r="D157" s="18"/>
      <c r="E157" s="59" t="s">
        <v>4996</v>
      </c>
      <c r="F157" s="50" t="s">
        <v>2228</v>
      </c>
      <c r="G157" s="8" t="s">
        <v>2904</v>
      </c>
      <c r="H157" s="71" t="s">
        <v>4685</v>
      </c>
      <c r="I157" s="71" t="s">
        <v>5843</v>
      </c>
    </row>
    <row r="158" spans="1:9" s="27" customFormat="1" ht="15.75" customHeight="1">
      <c r="A158" s="8" t="s">
        <v>2663</v>
      </c>
      <c r="B158" s="12" t="s">
        <v>2227</v>
      </c>
      <c r="C158" s="18" t="s">
        <v>3274</v>
      </c>
      <c r="D158" s="18"/>
      <c r="E158" s="60" t="s">
        <v>4997</v>
      </c>
      <c r="F158" s="50" t="s">
        <v>2228</v>
      </c>
      <c r="G158" s="8" t="s">
        <v>2904</v>
      </c>
      <c r="H158" s="71" t="s">
        <v>4685</v>
      </c>
      <c r="I158" s="71" t="s">
        <v>5843</v>
      </c>
    </row>
    <row r="159" spans="1:9" s="27" customFormat="1" ht="15.75" customHeight="1">
      <c r="A159" s="8" t="s">
        <v>2663</v>
      </c>
      <c r="B159" s="12" t="s">
        <v>2243</v>
      </c>
      <c r="C159" s="18" t="s">
        <v>3275</v>
      </c>
      <c r="D159" s="18"/>
      <c r="E159" s="59" t="s">
        <v>4999</v>
      </c>
      <c r="F159" s="73" t="s">
        <v>2251</v>
      </c>
      <c r="G159" s="8" t="s">
        <v>2904</v>
      </c>
      <c r="H159" s="71" t="s">
        <v>4685</v>
      </c>
      <c r="I159" s="71" t="s">
        <v>5843</v>
      </c>
    </row>
    <row r="160" spans="1:9" s="27" customFormat="1" ht="15.75" customHeight="1">
      <c r="A160" s="8" t="s">
        <v>2663</v>
      </c>
      <c r="B160" s="12" t="s">
        <v>2242</v>
      </c>
      <c r="C160" s="18" t="s">
        <v>3276</v>
      </c>
      <c r="D160" s="18"/>
      <c r="E160" s="59" t="s">
        <v>967</v>
      </c>
      <c r="F160" s="73" t="s">
        <v>2251</v>
      </c>
      <c r="G160" s="8" t="s">
        <v>2904</v>
      </c>
      <c r="H160" s="71" t="s">
        <v>4685</v>
      </c>
      <c r="I160" s="71" t="s">
        <v>5843</v>
      </c>
    </row>
    <row r="161" spans="1:9" s="27" customFormat="1" ht="15.75" customHeight="1">
      <c r="A161" s="8" t="s">
        <v>2663</v>
      </c>
      <c r="B161" s="12" t="s">
        <v>2238</v>
      </c>
      <c r="C161" s="16" t="s">
        <v>3277</v>
      </c>
      <c r="D161" s="16"/>
      <c r="E161" s="59" t="s">
        <v>718</v>
      </c>
      <c r="F161" s="73" t="s">
        <v>2842</v>
      </c>
      <c r="G161" s="8" t="s">
        <v>2904</v>
      </c>
      <c r="H161" s="71" t="s">
        <v>4777</v>
      </c>
      <c r="I161" s="71" t="s">
        <v>5843</v>
      </c>
    </row>
    <row r="162" spans="1:9" s="27" customFormat="1" ht="15.75" customHeight="1">
      <c r="A162" s="8" t="s">
        <v>2663</v>
      </c>
      <c r="B162" s="12" t="s">
        <v>2652</v>
      </c>
      <c r="C162" s="16" t="s">
        <v>3278</v>
      </c>
      <c r="D162" s="16"/>
      <c r="E162" s="59" t="s">
        <v>5007</v>
      </c>
      <c r="F162" s="73" t="s">
        <v>2842</v>
      </c>
      <c r="G162" s="8" t="s">
        <v>2904</v>
      </c>
      <c r="H162" s="71" t="s">
        <v>4644</v>
      </c>
      <c r="I162" s="71" t="s">
        <v>5843</v>
      </c>
    </row>
    <row r="163" spans="1:9" s="27" customFormat="1" ht="15.75" customHeight="1">
      <c r="A163" s="8" t="s">
        <v>2663</v>
      </c>
      <c r="B163" s="12" t="s">
        <v>2239</v>
      </c>
      <c r="C163" s="16" t="s">
        <v>3279</v>
      </c>
      <c r="D163" s="16"/>
      <c r="E163" s="59" t="s">
        <v>4992</v>
      </c>
      <c r="F163" s="73" t="s">
        <v>2842</v>
      </c>
      <c r="G163" s="8" t="s">
        <v>2904</v>
      </c>
      <c r="H163" s="71" t="s">
        <v>4644</v>
      </c>
      <c r="I163" s="71" t="s">
        <v>5843</v>
      </c>
    </row>
    <row r="164" spans="1:9" s="27" customFormat="1" ht="15.75" customHeight="1">
      <c r="A164" s="8" t="s">
        <v>2663</v>
      </c>
      <c r="B164" s="12" t="s">
        <v>2240</v>
      </c>
      <c r="C164" s="16" t="s">
        <v>3280</v>
      </c>
      <c r="D164" s="16"/>
      <c r="E164" s="59" t="s">
        <v>4994</v>
      </c>
      <c r="F164" s="73" t="s">
        <v>2842</v>
      </c>
      <c r="G164" s="8" t="s">
        <v>2904</v>
      </c>
      <c r="H164" s="71" t="s">
        <v>4644</v>
      </c>
      <c r="I164" s="71" t="s">
        <v>5843</v>
      </c>
    </row>
    <row r="165" spans="1:9" s="27" customFormat="1" ht="15.75" customHeight="1">
      <c r="A165" s="8" t="s">
        <v>2663</v>
      </c>
      <c r="B165" s="12" t="s">
        <v>2241</v>
      </c>
      <c r="C165" s="16" t="s">
        <v>3281</v>
      </c>
      <c r="D165" s="16"/>
      <c r="E165" s="59" t="s">
        <v>4995</v>
      </c>
      <c r="F165" s="73" t="s">
        <v>2842</v>
      </c>
      <c r="G165" s="8" t="s">
        <v>2904</v>
      </c>
      <c r="H165" s="71" t="s">
        <v>4644</v>
      </c>
      <c r="I165" s="71" t="s">
        <v>5843</v>
      </c>
    </row>
    <row r="166" spans="1:9" s="27" customFormat="1" ht="15.75" customHeight="1">
      <c r="A166" s="8" t="s">
        <v>2663</v>
      </c>
      <c r="B166" s="12" t="s">
        <v>2176</v>
      </c>
      <c r="C166" s="16" t="s">
        <v>3309</v>
      </c>
      <c r="D166" s="16"/>
      <c r="E166" s="62" t="s">
        <v>718</v>
      </c>
      <c r="F166" s="50" t="s">
        <v>2529</v>
      </c>
      <c r="G166" s="8" t="s">
        <v>2904</v>
      </c>
      <c r="H166" s="75" t="s">
        <v>4697</v>
      </c>
      <c r="I166" s="75" t="s">
        <v>5843</v>
      </c>
    </row>
    <row r="167" spans="1:9" s="27" customFormat="1" ht="15.75" customHeight="1">
      <c r="A167" s="8" t="s">
        <v>2663</v>
      </c>
      <c r="B167" s="12" t="s">
        <v>2177</v>
      </c>
      <c r="C167" s="16" t="s">
        <v>3310</v>
      </c>
      <c r="D167" s="16"/>
      <c r="E167" s="63" t="s">
        <v>4992</v>
      </c>
      <c r="F167" s="50" t="s">
        <v>2529</v>
      </c>
      <c r="G167" s="8" t="s">
        <v>2904</v>
      </c>
      <c r="H167" s="75" t="s">
        <v>4650</v>
      </c>
      <c r="I167" s="75" t="s">
        <v>5843</v>
      </c>
    </row>
    <row r="168" spans="1:9" s="27" customFormat="1" ht="15.75" customHeight="1">
      <c r="A168" s="8" t="s">
        <v>2663</v>
      </c>
      <c r="B168" s="12" t="s">
        <v>2178</v>
      </c>
      <c r="C168" s="16" t="s">
        <v>3311</v>
      </c>
      <c r="D168" s="16"/>
      <c r="E168" s="63" t="s">
        <v>4994</v>
      </c>
      <c r="F168" s="50" t="s">
        <v>2529</v>
      </c>
      <c r="G168" s="8" t="s">
        <v>2904</v>
      </c>
      <c r="H168" s="75" t="s">
        <v>4650</v>
      </c>
      <c r="I168" s="75" t="s">
        <v>5843</v>
      </c>
    </row>
    <row r="169" spans="1:9" s="27" customFormat="1" ht="15.75" customHeight="1">
      <c r="A169" s="8" t="s">
        <v>2663</v>
      </c>
      <c r="B169" s="12" t="s">
        <v>2179</v>
      </c>
      <c r="C169" s="16" t="s">
        <v>3312</v>
      </c>
      <c r="D169" s="16"/>
      <c r="E169" s="63" t="s">
        <v>4995</v>
      </c>
      <c r="F169" s="50" t="s">
        <v>2529</v>
      </c>
      <c r="G169" s="8" t="s">
        <v>2904</v>
      </c>
      <c r="H169" s="75" t="s">
        <v>4650</v>
      </c>
      <c r="I169" s="75" t="s">
        <v>5843</v>
      </c>
    </row>
    <row r="170" spans="1:9" s="27" customFormat="1" ht="15.75" customHeight="1">
      <c r="A170" s="8" t="s">
        <v>2663</v>
      </c>
      <c r="B170" s="12" t="s">
        <v>2172</v>
      </c>
      <c r="C170" s="12" t="s">
        <v>3325</v>
      </c>
      <c r="D170" s="12"/>
      <c r="E170" s="62" t="s">
        <v>718</v>
      </c>
      <c r="F170" s="50" t="s">
        <v>2528</v>
      </c>
      <c r="G170" s="8" t="s">
        <v>2904</v>
      </c>
      <c r="H170" s="75" t="s">
        <v>4698</v>
      </c>
      <c r="I170" s="75" t="s">
        <v>5843</v>
      </c>
    </row>
    <row r="171" spans="1:9" s="27" customFormat="1" ht="15.75" customHeight="1">
      <c r="A171" s="8" t="s">
        <v>2663</v>
      </c>
      <c r="B171" s="12" t="s">
        <v>2173</v>
      </c>
      <c r="C171" s="12" t="s">
        <v>3326</v>
      </c>
      <c r="D171" s="12"/>
      <c r="E171" s="63" t="s">
        <v>4992</v>
      </c>
      <c r="F171" s="50" t="s">
        <v>2528</v>
      </c>
      <c r="G171" s="8" t="s">
        <v>2904</v>
      </c>
      <c r="H171" s="75" t="s">
        <v>4669</v>
      </c>
      <c r="I171" s="75" t="s">
        <v>5843</v>
      </c>
    </row>
    <row r="172" spans="1:9" s="27" customFormat="1" ht="15.75" customHeight="1">
      <c r="A172" s="8" t="s">
        <v>2663</v>
      </c>
      <c r="B172" s="12" t="s">
        <v>2174</v>
      </c>
      <c r="C172" s="12" t="s">
        <v>3327</v>
      </c>
      <c r="D172" s="12"/>
      <c r="E172" s="63" t="s">
        <v>4994</v>
      </c>
      <c r="F172" s="50" t="s">
        <v>2528</v>
      </c>
      <c r="G172" s="8" t="s">
        <v>2904</v>
      </c>
      <c r="H172" s="75" t="s">
        <v>4669</v>
      </c>
      <c r="I172" s="75" t="s">
        <v>5843</v>
      </c>
    </row>
    <row r="173" spans="1:9" s="27" customFormat="1" ht="15.75" customHeight="1">
      <c r="A173" s="8" t="s">
        <v>2663</v>
      </c>
      <c r="B173" s="12" t="s">
        <v>2175</v>
      </c>
      <c r="C173" s="12" t="s">
        <v>3328</v>
      </c>
      <c r="D173" s="12"/>
      <c r="E173" s="63" t="s">
        <v>4995</v>
      </c>
      <c r="F173" s="50" t="s">
        <v>2528</v>
      </c>
      <c r="G173" s="8" t="s">
        <v>2904</v>
      </c>
      <c r="H173" s="75" t="s">
        <v>4669</v>
      </c>
      <c r="I173" s="75" t="s">
        <v>5843</v>
      </c>
    </row>
    <row r="174" spans="1:9" s="27" customFormat="1" ht="15.75" customHeight="1">
      <c r="A174" s="8" t="s">
        <v>2663</v>
      </c>
      <c r="B174" s="12" t="s">
        <v>2811</v>
      </c>
      <c r="C174" s="12" t="s">
        <v>2951</v>
      </c>
      <c r="D174" s="13" t="s">
        <v>5182</v>
      </c>
      <c r="E174" s="59" t="s">
        <v>718</v>
      </c>
      <c r="F174" s="50" t="s">
        <v>2896</v>
      </c>
      <c r="G174" s="73" t="s">
        <v>2908</v>
      </c>
      <c r="H174" s="71" t="s">
        <v>4704</v>
      </c>
      <c r="I174" s="71" t="s">
        <v>5843</v>
      </c>
    </row>
    <row r="175" spans="1:9" s="27" customFormat="1" ht="15.75" customHeight="1">
      <c r="A175" s="8" t="s">
        <v>2663</v>
      </c>
      <c r="B175" s="12" t="s">
        <v>2812</v>
      </c>
      <c r="C175" s="12" t="s">
        <v>2952</v>
      </c>
      <c r="D175" s="13" t="s">
        <v>5182</v>
      </c>
      <c r="E175" s="59" t="s">
        <v>4992</v>
      </c>
      <c r="F175" s="50" t="s">
        <v>2896</v>
      </c>
      <c r="G175" s="73" t="s">
        <v>2908</v>
      </c>
      <c r="H175" s="71" t="s">
        <v>4706</v>
      </c>
      <c r="I175" s="71" t="s">
        <v>5843</v>
      </c>
    </row>
    <row r="176" spans="1:9" s="27" customFormat="1" ht="15.75" customHeight="1">
      <c r="A176" s="8" t="s">
        <v>2663</v>
      </c>
      <c r="B176" s="12" t="s">
        <v>2813</v>
      </c>
      <c r="C176" s="12" t="s">
        <v>2953</v>
      </c>
      <c r="D176" s="13" t="s">
        <v>5182</v>
      </c>
      <c r="E176" s="59" t="s">
        <v>4994</v>
      </c>
      <c r="F176" s="50" t="s">
        <v>2896</v>
      </c>
      <c r="G176" s="73" t="s">
        <v>2908</v>
      </c>
      <c r="H176" s="71" t="s">
        <v>4706</v>
      </c>
      <c r="I176" s="71" t="s">
        <v>5843</v>
      </c>
    </row>
    <row r="177" spans="1:9" s="27" customFormat="1" ht="15.75" customHeight="1">
      <c r="A177" s="8" t="s">
        <v>2663</v>
      </c>
      <c r="B177" s="12" t="s">
        <v>2814</v>
      </c>
      <c r="C177" s="12" t="s">
        <v>2954</v>
      </c>
      <c r="D177" s="13" t="s">
        <v>5182</v>
      </c>
      <c r="E177" s="59" t="s">
        <v>4995</v>
      </c>
      <c r="F177" s="50" t="s">
        <v>2896</v>
      </c>
      <c r="G177" s="73" t="s">
        <v>2908</v>
      </c>
      <c r="H177" s="71" t="s">
        <v>4706</v>
      </c>
      <c r="I177" s="71" t="s">
        <v>5843</v>
      </c>
    </row>
    <row r="178" spans="1:9" s="27" customFormat="1" ht="15.75" customHeight="1">
      <c r="A178" s="8" t="s">
        <v>2663</v>
      </c>
      <c r="B178" s="12" t="s">
        <v>2815</v>
      </c>
      <c r="C178" s="12" t="s">
        <v>2955</v>
      </c>
      <c r="D178" s="13" t="s">
        <v>5182</v>
      </c>
      <c r="E178" s="59" t="s">
        <v>718</v>
      </c>
      <c r="F178" s="50" t="s">
        <v>2896</v>
      </c>
      <c r="G178" s="73" t="s">
        <v>2908</v>
      </c>
      <c r="H178" s="71" t="s">
        <v>4972</v>
      </c>
      <c r="I178" s="71" t="s">
        <v>5843</v>
      </c>
    </row>
    <row r="179" spans="1:9" s="27" customFormat="1" ht="15.75" customHeight="1">
      <c r="A179" s="8" t="s">
        <v>2663</v>
      </c>
      <c r="B179" s="12" t="s">
        <v>2816</v>
      </c>
      <c r="C179" s="12" t="s">
        <v>2956</v>
      </c>
      <c r="D179" s="13" t="s">
        <v>5182</v>
      </c>
      <c r="E179" s="59" t="s">
        <v>4992</v>
      </c>
      <c r="F179" s="50" t="s">
        <v>2896</v>
      </c>
      <c r="G179" s="73" t="s">
        <v>2908</v>
      </c>
      <c r="H179" s="71" t="s">
        <v>4973</v>
      </c>
      <c r="I179" s="71" t="s">
        <v>5843</v>
      </c>
    </row>
    <row r="180" spans="1:9" s="27" customFormat="1" ht="15.75" customHeight="1">
      <c r="A180" s="8" t="s">
        <v>2663</v>
      </c>
      <c r="B180" s="12" t="s">
        <v>2817</v>
      </c>
      <c r="C180" s="12" t="s">
        <v>2957</v>
      </c>
      <c r="D180" s="13" t="s">
        <v>5182</v>
      </c>
      <c r="E180" s="59" t="s">
        <v>4994</v>
      </c>
      <c r="F180" s="50" t="s">
        <v>2896</v>
      </c>
      <c r="G180" s="73" t="s">
        <v>2908</v>
      </c>
      <c r="H180" s="71" t="s">
        <v>4973</v>
      </c>
      <c r="I180" s="71" t="s">
        <v>5843</v>
      </c>
    </row>
    <row r="181" spans="1:9" s="27" customFormat="1" ht="15.75" customHeight="1">
      <c r="A181" s="8" t="s">
        <v>2663</v>
      </c>
      <c r="B181" s="12" t="s">
        <v>2893</v>
      </c>
      <c r="C181" s="12" t="s">
        <v>2958</v>
      </c>
      <c r="D181" s="13" t="s">
        <v>5182</v>
      </c>
      <c r="E181" s="59" t="s">
        <v>4995</v>
      </c>
      <c r="F181" s="50" t="s">
        <v>2896</v>
      </c>
      <c r="G181" s="73" t="s">
        <v>2908</v>
      </c>
      <c r="H181" s="71" t="s">
        <v>4973</v>
      </c>
      <c r="I181" s="71" t="s">
        <v>5843</v>
      </c>
    </row>
    <row r="182" spans="1:9" s="27" customFormat="1" ht="15.75" customHeight="1">
      <c r="A182" s="8" t="s">
        <v>2663</v>
      </c>
      <c r="B182" s="12" t="s">
        <v>5139</v>
      </c>
      <c r="C182" s="12" t="s">
        <v>5143</v>
      </c>
      <c r="D182" s="13" t="s">
        <v>5182</v>
      </c>
      <c r="E182" s="59" t="s">
        <v>718</v>
      </c>
      <c r="F182" s="50" t="s">
        <v>2870</v>
      </c>
      <c r="G182" s="73" t="s">
        <v>2908</v>
      </c>
      <c r="H182" s="71" t="s">
        <v>4707</v>
      </c>
      <c r="I182" s="71" t="s">
        <v>5843</v>
      </c>
    </row>
    <row r="183" spans="1:9" s="27" customFormat="1" ht="15.75" customHeight="1">
      <c r="A183" s="8" t="s">
        <v>2663</v>
      </c>
      <c r="B183" s="12" t="s">
        <v>5140</v>
      </c>
      <c r="C183" s="12" t="s">
        <v>5144</v>
      </c>
      <c r="D183" s="13" t="s">
        <v>5182</v>
      </c>
      <c r="E183" s="59" t="s">
        <v>4992</v>
      </c>
      <c r="F183" s="50" t="s">
        <v>2870</v>
      </c>
      <c r="G183" s="73" t="s">
        <v>2908</v>
      </c>
      <c r="H183" s="71" t="s">
        <v>4708</v>
      </c>
      <c r="I183" s="71" t="s">
        <v>5843</v>
      </c>
    </row>
    <row r="184" spans="1:9" s="27" customFormat="1" ht="15.75" customHeight="1">
      <c r="A184" s="8" t="s">
        <v>2663</v>
      </c>
      <c r="B184" s="12" t="s">
        <v>5141</v>
      </c>
      <c r="C184" s="12" t="s">
        <v>5145</v>
      </c>
      <c r="D184" s="13" t="s">
        <v>5182</v>
      </c>
      <c r="E184" s="59" t="s">
        <v>4994</v>
      </c>
      <c r="F184" s="50" t="s">
        <v>2870</v>
      </c>
      <c r="G184" s="73" t="s">
        <v>2908</v>
      </c>
      <c r="H184" s="71" t="s">
        <v>4708</v>
      </c>
      <c r="I184" s="71" t="s">
        <v>5843</v>
      </c>
    </row>
    <row r="185" spans="1:9" s="27" customFormat="1" ht="15.75" customHeight="1">
      <c r="A185" s="8" t="s">
        <v>2663</v>
      </c>
      <c r="B185" s="12" t="s">
        <v>5142</v>
      </c>
      <c r="C185" s="12" t="s">
        <v>5146</v>
      </c>
      <c r="D185" s="13" t="s">
        <v>5182</v>
      </c>
      <c r="E185" s="59" t="s">
        <v>4995</v>
      </c>
      <c r="F185" s="50" t="s">
        <v>2870</v>
      </c>
      <c r="G185" s="73" t="s">
        <v>2908</v>
      </c>
      <c r="H185" s="71" t="s">
        <v>4708</v>
      </c>
      <c r="I185" s="71" t="s">
        <v>5843</v>
      </c>
    </row>
    <row r="186" spans="1:9" s="27" customFormat="1" ht="15.75" customHeight="1">
      <c r="A186" s="8" t="s">
        <v>2663</v>
      </c>
      <c r="B186" s="12" t="s">
        <v>2865</v>
      </c>
      <c r="C186" s="12" t="s">
        <v>2986</v>
      </c>
      <c r="D186" s="13" t="s">
        <v>5182</v>
      </c>
      <c r="E186" s="59" t="s">
        <v>718</v>
      </c>
      <c r="F186" s="50" t="s">
        <v>2870</v>
      </c>
      <c r="G186" s="73" t="s">
        <v>2908</v>
      </c>
      <c r="H186" s="71" t="s">
        <v>4703</v>
      </c>
      <c r="I186" s="71" t="s">
        <v>5843</v>
      </c>
    </row>
    <row r="187" spans="1:9" s="27" customFormat="1" ht="15.75" customHeight="1">
      <c r="A187" s="8" t="s">
        <v>2663</v>
      </c>
      <c r="B187" s="12" t="s">
        <v>2866</v>
      </c>
      <c r="C187" s="12" t="s">
        <v>2987</v>
      </c>
      <c r="D187" s="13" t="s">
        <v>5182</v>
      </c>
      <c r="E187" s="59" t="s">
        <v>4992</v>
      </c>
      <c r="F187" s="50" t="s">
        <v>2870</v>
      </c>
      <c r="G187" s="73" t="s">
        <v>2908</v>
      </c>
      <c r="H187" s="71" t="s">
        <v>4706</v>
      </c>
      <c r="I187" s="71" t="s">
        <v>5843</v>
      </c>
    </row>
    <row r="188" spans="1:9" s="27" customFormat="1" ht="15.75" customHeight="1">
      <c r="A188" s="8" t="s">
        <v>2663</v>
      </c>
      <c r="B188" s="12" t="s">
        <v>2867</v>
      </c>
      <c r="C188" s="12" t="s">
        <v>2988</v>
      </c>
      <c r="D188" s="13" t="s">
        <v>5182</v>
      </c>
      <c r="E188" s="59" t="s">
        <v>4994</v>
      </c>
      <c r="F188" s="50" t="s">
        <v>2870</v>
      </c>
      <c r="G188" s="73" t="s">
        <v>2908</v>
      </c>
      <c r="H188" s="71" t="s">
        <v>4706</v>
      </c>
      <c r="I188" s="71" t="s">
        <v>5843</v>
      </c>
    </row>
    <row r="189" spans="1:9" s="27" customFormat="1" ht="15.75" customHeight="1">
      <c r="A189" s="8" t="s">
        <v>2663</v>
      </c>
      <c r="B189" s="12" t="s">
        <v>2868</v>
      </c>
      <c r="C189" s="12" t="s">
        <v>2989</v>
      </c>
      <c r="D189" s="13" t="s">
        <v>5182</v>
      </c>
      <c r="E189" s="59" t="s">
        <v>4995</v>
      </c>
      <c r="F189" s="50" t="s">
        <v>2870</v>
      </c>
      <c r="G189" s="73" t="s">
        <v>2908</v>
      </c>
      <c r="H189" s="71" t="s">
        <v>4706</v>
      </c>
      <c r="I189" s="71" t="s">
        <v>5843</v>
      </c>
    </row>
    <row r="190" spans="1:9" s="27" customFormat="1" ht="15.75" customHeight="1">
      <c r="A190" s="8" t="s">
        <v>2663</v>
      </c>
      <c r="B190" s="12" t="s">
        <v>2869</v>
      </c>
      <c r="C190" s="12" t="s">
        <v>2990</v>
      </c>
      <c r="D190" s="13" t="s">
        <v>5182</v>
      </c>
      <c r="E190" s="59" t="s">
        <v>718</v>
      </c>
      <c r="F190" s="50" t="s">
        <v>2870</v>
      </c>
      <c r="G190" s="73" t="s">
        <v>2908</v>
      </c>
      <c r="H190" s="71" t="s">
        <v>4704</v>
      </c>
      <c r="I190" s="71" t="s">
        <v>5843</v>
      </c>
    </row>
    <row r="191" spans="1:9" s="85" customFormat="1" ht="15.75" customHeight="1">
      <c r="A191" s="8" t="s">
        <v>2663</v>
      </c>
      <c r="B191" s="12" t="s">
        <v>780</v>
      </c>
      <c r="C191" s="16" t="s">
        <v>3339</v>
      </c>
      <c r="D191" s="13" t="s">
        <v>5183</v>
      </c>
      <c r="E191" s="59" t="s">
        <v>718</v>
      </c>
      <c r="F191" s="50" t="s">
        <v>1837</v>
      </c>
      <c r="G191" s="8" t="s">
        <v>2904</v>
      </c>
      <c r="H191" s="71" t="s">
        <v>4669</v>
      </c>
      <c r="I191" s="71" t="s">
        <v>5843</v>
      </c>
    </row>
    <row r="192" spans="1:9" s="27" customFormat="1" ht="15.75" customHeight="1">
      <c r="A192" s="8" t="s">
        <v>2663</v>
      </c>
      <c r="B192" s="12" t="s">
        <v>781</v>
      </c>
      <c r="C192" s="16" t="s">
        <v>3340</v>
      </c>
      <c r="D192" s="13" t="s">
        <v>5183</v>
      </c>
      <c r="E192" s="59" t="s">
        <v>4992</v>
      </c>
      <c r="F192" s="50" t="s">
        <v>1811</v>
      </c>
      <c r="G192" s="8" t="s">
        <v>2904</v>
      </c>
      <c r="H192" s="71" t="s">
        <v>4646</v>
      </c>
      <c r="I192" s="71" t="s">
        <v>5843</v>
      </c>
    </row>
    <row r="193" spans="1:9" s="27" customFormat="1" ht="15.75" customHeight="1">
      <c r="A193" s="8" t="s">
        <v>2663</v>
      </c>
      <c r="B193" s="12" t="s">
        <v>782</v>
      </c>
      <c r="C193" s="16" t="s">
        <v>3341</v>
      </c>
      <c r="D193" s="13" t="s">
        <v>5183</v>
      </c>
      <c r="E193" s="59" t="s">
        <v>4994</v>
      </c>
      <c r="F193" s="50" t="s">
        <v>1811</v>
      </c>
      <c r="G193" s="8" t="s">
        <v>2904</v>
      </c>
      <c r="H193" s="71" t="s">
        <v>4646</v>
      </c>
      <c r="I193" s="71" t="s">
        <v>5843</v>
      </c>
    </row>
    <row r="194" spans="1:9" s="27" customFormat="1" ht="15.75" customHeight="1">
      <c r="A194" s="8" t="s">
        <v>2663</v>
      </c>
      <c r="B194" s="12" t="s">
        <v>783</v>
      </c>
      <c r="C194" s="16" t="s">
        <v>3342</v>
      </c>
      <c r="D194" s="13" t="s">
        <v>5183</v>
      </c>
      <c r="E194" s="59" t="s">
        <v>4995</v>
      </c>
      <c r="F194" s="50" t="s">
        <v>1811</v>
      </c>
      <c r="G194" s="8" t="s">
        <v>2904</v>
      </c>
      <c r="H194" s="71" t="s">
        <v>4646</v>
      </c>
      <c r="I194" s="71" t="s">
        <v>5843</v>
      </c>
    </row>
    <row r="195" spans="1:9" s="27" customFormat="1" ht="15.75" customHeight="1">
      <c r="A195" s="8" t="s">
        <v>2663</v>
      </c>
      <c r="B195" s="12" t="s">
        <v>803</v>
      </c>
      <c r="C195" s="16" t="s">
        <v>3343</v>
      </c>
      <c r="D195" s="13" t="s">
        <v>5183</v>
      </c>
      <c r="E195" s="59" t="s">
        <v>718</v>
      </c>
      <c r="F195" s="50" t="s">
        <v>2326</v>
      </c>
      <c r="G195" s="8" t="s">
        <v>2904</v>
      </c>
      <c r="H195" s="71" t="s">
        <v>4669</v>
      </c>
      <c r="I195" s="71" t="s">
        <v>5843</v>
      </c>
    </row>
    <row r="196" spans="1:9" s="27" customFormat="1" ht="15.75" customHeight="1">
      <c r="A196" s="8" t="s">
        <v>2663</v>
      </c>
      <c r="B196" s="12" t="s">
        <v>803</v>
      </c>
      <c r="C196" s="16" t="s">
        <v>3344</v>
      </c>
      <c r="D196" s="13" t="s">
        <v>5183</v>
      </c>
      <c r="E196" s="59" t="s">
        <v>4992</v>
      </c>
      <c r="F196" s="50" t="s">
        <v>2326</v>
      </c>
      <c r="G196" s="8" t="s">
        <v>2904</v>
      </c>
      <c r="H196" s="71" t="s">
        <v>4644</v>
      </c>
      <c r="I196" s="71" t="s">
        <v>5843</v>
      </c>
    </row>
    <row r="197" spans="1:9" s="27" customFormat="1" ht="15.75" customHeight="1">
      <c r="A197" s="8" t="s">
        <v>2663</v>
      </c>
      <c r="B197" s="12" t="s">
        <v>803</v>
      </c>
      <c r="C197" s="16" t="s">
        <v>3345</v>
      </c>
      <c r="D197" s="13" t="s">
        <v>5183</v>
      </c>
      <c r="E197" s="59" t="s">
        <v>4994</v>
      </c>
      <c r="F197" s="50" t="s">
        <v>2326</v>
      </c>
      <c r="G197" s="8" t="s">
        <v>2904</v>
      </c>
      <c r="H197" s="71" t="s">
        <v>4644</v>
      </c>
      <c r="I197" s="71" t="s">
        <v>5843</v>
      </c>
    </row>
    <row r="198" spans="1:9" s="27" customFormat="1" ht="15.75" customHeight="1">
      <c r="A198" s="8" t="s">
        <v>2663</v>
      </c>
      <c r="B198" s="12" t="s">
        <v>803</v>
      </c>
      <c r="C198" s="16" t="s">
        <v>3346</v>
      </c>
      <c r="D198" s="13" t="s">
        <v>5183</v>
      </c>
      <c r="E198" s="59" t="s">
        <v>4995</v>
      </c>
      <c r="F198" s="50" t="s">
        <v>2326</v>
      </c>
      <c r="G198" s="8" t="s">
        <v>2904</v>
      </c>
      <c r="H198" s="71" t="s">
        <v>4644</v>
      </c>
      <c r="I198" s="71" t="s">
        <v>5843</v>
      </c>
    </row>
    <row r="199" spans="1:9" s="84" customFormat="1" ht="15.75" customHeight="1">
      <c r="A199" s="8" t="s">
        <v>2663</v>
      </c>
      <c r="B199" s="12" t="s">
        <v>5267</v>
      </c>
      <c r="C199" s="16" t="s">
        <v>3364</v>
      </c>
      <c r="D199" s="16"/>
      <c r="E199" s="59" t="s">
        <v>718</v>
      </c>
      <c r="F199" s="50" t="s">
        <v>1815</v>
      </c>
      <c r="G199" s="8" t="s">
        <v>2904</v>
      </c>
      <c r="H199" s="75" t="s">
        <v>4638</v>
      </c>
      <c r="I199" s="75" t="s">
        <v>5843</v>
      </c>
    </row>
    <row r="200" spans="1:9" s="84" customFormat="1" ht="15.75" customHeight="1">
      <c r="A200" s="8" t="s">
        <v>2663</v>
      </c>
      <c r="B200" s="12" t="s">
        <v>5268</v>
      </c>
      <c r="C200" s="16" t="s">
        <v>3365</v>
      </c>
      <c r="D200" s="16"/>
      <c r="E200" s="59" t="s">
        <v>5007</v>
      </c>
      <c r="F200" s="50" t="s">
        <v>1815</v>
      </c>
      <c r="G200" s="8" t="s">
        <v>2904</v>
      </c>
      <c r="H200" s="75" t="s">
        <v>4640</v>
      </c>
      <c r="I200" s="75" t="s">
        <v>5843</v>
      </c>
    </row>
    <row r="201" spans="1:9" s="84" customFormat="1" ht="15.75" customHeight="1">
      <c r="A201" s="8" t="s">
        <v>2663</v>
      </c>
      <c r="B201" s="12" t="s">
        <v>5269</v>
      </c>
      <c r="C201" s="16" t="s">
        <v>3366</v>
      </c>
      <c r="D201" s="16"/>
      <c r="E201" s="59" t="s">
        <v>4992</v>
      </c>
      <c r="F201" s="50" t="s">
        <v>1815</v>
      </c>
      <c r="G201" s="8" t="s">
        <v>2904</v>
      </c>
      <c r="H201" s="75" t="s">
        <v>4640</v>
      </c>
      <c r="I201" s="75" t="s">
        <v>5843</v>
      </c>
    </row>
    <row r="202" spans="1:9" s="84" customFormat="1" ht="15.75" customHeight="1">
      <c r="A202" s="8" t="s">
        <v>2663</v>
      </c>
      <c r="B202" s="12" t="s">
        <v>5270</v>
      </c>
      <c r="C202" s="16" t="s">
        <v>3367</v>
      </c>
      <c r="D202" s="16"/>
      <c r="E202" s="59" t="s">
        <v>4994</v>
      </c>
      <c r="F202" s="50" t="s">
        <v>1815</v>
      </c>
      <c r="G202" s="8" t="s">
        <v>2904</v>
      </c>
      <c r="H202" s="75" t="s">
        <v>4640</v>
      </c>
      <c r="I202" s="75" t="s">
        <v>5843</v>
      </c>
    </row>
    <row r="203" spans="1:9" s="84" customFormat="1" ht="15.75" customHeight="1">
      <c r="A203" s="8" t="s">
        <v>2663</v>
      </c>
      <c r="B203" s="12" t="s">
        <v>5271</v>
      </c>
      <c r="C203" s="16" t="s">
        <v>3368</v>
      </c>
      <c r="D203" s="16"/>
      <c r="E203" s="59" t="s">
        <v>4995</v>
      </c>
      <c r="F203" s="50" t="s">
        <v>1815</v>
      </c>
      <c r="G203" s="8" t="s">
        <v>2904</v>
      </c>
      <c r="H203" s="75" t="s">
        <v>4640</v>
      </c>
      <c r="I203" s="75" t="s">
        <v>5843</v>
      </c>
    </row>
    <row r="204" spans="1:9" s="27" customFormat="1" ht="15.75" customHeight="1">
      <c r="A204" s="8" t="s">
        <v>2663</v>
      </c>
      <c r="B204" s="12" t="s">
        <v>794</v>
      </c>
      <c r="C204" s="16" t="s">
        <v>3378</v>
      </c>
      <c r="D204" s="16"/>
      <c r="E204" s="59" t="s">
        <v>718</v>
      </c>
      <c r="F204" s="50" t="s">
        <v>2745</v>
      </c>
      <c r="G204" s="8" t="s">
        <v>2904</v>
      </c>
      <c r="H204" s="71" t="s">
        <v>4669</v>
      </c>
      <c r="I204" s="71" t="s">
        <v>5843</v>
      </c>
    </row>
    <row r="205" spans="1:9" s="27" customFormat="1" ht="15.75" customHeight="1">
      <c r="A205" s="8" t="s">
        <v>2663</v>
      </c>
      <c r="B205" s="12" t="s">
        <v>795</v>
      </c>
      <c r="C205" s="16" t="s">
        <v>3379</v>
      </c>
      <c r="D205" s="16"/>
      <c r="E205" s="59" t="s">
        <v>4992</v>
      </c>
      <c r="F205" s="50" t="s">
        <v>1813</v>
      </c>
      <c r="G205" s="8" t="s">
        <v>2904</v>
      </c>
      <c r="H205" s="71" t="s">
        <v>4646</v>
      </c>
      <c r="I205" s="71" t="s">
        <v>5843</v>
      </c>
    </row>
    <row r="206" spans="1:9" s="27" customFormat="1" ht="15.75" customHeight="1">
      <c r="A206" s="8" t="s">
        <v>2663</v>
      </c>
      <c r="B206" s="12" t="s">
        <v>796</v>
      </c>
      <c r="C206" s="16" t="s">
        <v>3380</v>
      </c>
      <c r="D206" s="16"/>
      <c r="E206" s="59" t="s">
        <v>4994</v>
      </c>
      <c r="F206" s="50" t="s">
        <v>1813</v>
      </c>
      <c r="G206" s="8" t="s">
        <v>2904</v>
      </c>
      <c r="H206" s="71" t="s">
        <v>4646</v>
      </c>
      <c r="I206" s="71" t="s">
        <v>5843</v>
      </c>
    </row>
    <row r="207" spans="1:9" s="27" customFormat="1" ht="15.75" customHeight="1">
      <c r="A207" s="8" t="s">
        <v>2663</v>
      </c>
      <c r="B207" s="12" t="s">
        <v>797</v>
      </c>
      <c r="C207" s="16" t="s">
        <v>3381</v>
      </c>
      <c r="D207" s="16"/>
      <c r="E207" s="59" t="s">
        <v>4995</v>
      </c>
      <c r="F207" s="50" t="s">
        <v>1813</v>
      </c>
      <c r="G207" s="8" t="s">
        <v>2904</v>
      </c>
      <c r="H207" s="71" t="s">
        <v>4646</v>
      </c>
      <c r="I207" s="71" t="s">
        <v>5843</v>
      </c>
    </row>
    <row r="208" spans="1:9" s="27" customFormat="1" ht="15.75" customHeight="1">
      <c r="A208" s="8" t="s">
        <v>2663</v>
      </c>
      <c r="B208" s="12" t="s">
        <v>2801</v>
      </c>
      <c r="C208" s="16" t="s">
        <v>3000</v>
      </c>
      <c r="D208" s="13" t="s">
        <v>5182</v>
      </c>
      <c r="E208" s="59" t="s">
        <v>718</v>
      </c>
      <c r="F208" s="50" t="s">
        <v>2803</v>
      </c>
      <c r="G208" s="73" t="s">
        <v>2908</v>
      </c>
      <c r="H208" s="71" t="s">
        <v>4974</v>
      </c>
      <c r="I208" s="71" t="s">
        <v>5843</v>
      </c>
    </row>
    <row r="209" spans="1:9" s="27" customFormat="1" ht="15.75" customHeight="1">
      <c r="A209" s="8" t="s">
        <v>2663</v>
      </c>
      <c r="B209" s="12" t="s">
        <v>2754</v>
      </c>
      <c r="C209" s="16" t="s">
        <v>3001</v>
      </c>
      <c r="D209" s="13" t="s">
        <v>5182</v>
      </c>
      <c r="E209" s="59" t="s">
        <v>4992</v>
      </c>
      <c r="F209" s="50" t="s">
        <v>2803</v>
      </c>
      <c r="G209" s="73" t="s">
        <v>2908</v>
      </c>
      <c r="H209" s="71" t="s">
        <v>4975</v>
      </c>
      <c r="I209" s="71" t="s">
        <v>5843</v>
      </c>
    </row>
    <row r="210" spans="1:9" s="27" customFormat="1" ht="15.75" customHeight="1">
      <c r="A210" s="8" t="s">
        <v>2663</v>
      </c>
      <c r="B210" s="12" t="s">
        <v>2755</v>
      </c>
      <c r="C210" s="16" t="s">
        <v>3002</v>
      </c>
      <c r="D210" s="13" t="s">
        <v>5182</v>
      </c>
      <c r="E210" s="59" t="s">
        <v>4994</v>
      </c>
      <c r="F210" s="50" t="s">
        <v>2803</v>
      </c>
      <c r="G210" s="73" t="s">
        <v>2908</v>
      </c>
      <c r="H210" s="71" t="s">
        <v>4975</v>
      </c>
      <c r="I210" s="71" t="s">
        <v>5843</v>
      </c>
    </row>
    <row r="211" spans="1:9" s="27" customFormat="1" ht="15.75" customHeight="1">
      <c r="A211" s="8" t="s">
        <v>2663</v>
      </c>
      <c r="B211" s="12" t="s">
        <v>2756</v>
      </c>
      <c r="C211" s="16" t="s">
        <v>3003</v>
      </c>
      <c r="D211" s="13" t="s">
        <v>5182</v>
      </c>
      <c r="E211" s="59" t="s">
        <v>4995</v>
      </c>
      <c r="F211" s="50" t="s">
        <v>2803</v>
      </c>
      <c r="G211" s="73" t="s">
        <v>2908</v>
      </c>
      <c r="H211" s="71" t="s">
        <v>4975</v>
      </c>
      <c r="I211" s="71" t="s">
        <v>5843</v>
      </c>
    </row>
    <row r="212" spans="1:9" s="27" customFormat="1" ht="15.75" customHeight="1">
      <c r="A212" s="8" t="s">
        <v>2663</v>
      </c>
      <c r="B212" s="12" t="s">
        <v>2802</v>
      </c>
      <c r="C212" s="16" t="s">
        <v>3004</v>
      </c>
      <c r="D212" s="13" t="s">
        <v>5182</v>
      </c>
      <c r="E212" s="59" t="s">
        <v>718</v>
      </c>
      <c r="F212" s="50" t="s">
        <v>2803</v>
      </c>
      <c r="G212" s="73" t="s">
        <v>2908</v>
      </c>
      <c r="H212" s="71" t="s">
        <v>4976</v>
      </c>
      <c r="I212" s="71" t="s">
        <v>5843</v>
      </c>
    </row>
    <row r="213" spans="1:9" s="27" customFormat="1" ht="15.75" customHeight="1">
      <c r="A213" s="8" t="s">
        <v>2663</v>
      </c>
      <c r="B213" s="12" t="s">
        <v>2757</v>
      </c>
      <c r="C213" s="16" t="s">
        <v>3005</v>
      </c>
      <c r="D213" s="13" t="s">
        <v>5182</v>
      </c>
      <c r="E213" s="59" t="s">
        <v>4992</v>
      </c>
      <c r="F213" s="50" t="s">
        <v>2803</v>
      </c>
      <c r="G213" s="73" t="s">
        <v>2908</v>
      </c>
      <c r="H213" s="71" t="s">
        <v>4977</v>
      </c>
      <c r="I213" s="71" t="s">
        <v>5843</v>
      </c>
    </row>
    <row r="214" spans="1:9" s="27" customFormat="1" ht="15.75" customHeight="1">
      <c r="A214" s="8" t="s">
        <v>2663</v>
      </c>
      <c r="B214" s="12" t="s">
        <v>2758</v>
      </c>
      <c r="C214" s="16" t="s">
        <v>3006</v>
      </c>
      <c r="D214" s="13" t="s">
        <v>5182</v>
      </c>
      <c r="E214" s="59" t="s">
        <v>4994</v>
      </c>
      <c r="F214" s="50" t="s">
        <v>2803</v>
      </c>
      <c r="G214" s="73" t="s">
        <v>2908</v>
      </c>
      <c r="H214" s="71" t="s">
        <v>4977</v>
      </c>
      <c r="I214" s="71" t="s">
        <v>5843</v>
      </c>
    </row>
    <row r="215" spans="1:9" s="27" customFormat="1" ht="15.75" customHeight="1">
      <c r="A215" s="8" t="s">
        <v>2663</v>
      </c>
      <c r="B215" s="12" t="s">
        <v>2759</v>
      </c>
      <c r="C215" s="16" t="s">
        <v>3007</v>
      </c>
      <c r="D215" s="13" t="s">
        <v>5182</v>
      </c>
      <c r="E215" s="59" t="s">
        <v>4995</v>
      </c>
      <c r="F215" s="50" t="s">
        <v>2803</v>
      </c>
      <c r="G215" s="73" t="s">
        <v>2908</v>
      </c>
      <c r="H215" s="71" t="s">
        <v>4977</v>
      </c>
      <c r="I215" s="71" t="s">
        <v>5843</v>
      </c>
    </row>
    <row r="216" spans="1:9" s="27" customFormat="1" ht="15.75" customHeight="1">
      <c r="A216" s="8" t="s">
        <v>2663</v>
      </c>
      <c r="B216" s="12" t="s">
        <v>775</v>
      </c>
      <c r="C216" s="17" t="s">
        <v>4054</v>
      </c>
      <c r="D216" s="17"/>
      <c r="E216" s="59" t="s">
        <v>718</v>
      </c>
      <c r="F216" s="50" t="s">
        <v>2389</v>
      </c>
      <c r="G216" s="8" t="s">
        <v>2904</v>
      </c>
      <c r="H216" s="71" t="s">
        <v>4751</v>
      </c>
      <c r="I216" s="71" t="s">
        <v>5843</v>
      </c>
    </row>
    <row r="217" spans="1:9" s="27" customFormat="1" ht="15.75" customHeight="1">
      <c r="A217" s="8" t="s">
        <v>2663</v>
      </c>
      <c r="B217" s="12" t="s">
        <v>776</v>
      </c>
      <c r="C217" s="17" t="s">
        <v>4055</v>
      </c>
      <c r="D217" s="17"/>
      <c r="E217" s="59" t="s">
        <v>4992</v>
      </c>
      <c r="F217" s="50" t="s">
        <v>2389</v>
      </c>
      <c r="G217" s="8" t="s">
        <v>2904</v>
      </c>
      <c r="H217" s="71" t="s">
        <v>4669</v>
      </c>
      <c r="I217" s="71" t="s">
        <v>5843</v>
      </c>
    </row>
    <row r="218" spans="1:9" s="27" customFormat="1" ht="15.75" customHeight="1">
      <c r="A218" s="8" t="s">
        <v>2663</v>
      </c>
      <c r="B218" s="12" t="s">
        <v>777</v>
      </c>
      <c r="C218" s="17" t="s">
        <v>4056</v>
      </c>
      <c r="D218" s="17"/>
      <c r="E218" s="59" t="s">
        <v>4994</v>
      </c>
      <c r="F218" s="50" t="s">
        <v>2389</v>
      </c>
      <c r="G218" s="8" t="s">
        <v>2904</v>
      </c>
      <c r="H218" s="71" t="s">
        <v>4669</v>
      </c>
      <c r="I218" s="71" t="s">
        <v>5843</v>
      </c>
    </row>
    <row r="219" spans="1:9" s="27" customFormat="1" ht="15.75" customHeight="1">
      <c r="A219" s="8" t="s">
        <v>2663</v>
      </c>
      <c r="B219" s="12" t="s">
        <v>778</v>
      </c>
      <c r="C219" s="17" t="s">
        <v>4057</v>
      </c>
      <c r="D219" s="17"/>
      <c r="E219" s="59" t="s">
        <v>4995</v>
      </c>
      <c r="F219" s="50" t="s">
        <v>2389</v>
      </c>
      <c r="G219" s="8" t="s">
        <v>2904</v>
      </c>
      <c r="H219" s="71" t="s">
        <v>4669</v>
      </c>
      <c r="I219" s="71" t="s">
        <v>5843</v>
      </c>
    </row>
    <row r="220" spans="1:9" s="27" customFormat="1" ht="15.75" customHeight="1">
      <c r="A220" s="8" t="s">
        <v>2663</v>
      </c>
      <c r="B220" s="12" t="s">
        <v>779</v>
      </c>
      <c r="C220" s="12" t="s">
        <v>4058</v>
      </c>
      <c r="D220" s="12"/>
      <c r="E220" s="59" t="s">
        <v>718</v>
      </c>
      <c r="F220" s="50" t="s">
        <v>2389</v>
      </c>
      <c r="G220" s="8" t="s">
        <v>2904</v>
      </c>
      <c r="H220" s="71" t="s">
        <v>4728</v>
      </c>
      <c r="I220" s="71" t="s">
        <v>5843</v>
      </c>
    </row>
    <row r="221" spans="1:9" s="27" customFormat="1" ht="15.75" customHeight="1">
      <c r="A221" s="8" t="s">
        <v>2663</v>
      </c>
      <c r="B221" s="12" t="s">
        <v>702</v>
      </c>
      <c r="C221" s="12" t="s">
        <v>4063</v>
      </c>
      <c r="D221" s="12"/>
      <c r="E221" s="59" t="s">
        <v>718</v>
      </c>
      <c r="F221" s="50" t="s">
        <v>2810</v>
      </c>
      <c r="G221" s="8" t="s">
        <v>2904</v>
      </c>
      <c r="H221" s="71" t="s">
        <v>4669</v>
      </c>
      <c r="I221" s="71" t="s">
        <v>5843</v>
      </c>
    </row>
    <row r="222" spans="1:9" s="27" customFormat="1" ht="15.75" customHeight="1">
      <c r="A222" s="8" t="s">
        <v>2663</v>
      </c>
      <c r="B222" s="12" t="s">
        <v>703</v>
      </c>
      <c r="C222" s="12" t="s">
        <v>4064</v>
      </c>
      <c r="D222" s="12"/>
      <c r="E222" s="59" t="s">
        <v>4992</v>
      </c>
      <c r="F222" s="50" t="s">
        <v>701</v>
      </c>
      <c r="G222" s="8" t="s">
        <v>2904</v>
      </c>
      <c r="H222" s="71" t="s">
        <v>4647</v>
      </c>
      <c r="I222" s="71" t="s">
        <v>5843</v>
      </c>
    </row>
    <row r="223" spans="1:9" s="27" customFormat="1" ht="15.75" customHeight="1">
      <c r="A223" s="8" t="s">
        <v>2663</v>
      </c>
      <c r="B223" s="12" t="s">
        <v>704</v>
      </c>
      <c r="C223" s="12" t="s">
        <v>4065</v>
      </c>
      <c r="D223" s="12"/>
      <c r="E223" s="59" t="s">
        <v>4994</v>
      </c>
      <c r="F223" s="50" t="s">
        <v>701</v>
      </c>
      <c r="G223" s="8" t="s">
        <v>2904</v>
      </c>
      <c r="H223" s="71" t="s">
        <v>4647</v>
      </c>
      <c r="I223" s="71" t="s">
        <v>5843</v>
      </c>
    </row>
    <row r="224" spans="1:9" s="27" customFormat="1" ht="15.75" customHeight="1">
      <c r="A224" s="8" t="s">
        <v>2663</v>
      </c>
      <c r="B224" s="12" t="s">
        <v>705</v>
      </c>
      <c r="C224" s="12" t="s">
        <v>4066</v>
      </c>
      <c r="D224" s="12"/>
      <c r="E224" s="59" t="s">
        <v>4995</v>
      </c>
      <c r="F224" s="50" t="s">
        <v>701</v>
      </c>
      <c r="G224" s="8" t="s">
        <v>2904</v>
      </c>
      <c r="H224" s="71" t="s">
        <v>4647</v>
      </c>
      <c r="I224" s="71" t="s">
        <v>5843</v>
      </c>
    </row>
    <row r="225" spans="1:9" s="27" customFormat="1" ht="15.75" customHeight="1">
      <c r="A225" s="8" t="s">
        <v>2663</v>
      </c>
      <c r="B225" s="12" t="s">
        <v>819</v>
      </c>
      <c r="C225" s="18" t="s">
        <v>4084</v>
      </c>
      <c r="D225" s="18"/>
      <c r="E225" s="59" t="s">
        <v>718</v>
      </c>
      <c r="F225" s="50" t="s">
        <v>820</v>
      </c>
      <c r="G225" s="8" t="s">
        <v>2904</v>
      </c>
      <c r="H225" s="71" t="s">
        <v>4638</v>
      </c>
      <c r="I225" s="71" t="s">
        <v>5843</v>
      </c>
    </row>
    <row r="226" spans="1:9" s="27" customFormat="1" ht="15.75" customHeight="1">
      <c r="A226" s="8" t="s">
        <v>2663</v>
      </c>
      <c r="B226" s="12" t="s">
        <v>821</v>
      </c>
      <c r="C226" s="18" t="s">
        <v>4085</v>
      </c>
      <c r="D226" s="18"/>
      <c r="E226" s="59" t="s">
        <v>5007</v>
      </c>
      <c r="F226" s="50" t="s">
        <v>820</v>
      </c>
      <c r="G226" s="8" t="s">
        <v>2904</v>
      </c>
      <c r="H226" s="71" t="s">
        <v>4640</v>
      </c>
      <c r="I226" s="71" t="s">
        <v>5843</v>
      </c>
    </row>
    <row r="227" spans="1:9" s="27" customFormat="1" ht="15.75" customHeight="1">
      <c r="A227" s="8" t="s">
        <v>2663</v>
      </c>
      <c r="B227" s="12" t="s">
        <v>822</v>
      </c>
      <c r="C227" s="18" t="s">
        <v>4086</v>
      </c>
      <c r="D227" s="18"/>
      <c r="E227" s="59" t="s">
        <v>4992</v>
      </c>
      <c r="F227" s="50" t="s">
        <v>820</v>
      </c>
      <c r="G227" s="8" t="s">
        <v>2904</v>
      </c>
      <c r="H227" s="71" t="s">
        <v>4640</v>
      </c>
      <c r="I227" s="71" t="s">
        <v>5843</v>
      </c>
    </row>
    <row r="228" spans="1:9" s="27" customFormat="1" ht="15.75" customHeight="1">
      <c r="A228" s="8" t="s">
        <v>2663</v>
      </c>
      <c r="B228" s="12" t="s">
        <v>823</v>
      </c>
      <c r="C228" s="18" t="s">
        <v>4087</v>
      </c>
      <c r="D228" s="18"/>
      <c r="E228" s="59" t="s">
        <v>4994</v>
      </c>
      <c r="F228" s="50" t="s">
        <v>820</v>
      </c>
      <c r="G228" s="8" t="s">
        <v>2904</v>
      </c>
      <c r="H228" s="71" t="s">
        <v>4640</v>
      </c>
      <c r="I228" s="71" t="s">
        <v>5843</v>
      </c>
    </row>
    <row r="229" spans="1:9" s="27" customFormat="1" ht="15.75" customHeight="1">
      <c r="A229" s="8" t="s">
        <v>2663</v>
      </c>
      <c r="B229" s="12" t="s">
        <v>824</v>
      </c>
      <c r="C229" s="18" t="s">
        <v>4088</v>
      </c>
      <c r="D229" s="18"/>
      <c r="E229" s="59" t="s">
        <v>4995</v>
      </c>
      <c r="F229" s="50" t="s">
        <v>820</v>
      </c>
      <c r="G229" s="8" t="s">
        <v>2904</v>
      </c>
      <c r="H229" s="71" t="s">
        <v>4640</v>
      </c>
      <c r="I229" s="71" t="s">
        <v>5843</v>
      </c>
    </row>
    <row r="230" spans="1:9" s="27" customFormat="1" ht="15.75" customHeight="1">
      <c r="A230" s="8" t="s">
        <v>2663</v>
      </c>
      <c r="B230" s="12" t="s">
        <v>812</v>
      </c>
      <c r="C230" s="18" t="s">
        <v>4089</v>
      </c>
      <c r="D230" s="18"/>
      <c r="E230" s="59" t="s">
        <v>718</v>
      </c>
      <c r="F230" s="50" t="s">
        <v>813</v>
      </c>
      <c r="G230" s="8" t="s">
        <v>2904</v>
      </c>
      <c r="H230" s="71" t="s">
        <v>4640</v>
      </c>
      <c r="I230" s="71" t="s">
        <v>5843</v>
      </c>
    </row>
    <row r="231" spans="1:9" s="27" customFormat="1" ht="15.75" customHeight="1">
      <c r="A231" s="8" t="s">
        <v>2663</v>
      </c>
      <c r="B231" s="12" t="s">
        <v>814</v>
      </c>
      <c r="C231" s="18" t="s">
        <v>4090</v>
      </c>
      <c r="D231" s="18"/>
      <c r="E231" s="59" t="s">
        <v>4992</v>
      </c>
      <c r="F231" s="50" t="s">
        <v>813</v>
      </c>
      <c r="G231" s="8" t="s">
        <v>2904</v>
      </c>
      <c r="H231" s="71" t="s">
        <v>4640</v>
      </c>
      <c r="I231" s="71" t="s">
        <v>5843</v>
      </c>
    </row>
    <row r="232" spans="1:9" s="27" customFormat="1" ht="15.75" customHeight="1">
      <c r="A232" s="8" t="s">
        <v>2663</v>
      </c>
      <c r="B232" s="12" t="s">
        <v>815</v>
      </c>
      <c r="C232" s="18" t="s">
        <v>4091</v>
      </c>
      <c r="D232" s="18"/>
      <c r="E232" s="59" t="s">
        <v>4994</v>
      </c>
      <c r="F232" s="50" t="s">
        <v>813</v>
      </c>
      <c r="G232" s="8" t="s">
        <v>2904</v>
      </c>
      <c r="H232" s="71" t="s">
        <v>4640</v>
      </c>
      <c r="I232" s="71" t="s">
        <v>5843</v>
      </c>
    </row>
    <row r="233" spans="1:9" s="27" customFormat="1" ht="15.75" customHeight="1">
      <c r="A233" s="8" t="s">
        <v>2663</v>
      </c>
      <c r="B233" s="12" t="s">
        <v>816</v>
      </c>
      <c r="C233" s="18" t="s">
        <v>4092</v>
      </c>
      <c r="D233" s="18"/>
      <c r="E233" s="59" t="s">
        <v>4995</v>
      </c>
      <c r="F233" s="50" t="s">
        <v>813</v>
      </c>
      <c r="G233" s="8" t="s">
        <v>2904</v>
      </c>
      <c r="H233" s="71" t="s">
        <v>4640</v>
      </c>
      <c r="I233" s="71" t="s">
        <v>5843</v>
      </c>
    </row>
    <row r="234" spans="1:9" s="27" customFormat="1" ht="15.75" customHeight="1">
      <c r="A234" s="8" t="s">
        <v>2663</v>
      </c>
      <c r="B234" s="12" t="s">
        <v>817</v>
      </c>
      <c r="C234" s="18" t="s">
        <v>4093</v>
      </c>
      <c r="D234" s="18"/>
      <c r="E234" s="59" t="s">
        <v>4996</v>
      </c>
      <c r="F234" s="50" t="s">
        <v>813</v>
      </c>
      <c r="G234" s="8" t="s">
        <v>2904</v>
      </c>
      <c r="H234" s="71" t="s">
        <v>4640</v>
      </c>
      <c r="I234" s="71" t="s">
        <v>5843</v>
      </c>
    </row>
    <row r="235" spans="1:9" s="27" customFormat="1" ht="15.75" customHeight="1">
      <c r="A235" s="8" t="s">
        <v>2663</v>
      </c>
      <c r="B235" s="12" t="s">
        <v>818</v>
      </c>
      <c r="C235" s="18" t="s">
        <v>4094</v>
      </c>
      <c r="D235" s="18"/>
      <c r="E235" s="60" t="s">
        <v>4997</v>
      </c>
      <c r="F235" s="50" t="s">
        <v>813</v>
      </c>
      <c r="G235" s="8" t="s">
        <v>2904</v>
      </c>
      <c r="H235" s="71" t="s">
        <v>4640</v>
      </c>
      <c r="I235" s="71" t="s">
        <v>5843</v>
      </c>
    </row>
    <row r="236" spans="1:9" s="27" customFormat="1" ht="15.75" customHeight="1">
      <c r="A236" s="8" t="s">
        <v>2663</v>
      </c>
      <c r="B236" s="12" t="s">
        <v>593</v>
      </c>
      <c r="C236" s="12" t="s">
        <v>3395</v>
      </c>
      <c r="D236" s="12"/>
      <c r="E236" s="59" t="s">
        <v>718</v>
      </c>
      <c r="F236" s="50" t="s">
        <v>597</v>
      </c>
      <c r="G236" s="8" t="s">
        <v>2904</v>
      </c>
      <c r="H236" s="71" t="s">
        <v>4697</v>
      </c>
      <c r="I236" s="71" t="s">
        <v>5843</v>
      </c>
    </row>
    <row r="237" spans="1:9" s="27" customFormat="1" ht="15.75" customHeight="1">
      <c r="A237" s="8" t="s">
        <v>2663</v>
      </c>
      <c r="B237" s="12" t="s">
        <v>594</v>
      </c>
      <c r="C237" s="12" t="s">
        <v>3396</v>
      </c>
      <c r="D237" s="12"/>
      <c r="E237" s="59" t="s">
        <v>4992</v>
      </c>
      <c r="F237" s="50" t="s">
        <v>597</v>
      </c>
      <c r="G237" s="8" t="s">
        <v>2904</v>
      </c>
      <c r="H237" s="71" t="s">
        <v>4780</v>
      </c>
      <c r="I237" s="71" t="s">
        <v>5843</v>
      </c>
    </row>
    <row r="238" spans="1:9" s="27" customFormat="1" ht="15.75" customHeight="1">
      <c r="A238" s="8" t="s">
        <v>2663</v>
      </c>
      <c r="B238" s="12" t="s">
        <v>595</v>
      </c>
      <c r="C238" s="12" t="s">
        <v>3397</v>
      </c>
      <c r="D238" s="12"/>
      <c r="E238" s="59" t="s">
        <v>4994</v>
      </c>
      <c r="F238" s="50" t="s">
        <v>597</v>
      </c>
      <c r="G238" s="8" t="s">
        <v>2904</v>
      </c>
      <c r="H238" s="71" t="s">
        <v>4780</v>
      </c>
      <c r="I238" s="71" t="s">
        <v>5843</v>
      </c>
    </row>
    <row r="239" spans="1:9" s="27" customFormat="1" ht="15.75" customHeight="1">
      <c r="A239" s="8" t="s">
        <v>2663</v>
      </c>
      <c r="B239" s="12" t="s">
        <v>596</v>
      </c>
      <c r="C239" s="12" t="s">
        <v>3398</v>
      </c>
      <c r="D239" s="12"/>
      <c r="E239" s="59" t="s">
        <v>4995</v>
      </c>
      <c r="F239" s="50" t="s">
        <v>1928</v>
      </c>
      <c r="G239" s="8" t="s">
        <v>2904</v>
      </c>
      <c r="H239" s="71" t="s">
        <v>4780</v>
      </c>
      <c r="I239" s="71" t="s">
        <v>5843</v>
      </c>
    </row>
    <row r="240" spans="1:9" s="27" customFormat="1" ht="15.75" customHeight="1">
      <c r="A240" s="8" t="s">
        <v>2663</v>
      </c>
      <c r="B240" s="12" t="s">
        <v>593</v>
      </c>
      <c r="C240" s="12" t="s">
        <v>3399</v>
      </c>
      <c r="D240" s="12"/>
      <c r="E240" s="59" t="s">
        <v>718</v>
      </c>
      <c r="F240" s="50" t="s">
        <v>597</v>
      </c>
      <c r="G240" s="8" t="s">
        <v>2904</v>
      </c>
      <c r="H240" s="71" t="s">
        <v>4697</v>
      </c>
      <c r="I240" s="71" t="s">
        <v>5843</v>
      </c>
    </row>
    <row r="241" spans="1:9" s="27" customFormat="1" ht="15.75" customHeight="1">
      <c r="A241" s="8" t="s">
        <v>2663</v>
      </c>
      <c r="B241" s="12" t="s">
        <v>594</v>
      </c>
      <c r="C241" s="12" t="s">
        <v>3400</v>
      </c>
      <c r="D241" s="12"/>
      <c r="E241" s="59" t="s">
        <v>4992</v>
      </c>
      <c r="F241" s="50" t="s">
        <v>597</v>
      </c>
      <c r="G241" s="8" t="s">
        <v>2904</v>
      </c>
      <c r="H241" s="71" t="s">
        <v>4780</v>
      </c>
      <c r="I241" s="71" t="s">
        <v>5843</v>
      </c>
    </row>
    <row r="242" spans="1:9" s="27" customFormat="1" ht="15.75" customHeight="1">
      <c r="A242" s="8" t="s">
        <v>2663</v>
      </c>
      <c r="B242" s="12" t="s">
        <v>595</v>
      </c>
      <c r="C242" s="12" t="s">
        <v>3401</v>
      </c>
      <c r="D242" s="12"/>
      <c r="E242" s="59" t="s">
        <v>4994</v>
      </c>
      <c r="F242" s="50" t="s">
        <v>597</v>
      </c>
      <c r="G242" s="8" t="s">
        <v>2904</v>
      </c>
      <c r="H242" s="71" t="s">
        <v>4780</v>
      </c>
      <c r="I242" s="71" t="s">
        <v>5843</v>
      </c>
    </row>
    <row r="243" spans="1:9" s="27" customFormat="1" ht="15.75" customHeight="1">
      <c r="A243" s="8" t="s">
        <v>2663</v>
      </c>
      <c r="B243" s="12" t="s">
        <v>596</v>
      </c>
      <c r="C243" s="12" t="s">
        <v>3402</v>
      </c>
      <c r="D243" s="12"/>
      <c r="E243" s="59" t="s">
        <v>4995</v>
      </c>
      <c r="F243" s="50" t="s">
        <v>597</v>
      </c>
      <c r="G243" s="8" t="s">
        <v>2904</v>
      </c>
      <c r="H243" s="71" t="s">
        <v>4780</v>
      </c>
      <c r="I243" s="71" t="s">
        <v>5843</v>
      </c>
    </row>
    <row r="244" spans="1:9" s="27" customFormat="1" ht="15.75" customHeight="1">
      <c r="A244" s="8" t="s">
        <v>2663</v>
      </c>
      <c r="B244" s="12" t="s">
        <v>598</v>
      </c>
      <c r="C244" s="18" t="s">
        <v>3403</v>
      </c>
      <c r="D244" s="18"/>
      <c r="E244" s="59" t="s">
        <v>718</v>
      </c>
      <c r="F244" s="50" t="s">
        <v>1929</v>
      </c>
      <c r="G244" s="8" t="s">
        <v>2905</v>
      </c>
      <c r="H244" s="71" t="s">
        <v>4667</v>
      </c>
      <c r="I244" s="71" t="s">
        <v>5843</v>
      </c>
    </row>
    <row r="245" spans="1:9" s="27" customFormat="1" ht="15.75" customHeight="1">
      <c r="A245" s="8" t="s">
        <v>2663</v>
      </c>
      <c r="B245" s="12" t="s">
        <v>599</v>
      </c>
      <c r="C245" s="18" t="s">
        <v>3404</v>
      </c>
      <c r="D245" s="18"/>
      <c r="E245" s="59" t="s">
        <v>4992</v>
      </c>
      <c r="F245" s="50" t="s">
        <v>602</v>
      </c>
      <c r="G245" s="8" t="s">
        <v>2905</v>
      </c>
      <c r="H245" s="71" t="s">
        <v>4742</v>
      </c>
      <c r="I245" s="71" t="s">
        <v>5843</v>
      </c>
    </row>
    <row r="246" spans="1:9" s="27" customFormat="1" ht="15.75" customHeight="1">
      <c r="A246" s="8" t="s">
        <v>2663</v>
      </c>
      <c r="B246" s="12" t="s">
        <v>600</v>
      </c>
      <c r="C246" s="18" t="s">
        <v>3405</v>
      </c>
      <c r="D246" s="18"/>
      <c r="E246" s="59" t="s">
        <v>4994</v>
      </c>
      <c r="F246" s="50" t="s">
        <v>602</v>
      </c>
      <c r="G246" s="8" t="s">
        <v>2905</v>
      </c>
      <c r="H246" s="71" t="s">
        <v>4742</v>
      </c>
      <c r="I246" s="71" t="s">
        <v>5843</v>
      </c>
    </row>
    <row r="247" spans="1:9" s="27" customFormat="1" ht="15.75" customHeight="1">
      <c r="A247" s="8" t="s">
        <v>2663</v>
      </c>
      <c r="B247" s="12" t="s">
        <v>601</v>
      </c>
      <c r="C247" s="18" t="s">
        <v>3406</v>
      </c>
      <c r="D247" s="18"/>
      <c r="E247" s="59" t="s">
        <v>4995</v>
      </c>
      <c r="F247" s="50" t="s">
        <v>602</v>
      </c>
      <c r="G247" s="8" t="s">
        <v>2905</v>
      </c>
      <c r="H247" s="71" t="s">
        <v>4742</v>
      </c>
      <c r="I247" s="71" t="s">
        <v>5843</v>
      </c>
    </row>
    <row r="248" spans="1:9" s="27" customFormat="1" ht="15.75" customHeight="1">
      <c r="A248" s="8" t="s">
        <v>2663</v>
      </c>
      <c r="B248" s="28" t="s">
        <v>5526</v>
      </c>
      <c r="C248" s="12" t="s">
        <v>5559</v>
      </c>
      <c r="D248" s="12"/>
      <c r="E248" s="60" t="s">
        <v>2910</v>
      </c>
      <c r="F248" s="73" t="s">
        <v>5546</v>
      </c>
      <c r="G248" s="73" t="s">
        <v>2910</v>
      </c>
      <c r="H248" s="73" t="s">
        <v>2910</v>
      </c>
      <c r="I248" s="112" t="s">
        <v>5839</v>
      </c>
    </row>
    <row r="249" spans="1:9" s="27" customFormat="1" ht="15.75" customHeight="1">
      <c r="A249" s="8" t="s">
        <v>2663</v>
      </c>
      <c r="B249" s="28" t="s">
        <v>5528</v>
      </c>
      <c r="C249" s="12" t="s">
        <v>5561</v>
      </c>
      <c r="D249" s="12"/>
      <c r="E249" s="60" t="s">
        <v>2910</v>
      </c>
      <c r="F249" s="73" t="s">
        <v>5547</v>
      </c>
      <c r="G249" s="73" t="s">
        <v>2910</v>
      </c>
      <c r="H249" s="73" t="s">
        <v>2910</v>
      </c>
      <c r="I249" s="112" t="s">
        <v>5839</v>
      </c>
    </row>
    <row r="250" spans="1:9" s="27" customFormat="1" ht="15.75" customHeight="1">
      <c r="A250" s="8" t="s">
        <v>2663</v>
      </c>
      <c r="B250" s="28" t="s">
        <v>5530</v>
      </c>
      <c r="C250" s="12" t="s">
        <v>5563</v>
      </c>
      <c r="D250" s="12"/>
      <c r="E250" s="60" t="s">
        <v>2910</v>
      </c>
      <c r="F250" s="73" t="s">
        <v>5548</v>
      </c>
      <c r="G250" s="73" t="s">
        <v>2910</v>
      </c>
      <c r="H250" s="73" t="s">
        <v>2910</v>
      </c>
      <c r="I250" s="112" t="s">
        <v>5839</v>
      </c>
    </row>
    <row r="251" spans="1:9" s="27" customFormat="1" ht="15.75" customHeight="1">
      <c r="A251" s="8" t="s">
        <v>2663</v>
      </c>
      <c r="B251" s="28" t="s">
        <v>5532</v>
      </c>
      <c r="C251" s="12" t="s">
        <v>5565</v>
      </c>
      <c r="D251" s="12"/>
      <c r="E251" s="60" t="s">
        <v>2910</v>
      </c>
      <c r="F251" s="73" t="s">
        <v>5549</v>
      </c>
      <c r="G251" s="73" t="s">
        <v>2910</v>
      </c>
      <c r="H251" s="73" t="s">
        <v>2910</v>
      </c>
      <c r="I251" s="112" t="s">
        <v>5839</v>
      </c>
    </row>
    <row r="252" spans="1:9" s="27" customFormat="1" ht="15.75" customHeight="1">
      <c r="A252" s="8" t="s">
        <v>2663</v>
      </c>
      <c r="B252" s="28" t="s">
        <v>5534</v>
      </c>
      <c r="C252" s="12" t="s">
        <v>5567</v>
      </c>
      <c r="D252" s="12" t="s">
        <v>5448</v>
      </c>
      <c r="E252" s="60" t="s">
        <v>2910</v>
      </c>
      <c r="F252" s="73" t="s">
        <v>5550</v>
      </c>
      <c r="G252" s="73" t="s">
        <v>2910</v>
      </c>
      <c r="H252" s="73" t="s">
        <v>2910</v>
      </c>
      <c r="I252" s="112" t="s">
        <v>5839</v>
      </c>
    </row>
    <row r="253" spans="1:9" s="27" customFormat="1" ht="15.75" customHeight="1">
      <c r="A253" s="8" t="s">
        <v>2663</v>
      </c>
      <c r="B253" s="28" t="s">
        <v>5536</v>
      </c>
      <c r="C253" s="12" t="s">
        <v>5569</v>
      </c>
      <c r="D253" s="12" t="s">
        <v>5448</v>
      </c>
      <c r="E253" s="60" t="s">
        <v>2910</v>
      </c>
      <c r="F253" s="73" t="s">
        <v>5552</v>
      </c>
      <c r="G253" s="73" t="s">
        <v>2910</v>
      </c>
      <c r="H253" s="73" t="s">
        <v>2910</v>
      </c>
      <c r="I253" s="112" t="s">
        <v>5839</v>
      </c>
    </row>
    <row r="254" spans="1:9" s="27" customFormat="1" ht="15.75" customHeight="1">
      <c r="A254" s="8" t="s">
        <v>2663</v>
      </c>
      <c r="B254" s="28" t="s">
        <v>5538</v>
      </c>
      <c r="C254" s="12" t="s">
        <v>5571</v>
      </c>
      <c r="D254" s="12" t="s">
        <v>5448</v>
      </c>
      <c r="E254" s="60" t="s">
        <v>2910</v>
      </c>
      <c r="F254" s="73" t="s">
        <v>5554</v>
      </c>
      <c r="G254" s="73" t="s">
        <v>2910</v>
      </c>
      <c r="H254" s="73" t="s">
        <v>2910</v>
      </c>
      <c r="I254" s="112" t="s">
        <v>5839</v>
      </c>
    </row>
    <row r="255" spans="1:9" s="27" customFormat="1" ht="15.75" customHeight="1">
      <c r="A255" s="8" t="s">
        <v>2663</v>
      </c>
      <c r="B255" s="28" t="s">
        <v>5540</v>
      </c>
      <c r="C255" s="12" t="s">
        <v>5573</v>
      </c>
      <c r="D255" s="12" t="s">
        <v>5448</v>
      </c>
      <c r="E255" s="60" t="s">
        <v>2910</v>
      </c>
      <c r="F255" s="73" t="s">
        <v>5555</v>
      </c>
      <c r="G255" s="73" t="s">
        <v>2910</v>
      </c>
      <c r="H255" s="73" t="s">
        <v>2910</v>
      </c>
      <c r="I255" s="112" t="s">
        <v>5839</v>
      </c>
    </row>
    <row r="256" spans="1:9" s="27" customFormat="1" ht="15.75" customHeight="1">
      <c r="A256" s="8" t="s">
        <v>2663</v>
      </c>
      <c r="B256" s="28" t="s">
        <v>5542</v>
      </c>
      <c r="C256" s="12" t="s">
        <v>5575</v>
      </c>
      <c r="D256" s="12" t="s">
        <v>5448</v>
      </c>
      <c r="E256" s="60" t="s">
        <v>2910</v>
      </c>
      <c r="F256" s="73" t="s">
        <v>5557</v>
      </c>
      <c r="G256" s="73" t="s">
        <v>2910</v>
      </c>
      <c r="H256" s="73" t="s">
        <v>2910</v>
      </c>
      <c r="I256" s="112" t="s">
        <v>5839</v>
      </c>
    </row>
    <row r="257" spans="1:9" s="27" customFormat="1" ht="15.75" customHeight="1">
      <c r="A257" s="8" t="s">
        <v>5857</v>
      </c>
      <c r="B257" s="28" t="s">
        <v>5544</v>
      </c>
      <c r="C257" s="12" t="s">
        <v>5577</v>
      </c>
      <c r="D257" s="12" t="s">
        <v>5448</v>
      </c>
      <c r="E257" s="60" t="s">
        <v>2910</v>
      </c>
      <c r="F257" s="73" t="s">
        <v>5858</v>
      </c>
      <c r="G257" s="73" t="s">
        <v>2910</v>
      </c>
      <c r="H257" s="73" t="s">
        <v>2910</v>
      </c>
      <c r="I257" s="112" t="s">
        <v>5840</v>
      </c>
    </row>
    <row r="258" spans="1:9" s="27" customFormat="1" ht="15.75" customHeight="1">
      <c r="A258" s="8" t="s">
        <v>2663</v>
      </c>
      <c r="B258" s="12" t="s">
        <v>880</v>
      </c>
      <c r="C258" s="12" t="s">
        <v>3014</v>
      </c>
      <c r="D258" s="12"/>
      <c r="E258" s="59" t="s">
        <v>718</v>
      </c>
      <c r="F258" s="50" t="s">
        <v>881</v>
      </c>
      <c r="G258" s="73" t="s">
        <v>2908</v>
      </c>
      <c r="H258" s="71" t="s">
        <v>4978</v>
      </c>
      <c r="I258" s="71" t="s">
        <v>5843</v>
      </c>
    </row>
    <row r="259" spans="1:9" s="27" customFormat="1" ht="15.75" customHeight="1">
      <c r="A259" s="8" t="s">
        <v>2663</v>
      </c>
      <c r="B259" s="12" t="s">
        <v>882</v>
      </c>
      <c r="C259" s="12" t="s">
        <v>3015</v>
      </c>
      <c r="D259" s="12"/>
      <c r="E259" s="59" t="s">
        <v>5</v>
      </c>
      <c r="F259" s="50" t="s">
        <v>881</v>
      </c>
      <c r="G259" s="73" t="s">
        <v>2908</v>
      </c>
      <c r="H259" s="71" t="s">
        <v>4775</v>
      </c>
      <c r="I259" s="71" t="s">
        <v>5843</v>
      </c>
    </row>
    <row r="260" spans="1:9" s="27" customFormat="1" ht="16.5" customHeight="1">
      <c r="A260" s="8" t="s">
        <v>2663</v>
      </c>
      <c r="B260" s="12" t="s">
        <v>2761</v>
      </c>
      <c r="C260" s="28" t="s">
        <v>3026</v>
      </c>
      <c r="D260" s="28"/>
      <c r="E260" s="59" t="s">
        <v>5007</v>
      </c>
      <c r="F260" s="50" t="s">
        <v>681</v>
      </c>
      <c r="G260" s="73" t="s">
        <v>2908</v>
      </c>
      <c r="H260" s="71" t="s">
        <v>4746</v>
      </c>
      <c r="I260" s="71" t="s">
        <v>5843</v>
      </c>
    </row>
    <row r="261" spans="1:9" s="27" customFormat="1" ht="16.5" customHeight="1">
      <c r="A261" s="8" t="s">
        <v>2663</v>
      </c>
      <c r="B261" s="12" t="s">
        <v>682</v>
      </c>
      <c r="C261" s="28" t="s">
        <v>3027</v>
      </c>
      <c r="D261" s="28"/>
      <c r="E261" s="64" t="s">
        <v>4992</v>
      </c>
      <c r="F261" s="50" t="s">
        <v>681</v>
      </c>
      <c r="G261" s="73" t="s">
        <v>2908</v>
      </c>
      <c r="H261" s="71" t="s">
        <v>4746</v>
      </c>
      <c r="I261" s="71" t="s">
        <v>5843</v>
      </c>
    </row>
    <row r="262" spans="1:9" s="27" customFormat="1" ht="16.5" customHeight="1">
      <c r="A262" s="8" t="s">
        <v>2663</v>
      </c>
      <c r="B262" s="12" t="s">
        <v>683</v>
      </c>
      <c r="C262" s="28" t="s">
        <v>3028</v>
      </c>
      <c r="D262" s="28"/>
      <c r="E262" s="64" t="s">
        <v>625</v>
      </c>
      <c r="F262" s="50" t="s">
        <v>681</v>
      </c>
      <c r="G262" s="73" t="s">
        <v>2908</v>
      </c>
      <c r="H262" s="71" t="s">
        <v>4746</v>
      </c>
      <c r="I262" s="71" t="s">
        <v>5843</v>
      </c>
    </row>
    <row r="263" spans="1:9" s="27" customFormat="1" ht="16.5" customHeight="1">
      <c r="A263" s="8" t="s">
        <v>2663</v>
      </c>
      <c r="B263" s="12" t="s">
        <v>684</v>
      </c>
      <c r="C263" s="28" t="s">
        <v>3029</v>
      </c>
      <c r="D263" s="28"/>
      <c r="E263" s="64" t="s">
        <v>4995</v>
      </c>
      <c r="F263" s="50" t="s">
        <v>681</v>
      </c>
      <c r="G263" s="73" t="s">
        <v>2908</v>
      </c>
      <c r="H263" s="71" t="s">
        <v>4746</v>
      </c>
      <c r="I263" s="71" t="s">
        <v>5843</v>
      </c>
    </row>
    <row r="264" spans="1:9" s="27" customFormat="1" ht="16.5" customHeight="1">
      <c r="A264" s="8" t="s">
        <v>2663</v>
      </c>
      <c r="B264" s="12" t="s">
        <v>685</v>
      </c>
      <c r="C264" s="28" t="s">
        <v>3030</v>
      </c>
      <c r="D264" s="28"/>
      <c r="E264" s="64" t="s">
        <v>4996</v>
      </c>
      <c r="F264" s="50" t="s">
        <v>681</v>
      </c>
      <c r="G264" s="73" t="s">
        <v>2908</v>
      </c>
      <c r="H264" s="71" t="s">
        <v>4746</v>
      </c>
      <c r="I264" s="71" t="s">
        <v>5843</v>
      </c>
    </row>
    <row r="265" spans="1:9" s="27" customFormat="1" ht="16.5" customHeight="1">
      <c r="A265" s="8" t="s">
        <v>2663</v>
      </c>
      <c r="B265" s="12" t="s">
        <v>686</v>
      </c>
      <c r="C265" s="28" t="s">
        <v>3031</v>
      </c>
      <c r="D265" s="28"/>
      <c r="E265" s="64" t="s">
        <v>629</v>
      </c>
      <c r="F265" s="50" t="s">
        <v>681</v>
      </c>
      <c r="G265" s="73" t="s">
        <v>2908</v>
      </c>
      <c r="H265" s="71" t="s">
        <v>4746</v>
      </c>
      <c r="I265" s="71" t="s">
        <v>5843</v>
      </c>
    </row>
    <row r="266" spans="1:9" s="27" customFormat="1" ht="16.5" customHeight="1">
      <c r="A266" s="8" t="s">
        <v>2663</v>
      </c>
      <c r="B266" s="12" t="s">
        <v>687</v>
      </c>
      <c r="C266" s="28" t="s">
        <v>3032</v>
      </c>
      <c r="D266" s="28"/>
      <c r="E266" s="64" t="s">
        <v>4998</v>
      </c>
      <c r="F266" s="50" t="s">
        <v>681</v>
      </c>
      <c r="G266" s="73" t="s">
        <v>2908</v>
      </c>
      <c r="H266" s="71" t="s">
        <v>4746</v>
      </c>
      <c r="I266" s="71" t="s">
        <v>5843</v>
      </c>
    </row>
    <row r="267" spans="1:9" s="27" customFormat="1" ht="16.5" customHeight="1">
      <c r="A267" s="8" t="s">
        <v>2663</v>
      </c>
      <c r="B267" s="12" t="s">
        <v>688</v>
      </c>
      <c r="C267" s="28" t="s">
        <v>3033</v>
      </c>
      <c r="D267" s="28"/>
      <c r="E267" s="59" t="s">
        <v>99</v>
      </c>
      <c r="F267" s="50" t="s">
        <v>681</v>
      </c>
      <c r="G267" s="73" t="s">
        <v>2908</v>
      </c>
      <c r="H267" s="71" t="s">
        <v>4746</v>
      </c>
      <c r="I267" s="71" t="s">
        <v>5843</v>
      </c>
    </row>
    <row r="268" spans="1:9" s="85" customFormat="1" ht="16.5" customHeight="1">
      <c r="A268" s="8" t="s">
        <v>2663</v>
      </c>
      <c r="B268" s="12" t="s">
        <v>689</v>
      </c>
      <c r="C268" s="28" t="s">
        <v>3034</v>
      </c>
      <c r="D268" s="28"/>
      <c r="E268" s="65" t="s">
        <v>5003</v>
      </c>
      <c r="F268" s="50" t="s">
        <v>681</v>
      </c>
      <c r="G268" s="73" t="s">
        <v>2908</v>
      </c>
      <c r="H268" s="71" t="s">
        <v>4746</v>
      </c>
      <c r="I268" s="71" t="s">
        <v>5843</v>
      </c>
    </row>
    <row r="269" spans="1:9" s="85" customFormat="1" ht="15.75" customHeight="1">
      <c r="A269" s="8" t="s">
        <v>2663</v>
      </c>
      <c r="B269" s="12" t="s">
        <v>929</v>
      </c>
      <c r="C269" s="12" t="s">
        <v>3412</v>
      </c>
      <c r="D269" s="12"/>
      <c r="E269" s="59" t="s">
        <v>150</v>
      </c>
      <c r="F269" s="50" t="s">
        <v>930</v>
      </c>
      <c r="G269" s="8"/>
      <c r="H269" s="71" t="s">
        <v>4748</v>
      </c>
      <c r="I269" s="71" t="s">
        <v>5843</v>
      </c>
    </row>
    <row r="270" spans="1:9" s="85" customFormat="1" ht="15.75" customHeight="1">
      <c r="A270" s="8" t="s">
        <v>2663</v>
      </c>
      <c r="B270" s="12" t="s">
        <v>931</v>
      </c>
      <c r="C270" s="12" t="s">
        <v>3061</v>
      </c>
      <c r="D270" s="12"/>
      <c r="E270" s="59" t="s">
        <v>5007</v>
      </c>
      <c r="F270" s="50" t="s">
        <v>930</v>
      </c>
      <c r="G270" s="73" t="s">
        <v>2908</v>
      </c>
      <c r="H270" s="71" t="s">
        <v>4748</v>
      </c>
      <c r="I270" s="71" t="s">
        <v>5843</v>
      </c>
    </row>
    <row r="271" spans="1:9" s="85" customFormat="1" ht="15.75" customHeight="1">
      <c r="A271" s="8" t="s">
        <v>2663</v>
      </c>
      <c r="B271" s="12" t="s">
        <v>932</v>
      </c>
      <c r="C271" s="12" t="s">
        <v>3062</v>
      </c>
      <c r="D271" s="12"/>
      <c r="E271" s="60" t="s">
        <v>4992</v>
      </c>
      <c r="F271" s="50" t="s">
        <v>930</v>
      </c>
      <c r="G271" s="73" t="s">
        <v>2908</v>
      </c>
      <c r="H271" s="71" t="s">
        <v>4748</v>
      </c>
      <c r="I271" s="71" t="s">
        <v>5843</v>
      </c>
    </row>
    <row r="272" spans="1:9" s="85" customFormat="1" ht="15.75" customHeight="1">
      <c r="A272" s="8" t="s">
        <v>2663</v>
      </c>
      <c r="B272" s="12" t="s">
        <v>933</v>
      </c>
      <c r="C272" s="12" t="s">
        <v>3063</v>
      </c>
      <c r="D272" s="12"/>
      <c r="E272" s="60" t="s">
        <v>4994</v>
      </c>
      <c r="F272" s="50" t="s">
        <v>930</v>
      </c>
      <c r="G272" s="73" t="s">
        <v>2908</v>
      </c>
      <c r="H272" s="71" t="s">
        <v>4748</v>
      </c>
      <c r="I272" s="71" t="s">
        <v>5843</v>
      </c>
    </row>
    <row r="273" spans="1:9" s="85" customFormat="1" ht="15.75" customHeight="1">
      <c r="A273" s="8" t="s">
        <v>2663</v>
      </c>
      <c r="B273" s="12" t="s">
        <v>934</v>
      </c>
      <c r="C273" s="12" t="s">
        <v>3064</v>
      </c>
      <c r="D273" s="12"/>
      <c r="E273" s="60" t="s">
        <v>4995</v>
      </c>
      <c r="F273" s="50" t="s">
        <v>930</v>
      </c>
      <c r="G273" s="73" t="s">
        <v>2908</v>
      </c>
      <c r="H273" s="71" t="s">
        <v>4748</v>
      </c>
      <c r="I273" s="71" t="s">
        <v>5843</v>
      </c>
    </row>
    <row r="274" spans="1:9" s="85" customFormat="1" ht="15.75" customHeight="1">
      <c r="A274" s="8" t="s">
        <v>2663</v>
      </c>
      <c r="B274" s="12" t="s">
        <v>935</v>
      </c>
      <c r="C274" s="12" t="s">
        <v>3065</v>
      </c>
      <c r="D274" s="12"/>
      <c r="E274" s="60" t="s">
        <v>967</v>
      </c>
      <c r="F274" s="50" t="s">
        <v>930</v>
      </c>
      <c r="G274" s="73" t="s">
        <v>2908</v>
      </c>
      <c r="H274" s="71" t="s">
        <v>4748</v>
      </c>
      <c r="I274" s="71" t="s">
        <v>5843</v>
      </c>
    </row>
    <row r="275" spans="1:9" s="85" customFormat="1" ht="15.75" customHeight="1">
      <c r="A275" s="8" t="s">
        <v>2663</v>
      </c>
      <c r="B275" s="12" t="s">
        <v>936</v>
      </c>
      <c r="C275" s="12" t="s">
        <v>3066</v>
      </c>
      <c r="D275" s="12"/>
      <c r="E275" s="59" t="s">
        <v>99</v>
      </c>
      <c r="F275" s="50" t="s">
        <v>930</v>
      </c>
      <c r="G275" s="73" t="s">
        <v>2908</v>
      </c>
      <c r="H275" s="71" t="s">
        <v>4748</v>
      </c>
      <c r="I275" s="71" t="s">
        <v>5843</v>
      </c>
    </row>
    <row r="276" spans="1:9" s="85" customFormat="1" ht="15.75" customHeight="1">
      <c r="A276" s="8" t="s">
        <v>2663</v>
      </c>
      <c r="B276" s="12" t="s">
        <v>937</v>
      </c>
      <c r="C276" s="12" t="s">
        <v>3067</v>
      </c>
      <c r="D276" s="12"/>
      <c r="E276" s="60" t="s">
        <v>5005</v>
      </c>
      <c r="F276" s="50" t="s">
        <v>930</v>
      </c>
      <c r="G276" s="73" t="s">
        <v>2908</v>
      </c>
      <c r="H276" s="71" t="s">
        <v>4748</v>
      </c>
      <c r="I276" s="71" t="s">
        <v>5843</v>
      </c>
    </row>
    <row r="277" spans="1:9" s="85" customFormat="1" ht="15.75" customHeight="1">
      <c r="A277" s="8" t="s">
        <v>2663</v>
      </c>
      <c r="B277" s="12" t="s">
        <v>621</v>
      </c>
      <c r="C277" s="12" t="s">
        <v>3892</v>
      </c>
      <c r="D277" s="12"/>
      <c r="E277" s="59" t="s">
        <v>5007</v>
      </c>
      <c r="F277" s="50" t="s">
        <v>622</v>
      </c>
      <c r="G277" s="73" t="s">
        <v>2908</v>
      </c>
      <c r="H277" s="71" t="s">
        <v>4747</v>
      </c>
      <c r="I277" s="71" t="s">
        <v>5843</v>
      </c>
    </row>
    <row r="278" spans="1:9" s="85" customFormat="1" ht="15.75" customHeight="1">
      <c r="A278" s="8" t="s">
        <v>2663</v>
      </c>
      <c r="B278" s="12" t="s">
        <v>623</v>
      </c>
      <c r="C278" s="12" t="s">
        <v>3893</v>
      </c>
      <c r="D278" s="12"/>
      <c r="E278" s="59" t="s">
        <v>4992</v>
      </c>
      <c r="F278" s="50" t="s">
        <v>622</v>
      </c>
      <c r="G278" s="73" t="s">
        <v>2908</v>
      </c>
      <c r="H278" s="71" t="s">
        <v>4747</v>
      </c>
      <c r="I278" s="71" t="s">
        <v>5843</v>
      </c>
    </row>
    <row r="279" spans="1:9" s="85" customFormat="1" ht="15.75" customHeight="1">
      <c r="A279" s="8" t="s">
        <v>2663</v>
      </c>
      <c r="B279" s="12" t="s">
        <v>624</v>
      </c>
      <c r="C279" s="12" t="s">
        <v>3894</v>
      </c>
      <c r="D279" s="12"/>
      <c r="E279" s="59" t="s">
        <v>625</v>
      </c>
      <c r="F279" s="50" t="s">
        <v>622</v>
      </c>
      <c r="G279" s="73" t="s">
        <v>2908</v>
      </c>
      <c r="H279" s="71" t="s">
        <v>4747</v>
      </c>
      <c r="I279" s="71" t="s">
        <v>5843</v>
      </c>
    </row>
    <row r="280" spans="1:9" s="85" customFormat="1" ht="15.75" customHeight="1">
      <c r="A280" s="8" t="s">
        <v>2663</v>
      </c>
      <c r="B280" s="12" t="s">
        <v>626</v>
      </c>
      <c r="C280" s="12" t="s">
        <v>3895</v>
      </c>
      <c r="D280" s="12"/>
      <c r="E280" s="59" t="s">
        <v>4995</v>
      </c>
      <c r="F280" s="50" t="s">
        <v>622</v>
      </c>
      <c r="G280" s="73" t="s">
        <v>2908</v>
      </c>
      <c r="H280" s="71" t="s">
        <v>4747</v>
      </c>
      <c r="I280" s="71" t="s">
        <v>5843</v>
      </c>
    </row>
    <row r="281" spans="1:9" s="85" customFormat="1" ht="15.75" customHeight="1">
      <c r="A281" s="8" t="s">
        <v>2663</v>
      </c>
      <c r="B281" s="12" t="s">
        <v>627</v>
      </c>
      <c r="C281" s="12" t="s">
        <v>3896</v>
      </c>
      <c r="D281" s="12"/>
      <c r="E281" s="59" t="s">
        <v>4996</v>
      </c>
      <c r="F281" s="50" t="s">
        <v>622</v>
      </c>
      <c r="G281" s="73" t="s">
        <v>2908</v>
      </c>
      <c r="H281" s="71" t="s">
        <v>4747</v>
      </c>
      <c r="I281" s="71" t="s">
        <v>5843</v>
      </c>
    </row>
    <row r="282" spans="1:9" s="85" customFormat="1" ht="15.75" customHeight="1">
      <c r="A282" s="8" t="s">
        <v>2663</v>
      </c>
      <c r="B282" s="12" t="s">
        <v>628</v>
      </c>
      <c r="C282" s="12" t="s">
        <v>3897</v>
      </c>
      <c r="D282" s="12"/>
      <c r="E282" s="59" t="s">
        <v>629</v>
      </c>
      <c r="F282" s="50" t="s">
        <v>622</v>
      </c>
      <c r="G282" s="73" t="s">
        <v>2908</v>
      </c>
      <c r="H282" s="71" t="s">
        <v>4747</v>
      </c>
      <c r="I282" s="71" t="s">
        <v>5843</v>
      </c>
    </row>
    <row r="283" spans="1:9" s="85" customFormat="1" ht="15.75" customHeight="1">
      <c r="A283" s="8" t="s">
        <v>2663</v>
      </c>
      <c r="B283" s="12" t="s">
        <v>630</v>
      </c>
      <c r="C283" s="12" t="s">
        <v>3898</v>
      </c>
      <c r="D283" s="12"/>
      <c r="E283" s="59" t="s">
        <v>4998</v>
      </c>
      <c r="F283" s="50" t="s">
        <v>622</v>
      </c>
      <c r="G283" s="73" t="s">
        <v>2908</v>
      </c>
      <c r="H283" s="71" t="s">
        <v>4747</v>
      </c>
      <c r="I283" s="71" t="s">
        <v>5843</v>
      </c>
    </row>
    <row r="284" spans="1:9" s="89" customFormat="1" ht="15.75" customHeight="1">
      <c r="A284" s="8" t="s">
        <v>2663</v>
      </c>
      <c r="B284" s="12" t="s">
        <v>631</v>
      </c>
      <c r="C284" s="12" t="s">
        <v>3899</v>
      </c>
      <c r="D284" s="12"/>
      <c r="E284" s="59" t="s">
        <v>99</v>
      </c>
      <c r="F284" s="50" t="s">
        <v>622</v>
      </c>
      <c r="G284" s="73" t="s">
        <v>2908</v>
      </c>
      <c r="H284" s="71" t="s">
        <v>4747</v>
      </c>
      <c r="I284" s="71" t="s">
        <v>5843</v>
      </c>
    </row>
    <row r="285" spans="1:9" s="89" customFormat="1" ht="15.75" customHeight="1">
      <c r="A285" s="8" t="s">
        <v>2663</v>
      </c>
      <c r="B285" s="12" t="s">
        <v>632</v>
      </c>
      <c r="C285" s="12" t="s">
        <v>3900</v>
      </c>
      <c r="D285" s="12"/>
      <c r="E285" s="65" t="s">
        <v>5003</v>
      </c>
      <c r="F285" s="50" t="s">
        <v>622</v>
      </c>
      <c r="G285" s="73" t="s">
        <v>2908</v>
      </c>
      <c r="H285" s="71" t="s">
        <v>4747</v>
      </c>
      <c r="I285" s="71" t="s">
        <v>5843</v>
      </c>
    </row>
    <row r="286" spans="1:9" s="89" customFormat="1" ht="15.75" customHeight="1">
      <c r="A286" s="8" t="s">
        <v>2663</v>
      </c>
      <c r="B286" s="12" t="s">
        <v>633</v>
      </c>
      <c r="C286" s="18" t="s">
        <v>3068</v>
      </c>
      <c r="D286" s="18"/>
      <c r="E286" s="59" t="s">
        <v>150</v>
      </c>
      <c r="F286" s="50" t="s">
        <v>1810</v>
      </c>
      <c r="G286" s="73" t="s">
        <v>2908</v>
      </c>
      <c r="H286" s="71" t="s">
        <v>4748</v>
      </c>
      <c r="I286" s="71" t="s">
        <v>5843</v>
      </c>
    </row>
    <row r="287" spans="1:9" s="89" customFormat="1" ht="15.75" customHeight="1">
      <c r="A287" s="8" t="s">
        <v>2663</v>
      </c>
      <c r="B287" s="12" t="s">
        <v>634</v>
      </c>
      <c r="C287" s="18" t="s">
        <v>3910</v>
      </c>
      <c r="D287" s="18"/>
      <c r="E287" s="59" t="s">
        <v>5007</v>
      </c>
      <c r="F287" s="50" t="s">
        <v>1810</v>
      </c>
      <c r="G287" s="73" t="s">
        <v>2908</v>
      </c>
      <c r="H287" s="71" t="s">
        <v>4748</v>
      </c>
      <c r="I287" s="71" t="s">
        <v>5843</v>
      </c>
    </row>
    <row r="288" spans="1:9" s="89" customFormat="1" ht="15.75" customHeight="1">
      <c r="A288" s="8" t="s">
        <v>2663</v>
      </c>
      <c r="B288" s="12" t="s">
        <v>635</v>
      </c>
      <c r="C288" s="18" t="s">
        <v>3911</v>
      </c>
      <c r="D288" s="18"/>
      <c r="E288" s="59" t="s">
        <v>4992</v>
      </c>
      <c r="F288" s="50" t="s">
        <v>1810</v>
      </c>
      <c r="G288" s="73" t="s">
        <v>2908</v>
      </c>
      <c r="H288" s="71" t="s">
        <v>4748</v>
      </c>
      <c r="I288" s="71" t="s">
        <v>5843</v>
      </c>
    </row>
    <row r="289" spans="1:9" s="89" customFormat="1" ht="15.75" customHeight="1">
      <c r="A289" s="8" t="s">
        <v>2663</v>
      </c>
      <c r="B289" s="12" t="s">
        <v>636</v>
      </c>
      <c r="C289" s="18" t="s">
        <v>3912</v>
      </c>
      <c r="D289" s="18"/>
      <c r="E289" s="59" t="s">
        <v>4994</v>
      </c>
      <c r="F289" s="50" t="s">
        <v>1810</v>
      </c>
      <c r="G289" s="73" t="s">
        <v>2908</v>
      </c>
      <c r="H289" s="71" t="s">
        <v>4748</v>
      </c>
      <c r="I289" s="71" t="s">
        <v>5843</v>
      </c>
    </row>
    <row r="290" spans="1:9" s="89" customFormat="1" ht="15.75" customHeight="1">
      <c r="A290" s="8" t="s">
        <v>2663</v>
      </c>
      <c r="B290" s="12" t="s">
        <v>637</v>
      </c>
      <c r="C290" s="18" t="s">
        <v>3913</v>
      </c>
      <c r="D290" s="18"/>
      <c r="E290" s="59" t="s">
        <v>4995</v>
      </c>
      <c r="F290" s="50" t="s">
        <v>1810</v>
      </c>
      <c r="G290" s="73" t="s">
        <v>2908</v>
      </c>
      <c r="H290" s="71" t="s">
        <v>4748</v>
      </c>
      <c r="I290" s="71" t="s">
        <v>5843</v>
      </c>
    </row>
    <row r="291" spans="1:9" s="89" customFormat="1" ht="15.75" customHeight="1">
      <c r="A291" s="8" t="s">
        <v>2663</v>
      </c>
      <c r="B291" s="12" t="s">
        <v>638</v>
      </c>
      <c r="C291" s="18" t="s">
        <v>3914</v>
      </c>
      <c r="D291" s="18"/>
      <c r="E291" s="59" t="s">
        <v>967</v>
      </c>
      <c r="F291" s="50" t="s">
        <v>1810</v>
      </c>
      <c r="G291" s="73" t="s">
        <v>2908</v>
      </c>
      <c r="H291" s="71" t="s">
        <v>4748</v>
      </c>
      <c r="I291" s="71" t="s">
        <v>5843</v>
      </c>
    </row>
    <row r="292" spans="1:9" s="89" customFormat="1" ht="15.75" customHeight="1">
      <c r="A292" s="8" t="s">
        <v>2663</v>
      </c>
      <c r="B292" s="12" t="s">
        <v>639</v>
      </c>
      <c r="C292" s="18" t="s">
        <v>3915</v>
      </c>
      <c r="D292" s="18"/>
      <c r="E292" s="59" t="s">
        <v>99</v>
      </c>
      <c r="F292" s="50" t="s">
        <v>1810</v>
      </c>
      <c r="G292" s="73" t="s">
        <v>2908</v>
      </c>
      <c r="H292" s="71" t="s">
        <v>4748</v>
      </c>
      <c r="I292" s="71" t="s">
        <v>5843</v>
      </c>
    </row>
    <row r="293" spans="1:9" s="89" customFormat="1" ht="15.75" customHeight="1">
      <c r="A293" s="8" t="s">
        <v>2663</v>
      </c>
      <c r="B293" s="12" t="s">
        <v>640</v>
      </c>
      <c r="C293" s="18" t="s">
        <v>3916</v>
      </c>
      <c r="D293" s="18"/>
      <c r="E293" s="59" t="s">
        <v>5005</v>
      </c>
      <c r="F293" s="50" t="s">
        <v>1810</v>
      </c>
      <c r="G293" s="73" t="s">
        <v>2908</v>
      </c>
      <c r="H293" s="71" t="s">
        <v>4748</v>
      </c>
      <c r="I293" s="71" t="s">
        <v>5843</v>
      </c>
    </row>
    <row r="294" spans="1:9" s="89" customFormat="1" ht="15.75" customHeight="1">
      <c r="A294" s="8" t="s">
        <v>2663</v>
      </c>
      <c r="B294" s="12" t="s">
        <v>488</v>
      </c>
      <c r="C294" s="12" t="s">
        <v>4116</v>
      </c>
      <c r="D294" s="12"/>
      <c r="E294" s="59" t="s">
        <v>718</v>
      </c>
      <c r="F294" s="50" t="s">
        <v>489</v>
      </c>
      <c r="G294" s="8" t="s">
        <v>2904</v>
      </c>
      <c r="H294" s="71" t="s">
        <v>4647</v>
      </c>
      <c r="I294" s="71" t="s">
        <v>5843</v>
      </c>
    </row>
    <row r="295" spans="1:9" s="89" customFormat="1" ht="15.75" customHeight="1">
      <c r="A295" s="8" t="s">
        <v>2663</v>
      </c>
      <c r="B295" s="12" t="s">
        <v>490</v>
      </c>
      <c r="C295" s="12" t="s">
        <v>4117</v>
      </c>
      <c r="D295" s="12"/>
      <c r="E295" s="59" t="s">
        <v>4992</v>
      </c>
      <c r="F295" s="50" t="s">
        <v>491</v>
      </c>
      <c r="G295" s="8" t="s">
        <v>2904</v>
      </c>
      <c r="H295" s="71" t="s">
        <v>4640</v>
      </c>
      <c r="I295" s="71" t="s">
        <v>5843</v>
      </c>
    </row>
    <row r="296" spans="1:9" s="89" customFormat="1" ht="15.75" customHeight="1">
      <c r="A296" s="8" t="s">
        <v>2663</v>
      </c>
      <c r="B296" s="12" t="s">
        <v>492</v>
      </c>
      <c r="C296" s="12" t="s">
        <v>4118</v>
      </c>
      <c r="D296" s="12"/>
      <c r="E296" s="59" t="s">
        <v>4994</v>
      </c>
      <c r="F296" s="50" t="s">
        <v>491</v>
      </c>
      <c r="G296" s="8" t="s">
        <v>2904</v>
      </c>
      <c r="H296" s="71" t="s">
        <v>4640</v>
      </c>
      <c r="I296" s="71" t="s">
        <v>5843</v>
      </c>
    </row>
    <row r="297" spans="1:9" s="89" customFormat="1" ht="15.75" customHeight="1">
      <c r="A297" s="8" t="s">
        <v>2663</v>
      </c>
      <c r="B297" s="12" t="s">
        <v>493</v>
      </c>
      <c r="C297" s="12" t="s">
        <v>4119</v>
      </c>
      <c r="D297" s="12"/>
      <c r="E297" s="59" t="s">
        <v>4995</v>
      </c>
      <c r="F297" s="50" t="s">
        <v>491</v>
      </c>
      <c r="G297" s="8" t="s">
        <v>2904</v>
      </c>
      <c r="H297" s="71" t="s">
        <v>4640</v>
      </c>
      <c r="I297" s="71" t="s">
        <v>5843</v>
      </c>
    </row>
    <row r="298" spans="1:9" s="89" customFormat="1" ht="15.75" customHeight="1">
      <c r="A298" s="8" t="s">
        <v>2663</v>
      </c>
      <c r="B298" s="12" t="s">
        <v>496</v>
      </c>
      <c r="C298" s="12" t="s">
        <v>4942</v>
      </c>
      <c r="D298" s="12"/>
      <c r="E298" s="59" t="s">
        <v>718</v>
      </c>
      <c r="F298" s="50" t="s">
        <v>497</v>
      </c>
      <c r="G298" s="8" t="s">
        <v>2904</v>
      </c>
      <c r="H298" s="71" t="s">
        <v>4647</v>
      </c>
      <c r="I298" s="71" t="s">
        <v>5843</v>
      </c>
    </row>
    <row r="299" spans="1:9" s="89" customFormat="1" ht="15.75" customHeight="1">
      <c r="A299" s="8" t="s">
        <v>2663</v>
      </c>
      <c r="B299" s="12" t="s">
        <v>499</v>
      </c>
      <c r="C299" s="12" t="s">
        <v>4943</v>
      </c>
      <c r="D299" s="12"/>
      <c r="E299" s="59" t="s">
        <v>4992</v>
      </c>
      <c r="F299" s="50" t="s">
        <v>500</v>
      </c>
      <c r="G299" s="8" t="s">
        <v>2904</v>
      </c>
      <c r="H299" s="71" t="s">
        <v>4640</v>
      </c>
      <c r="I299" s="71" t="s">
        <v>5843</v>
      </c>
    </row>
    <row r="300" spans="1:9" s="89" customFormat="1" ht="15.75" customHeight="1">
      <c r="A300" s="8" t="s">
        <v>2663</v>
      </c>
      <c r="B300" s="12" t="s">
        <v>502</v>
      </c>
      <c r="C300" s="12" t="s">
        <v>4944</v>
      </c>
      <c r="D300" s="12"/>
      <c r="E300" s="59" t="s">
        <v>4994</v>
      </c>
      <c r="F300" s="50" t="s">
        <v>500</v>
      </c>
      <c r="G300" s="8" t="s">
        <v>2904</v>
      </c>
      <c r="H300" s="71" t="s">
        <v>4640</v>
      </c>
      <c r="I300" s="71" t="s">
        <v>5843</v>
      </c>
    </row>
    <row r="301" spans="1:9" s="89" customFormat="1" ht="15.75" customHeight="1">
      <c r="A301" s="8" t="s">
        <v>2663</v>
      </c>
      <c r="B301" s="12" t="s">
        <v>503</v>
      </c>
      <c r="C301" s="12" t="s">
        <v>4945</v>
      </c>
      <c r="D301" s="12"/>
      <c r="E301" s="59" t="s">
        <v>4995</v>
      </c>
      <c r="F301" s="50" t="s">
        <v>500</v>
      </c>
      <c r="G301" s="8" t="s">
        <v>2904</v>
      </c>
      <c r="H301" s="71" t="s">
        <v>4640</v>
      </c>
      <c r="I301" s="71" t="s">
        <v>5843</v>
      </c>
    </row>
    <row r="302" spans="1:9" s="89" customFormat="1" ht="15.75" customHeight="1">
      <c r="A302" s="8" t="s">
        <v>2663</v>
      </c>
      <c r="B302" s="12" t="s">
        <v>504</v>
      </c>
      <c r="C302" s="12" t="s">
        <v>4946</v>
      </c>
      <c r="D302" s="12"/>
      <c r="E302" s="59" t="s">
        <v>718</v>
      </c>
      <c r="F302" s="50" t="s">
        <v>505</v>
      </c>
      <c r="G302" s="8" t="s">
        <v>2904</v>
      </c>
      <c r="H302" s="71" t="s">
        <v>4800</v>
      </c>
      <c r="I302" s="71" t="s">
        <v>5843</v>
      </c>
    </row>
    <row r="303" spans="1:9" s="89" customFormat="1" ht="15.75" customHeight="1">
      <c r="A303" s="8" t="s">
        <v>2663</v>
      </c>
      <c r="B303" s="12" t="s">
        <v>506</v>
      </c>
      <c r="C303" s="12" t="s">
        <v>4947</v>
      </c>
      <c r="D303" s="12"/>
      <c r="E303" s="59" t="s">
        <v>4992</v>
      </c>
      <c r="F303" s="50" t="s">
        <v>505</v>
      </c>
      <c r="G303" s="8" t="s">
        <v>2904</v>
      </c>
      <c r="H303" s="71" t="s">
        <v>4647</v>
      </c>
      <c r="I303" s="71" t="s">
        <v>5843</v>
      </c>
    </row>
    <row r="304" spans="1:9" s="89" customFormat="1" ht="15.75" customHeight="1">
      <c r="A304" s="8" t="s">
        <v>2663</v>
      </c>
      <c r="B304" s="12" t="s">
        <v>507</v>
      </c>
      <c r="C304" s="12" t="s">
        <v>4948</v>
      </c>
      <c r="D304" s="12"/>
      <c r="E304" s="59" t="s">
        <v>4994</v>
      </c>
      <c r="F304" s="50" t="s">
        <v>508</v>
      </c>
      <c r="G304" s="8" t="s">
        <v>2904</v>
      </c>
      <c r="H304" s="71" t="s">
        <v>4647</v>
      </c>
      <c r="I304" s="71" t="s">
        <v>5843</v>
      </c>
    </row>
    <row r="305" spans="1:9" s="89" customFormat="1" ht="15.75" customHeight="1">
      <c r="A305" s="8" t="s">
        <v>2663</v>
      </c>
      <c r="B305" s="12" t="s">
        <v>509</v>
      </c>
      <c r="C305" s="12" t="s">
        <v>4949</v>
      </c>
      <c r="D305" s="12"/>
      <c r="E305" s="59" t="s">
        <v>4995</v>
      </c>
      <c r="F305" s="50" t="s">
        <v>510</v>
      </c>
      <c r="G305" s="8" t="s">
        <v>2904</v>
      </c>
      <c r="H305" s="71" t="s">
        <v>4647</v>
      </c>
      <c r="I305" s="71" t="s">
        <v>5843</v>
      </c>
    </row>
    <row r="306" spans="1:9" s="89" customFormat="1" ht="15.75" customHeight="1">
      <c r="A306" s="8" t="s">
        <v>2663</v>
      </c>
      <c r="B306" s="12" t="s">
        <v>512</v>
      </c>
      <c r="C306" s="12" t="s">
        <v>4121</v>
      </c>
      <c r="D306" s="12"/>
      <c r="E306" s="59" t="s">
        <v>718</v>
      </c>
      <c r="F306" s="50" t="s">
        <v>513</v>
      </c>
      <c r="G306" s="8" t="s">
        <v>2904</v>
      </c>
      <c r="H306" s="71" t="s">
        <v>4751</v>
      </c>
      <c r="I306" s="71" t="s">
        <v>5843</v>
      </c>
    </row>
    <row r="307" spans="1:9" s="89" customFormat="1" ht="15.75" customHeight="1">
      <c r="A307" s="8" t="s">
        <v>2663</v>
      </c>
      <c r="B307" s="12" t="s">
        <v>514</v>
      </c>
      <c r="C307" s="12" t="s">
        <v>4122</v>
      </c>
      <c r="D307" s="12"/>
      <c r="E307" s="59" t="s">
        <v>4992</v>
      </c>
      <c r="F307" s="50" t="s">
        <v>515</v>
      </c>
      <c r="G307" s="8" t="s">
        <v>2904</v>
      </c>
      <c r="H307" s="71" t="s">
        <v>4800</v>
      </c>
      <c r="I307" s="71" t="s">
        <v>5843</v>
      </c>
    </row>
    <row r="308" spans="1:9" s="89" customFormat="1" ht="15.75" customHeight="1">
      <c r="A308" s="8" t="s">
        <v>2663</v>
      </c>
      <c r="B308" s="12" t="s">
        <v>516</v>
      </c>
      <c r="C308" s="12" t="s">
        <v>4123</v>
      </c>
      <c r="D308" s="12"/>
      <c r="E308" s="59" t="s">
        <v>4994</v>
      </c>
      <c r="F308" s="50" t="s">
        <v>515</v>
      </c>
      <c r="G308" s="8" t="s">
        <v>2904</v>
      </c>
      <c r="H308" s="71" t="s">
        <v>4800</v>
      </c>
      <c r="I308" s="71" t="s">
        <v>5843</v>
      </c>
    </row>
    <row r="309" spans="1:9" s="89" customFormat="1" ht="15.75" customHeight="1">
      <c r="A309" s="8" t="s">
        <v>2663</v>
      </c>
      <c r="B309" s="12" t="s">
        <v>517</v>
      </c>
      <c r="C309" s="12" t="s">
        <v>4124</v>
      </c>
      <c r="D309" s="12"/>
      <c r="E309" s="59" t="s">
        <v>4995</v>
      </c>
      <c r="F309" s="50" t="s">
        <v>515</v>
      </c>
      <c r="G309" s="8" t="s">
        <v>2904</v>
      </c>
      <c r="H309" s="71" t="s">
        <v>4800</v>
      </c>
      <c r="I309" s="71" t="s">
        <v>5843</v>
      </c>
    </row>
    <row r="310" spans="1:9" s="89" customFormat="1" ht="15.75" customHeight="1">
      <c r="A310" s="8" t="s">
        <v>2663</v>
      </c>
      <c r="B310" s="12" t="s">
        <v>563</v>
      </c>
      <c r="C310" s="12" t="s">
        <v>4164</v>
      </c>
      <c r="D310" s="12"/>
      <c r="E310" s="59" t="s">
        <v>718</v>
      </c>
      <c r="F310" s="50" t="s">
        <v>564</v>
      </c>
      <c r="G310" s="8" t="s">
        <v>2904</v>
      </c>
      <c r="H310" s="71" t="s">
        <v>4697</v>
      </c>
      <c r="I310" s="71" t="s">
        <v>5843</v>
      </c>
    </row>
    <row r="311" spans="1:9" s="89" customFormat="1" ht="15.75" customHeight="1">
      <c r="A311" s="8" t="s">
        <v>2663</v>
      </c>
      <c r="B311" s="12" t="s">
        <v>565</v>
      </c>
      <c r="C311" s="12" t="s">
        <v>4165</v>
      </c>
      <c r="D311" s="12"/>
      <c r="E311" s="59" t="s">
        <v>4992</v>
      </c>
      <c r="F311" s="50" t="s">
        <v>564</v>
      </c>
      <c r="G311" s="8" t="s">
        <v>2904</v>
      </c>
      <c r="H311" s="71" t="s">
        <v>4780</v>
      </c>
      <c r="I311" s="71" t="s">
        <v>5843</v>
      </c>
    </row>
    <row r="312" spans="1:9" s="89" customFormat="1" ht="15.75" customHeight="1">
      <c r="A312" s="8" t="s">
        <v>2663</v>
      </c>
      <c r="B312" s="12" t="s">
        <v>566</v>
      </c>
      <c r="C312" s="12" t="s">
        <v>4166</v>
      </c>
      <c r="D312" s="12"/>
      <c r="E312" s="59" t="s">
        <v>4994</v>
      </c>
      <c r="F312" s="50" t="s">
        <v>564</v>
      </c>
      <c r="G312" s="8" t="s">
        <v>2904</v>
      </c>
      <c r="H312" s="71" t="s">
        <v>4780</v>
      </c>
      <c r="I312" s="71" t="s">
        <v>5843</v>
      </c>
    </row>
    <row r="313" spans="1:9" s="89" customFormat="1" ht="15.75" customHeight="1">
      <c r="A313" s="8" t="s">
        <v>2663</v>
      </c>
      <c r="B313" s="12" t="s">
        <v>567</v>
      </c>
      <c r="C313" s="12" t="s">
        <v>4167</v>
      </c>
      <c r="D313" s="12"/>
      <c r="E313" s="59" t="s">
        <v>4995</v>
      </c>
      <c r="F313" s="50" t="s">
        <v>564</v>
      </c>
      <c r="G313" s="8" t="s">
        <v>2904</v>
      </c>
      <c r="H313" s="71" t="s">
        <v>4780</v>
      </c>
      <c r="I313" s="71" t="s">
        <v>5843</v>
      </c>
    </row>
    <row r="314" spans="1:9" s="89" customFormat="1" ht="15.75" customHeight="1">
      <c r="A314" s="8" t="s">
        <v>2663</v>
      </c>
      <c r="B314" s="12" t="s">
        <v>338</v>
      </c>
      <c r="C314" s="18" t="s">
        <v>4180</v>
      </c>
      <c r="D314" s="18"/>
      <c r="E314" s="59" t="s">
        <v>5007</v>
      </c>
      <c r="F314" s="50" t="s">
        <v>339</v>
      </c>
      <c r="G314" s="8" t="s">
        <v>2904</v>
      </c>
      <c r="H314" s="71" t="s">
        <v>4669</v>
      </c>
      <c r="I314" s="71" t="s">
        <v>5843</v>
      </c>
    </row>
    <row r="315" spans="1:9" s="89" customFormat="1" ht="15.75" customHeight="1">
      <c r="A315" s="8" t="s">
        <v>2663</v>
      </c>
      <c r="B315" s="12" t="s">
        <v>340</v>
      </c>
      <c r="C315" s="18" t="s">
        <v>4181</v>
      </c>
      <c r="D315" s="18"/>
      <c r="E315" s="59" t="s">
        <v>4992</v>
      </c>
      <c r="F315" s="50" t="s">
        <v>339</v>
      </c>
      <c r="G315" s="8" t="s">
        <v>2904</v>
      </c>
      <c r="H315" s="71" t="s">
        <v>4669</v>
      </c>
      <c r="I315" s="71" t="s">
        <v>5843</v>
      </c>
    </row>
    <row r="316" spans="1:9" s="89" customFormat="1" ht="15.75" customHeight="1">
      <c r="A316" s="8" t="s">
        <v>2663</v>
      </c>
      <c r="B316" s="12" t="s">
        <v>341</v>
      </c>
      <c r="C316" s="18" t="s">
        <v>4182</v>
      </c>
      <c r="D316" s="18"/>
      <c r="E316" s="59" t="s">
        <v>4994</v>
      </c>
      <c r="F316" s="50" t="s">
        <v>339</v>
      </c>
      <c r="G316" s="8" t="s">
        <v>2904</v>
      </c>
      <c r="H316" s="71" t="s">
        <v>4669</v>
      </c>
      <c r="I316" s="71" t="s">
        <v>5843</v>
      </c>
    </row>
    <row r="317" spans="1:9" s="89" customFormat="1" ht="15.75" customHeight="1">
      <c r="A317" s="8" t="s">
        <v>2663</v>
      </c>
      <c r="B317" s="12" t="s">
        <v>342</v>
      </c>
      <c r="C317" s="18" t="s">
        <v>4183</v>
      </c>
      <c r="D317" s="18"/>
      <c r="E317" s="59" t="s">
        <v>4995</v>
      </c>
      <c r="F317" s="50" t="s">
        <v>339</v>
      </c>
      <c r="G317" s="8" t="s">
        <v>2904</v>
      </c>
      <c r="H317" s="71" t="s">
        <v>4669</v>
      </c>
      <c r="I317" s="71" t="s">
        <v>5843</v>
      </c>
    </row>
    <row r="318" spans="1:9" s="89" customFormat="1" ht="15.75" customHeight="1">
      <c r="A318" s="8" t="s">
        <v>2663</v>
      </c>
      <c r="B318" s="12" t="s">
        <v>343</v>
      </c>
      <c r="C318" s="18" t="s">
        <v>4184</v>
      </c>
      <c r="D318" s="18"/>
      <c r="E318" s="59" t="s">
        <v>4996</v>
      </c>
      <c r="F318" s="50" t="s">
        <v>339</v>
      </c>
      <c r="G318" s="8" t="s">
        <v>2904</v>
      </c>
      <c r="H318" s="71" t="s">
        <v>4669</v>
      </c>
      <c r="I318" s="71" t="s">
        <v>5843</v>
      </c>
    </row>
    <row r="319" spans="1:9" s="89" customFormat="1" ht="15.75" customHeight="1">
      <c r="A319" s="8" t="s">
        <v>2663</v>
      </c>
      <c r="B319" s="12" t="s">
        <v>344</v>
      </c>
      <c r="C319" s="18" t="s">
        <v>4185</v>
      </c>
      <c r="D319" s="18"/>
      <c r="E319" s="60" t="s">
        <v>4997</v>
      </c>
      <c r="F319" s="50" t="s">
        <v>339</v>
      </c>
      <c r="G319" s="8" t="s">
        <v>2904</v>
      </c>
      <c r="H319" s="71" t="s">
        <v>4669</v>
      </c>
      <c r="I319" s="71" t="s">
        <v>5843</v>
      </c>
    </row>
    <row r="320" spans="1:9" s="89" customFormat="1" ht="15.75" customHeight="1">
      <c r="A320" s="8" t="s">
        <v>2663</v>
      </c>
      <c r="B320" s="12" t="s">
        <v>345</v>
      </c>
      <c r="C320" s="18" t="s">
        <v>4186</v>
      </c>
      <c r="D320" s="18"/>
      <c r="E320" s="59" t="s">
        <v>4998</v>
      </c>
      <c r="F320" s="50" t="s">
        <v>339</v>
      </c>
      <c r="G320" s="8" t="s">
        <v>2904</v>
      </c>
      <c r="H320" s="71" t="s">
        <v>4669</v>
      </c>
      <c r="I320" s="71" t="s">
        <v>5843</v>
      </c>
    </row>
    <row r="321" spans="1:9" s="89" customFormat="1" ht="15.75" customHeight="1">
      <c r="A321" s="8" t="s">
        <v>2663</v>
      </c>
      <c r="B321" s="12" t="s">
        <v>346</v>
      </c>
      <c r="C321" s="18" t="s">
        <v>4187</v>
      </c>
      <c r="D321" s="18"/>
      <c r="E321" s="59" t="s">
        <v>99</v>
      </c>
      <c r="F321" s="50" t="s">
        <v>339</v>
      </c>
      <c r="G321" s="8" t="s">
        <v>2904</v>
      </c>
      <c r="H321" s="71" t="s">
        <v>4669</v>
      </c>
      <c r="I321" s="71" t="s">
        <v>5843</v>
      </c>
    </row>
    <row r="322" spans="1:9" s="89" customFormat="1" ht="15.75" customHeight="1">
      <c r="A322" s="8" t="s">
        <v>2663</v>
      </c>
      <c r="B322" s="12" t="s">
        <v>347</v>
      </c>
      <c r="C322" s="18" t="s">
        <v>4188</v>
      </c>
      <c r="D322" s="18"/>
      <c r="E322" s="65" t="s">
        <v>5003</v>
      </c>
      <c r="F322" s="50" t="s">
        <v>339</v>
      </c>
      <c r="G322" s="8" t="s">
        <v>2904</v>
      </c>
      <c r="H322" s="71" t="s">
        <v>4669</v>
      </c>
      <c r="I322" s="71" t="s">
        <v>5843</v>
      </c>
    </row>
    <row r="323" spans="1:9" s="89" customFormat="1" ht="15.75" customHeight="1">
      <c r="A323" s="8" t="s">
        <v>2663</v>
      </c>
      <c r="B323" s="12" t="s">
        <v>329</v>
      </c>
      <c r="C323" s="18" t="s">
        <v>4189</v>
      </c>
      <c r="D323" s="18"/>
      <c r="E323" s="59" t="s">
        <v>150</v>
      </c>
      <c r="F323" s="50" t="s">
        <v>330</v>
      </c>
      <c r="G323" s="8" t="s">
        <v>2904</v>
      </c>
      <c r="H323" s="71" t="s">
        <v>4669</v>
      </c>
      <c r="I323" s="71" t="s">
        <v>5843</v>
      </c>
    </row>
    <row r="324" spans="1:9" s="89" customFormat="1" ht="15.75" customHeight="1">
      <c r="A324" s="8" t="s">
        <v>2663</v>
      </c>
      <c r="B324" s="12" t="s">
        <v>331</v>
      </c>
      <c r="C324" s="18" t="s">
        <v>4190</v>
      </c>
      <c r="D324" s="18"/>
      <c r="E324" s="59" t="s">
        <v>5007</v>
      </c>
      <c r="F324" s="50" t="s">
        <v>330</v>
      </c>
      <c r="G324" s="8" t="s">
        <v>2904</v>
      </c>
      <c r="H324" s="71" t="s">
        <v>4669</v>
      </c>
      <c r="I324" s="71" t="s">
        <v>5843</v>
      </c>
    </row>
    <row r="325" spans="1:9" s="89" customFormat="1" ht="15.75" customHeight="1">
      <c r="A325" s="8" t="s">
        <v>2663</v>
      </c>
      <c r="B325" s="12" t="s">
        <v>332</v>
      </c>
      <c r="C325" s="18" t="s">
        <v>4191</v>
      </c>
      <c r="D325" s="18"/>
      <c r="E325" s="59" t="s">
        <v>4992</v>
      </c>
      <c r="F325" s="50" t="s">
        <v>330</v>
      </c>
      <c r="G325" s="8" t="s">
        <v>2904</v>
      </c>
      <c r="H325" s="71" t="s">
        <v>4669</v>
      </c>
      <c r="I325" s="71" t="s">
        <v>5843</v>
      </c>
    </row>
    <row r="326" spans="1:9" s="89" customFormat="1" ht="15.75" customHeight="1">
      <c r="A326" s="8" t="s">
        <v>2663</v>
      </c>
      <c r="B326" s="12" t="s">
        <v>333</v>
      </c>
      <c r="C326" s="18" t="s">
        <v>4192</v>
      </c>
      <c r="D326" s="18"/>
      <c r="E326" s="59" t="s">
        <v>4994</v>
      </c>
      <c r="F326" s="50" t="s">
        <v>330</v>
      </c>
      <c r="G326" s="8" t="s">
        <v>2904</v>
      </c>
      <c r="H326" s="71" t="s">
        <v>4669</v>
      </c>
      <c r="I326" s="71" t="s">
        <v>5843</v>
      </c>
    </row>
    <row r="327" spans="1:9" s="89" customFormat="1" ht="15.75" customHeight="1">
      <c r="A327" s="8" t="s">
        <v>2663</v>
      </c>
      <c r="B327" s="12" t="s">
        <v>334</v>
      </c>
      <c r="C327" s="18" t="s">
        <v>4193</v>
      </c>
      <c r="D327" s="18"/>
      <c r="E327" s="59" t="s">
        <v>4995</v>
      </c>
      <c r="F327" s="50" t="s">
        <v>330</v>
      </c>
      <c r="G327" s="8" t="s">
        <v>2904</v>
      </c>
      <c r="H327" s="71" t="s">
        <v>4669</v>
      </c>
      <c r="I327" s="71" t="s">
        <v>5843</v>
      </c>
    </row>
    <row r="328" spans="1:9" s="89" customFormat="1" ht="15.75" customHeight="1">
      <c r="A328" s="8" t="s">
        <v>2663</v>
      </c>
      <c r="B328" s="12" t="s">
        <v>335</v>
      </c>
      <c r="C328" s="18" t="s">
        <v>4194</v>
      </c>
      <c r="D328" s="18"/>
      <c r="E328" s="59" t="s">
        <v>967</v>
      </c>
      <c r="F328" s="50" t="s">
        <v>330</v>
      </c>
      <c r="G328" s="8" t="s">
        <v>2904</v>
      </c>
      <c r="H328" s="71" t="s">
        <v>4669</v>
      </c>
      <c r="I328" s="71" t="s">
        <v>5843</v>
      </c>
    </row>
    <row r="329" spans="1:9" s="89" customFormat="1" ht="15.75" customHeight="1">
      <c r="A329" s="8" t="s">
        <v>2663</v>
      </c>
      <c r="B329" s="12" t="s">
        <v>336</v>
      </c>
      <c r="C329" s="18" t="s">
        <v>4195</v>
      </c>
      <c r="D329" s="18"/>
      <c r="E329" s="59" t="s">
        <v>99</v>
      </c>
      <c r="F329" s="50" t="s">
        <v>330</v>
      </c>
      <c r="G329" s="8" t="s">
        <v>2904</v>
      </c>
      <c r="H329" s="71" t="s">
        <v>4669</v>
      </c>
      <c r="I329" s="71" t="s">
        <v>5843</v>
      </c>
    </row>
    <row r="330" spans="1:9" s="89" customFormat="1" ht="15.75" customHeight="1">
      <c r="A330" s="8" t="s">
        <v>2663</v>
      </c>
      <c r="B330" s="12" t="s">
        <v>337</v>
      </c>
      <c r="C330" s="18" t="s">
        <v>4196</v>
      </c>
      <c r="D330" s="18"/>
      <c r="E330" s="59" t="s">
        <v>5005</v>
      </c>
      <c r="F330" s="50" t="s">
        <v>330</v>
      </c>
      <c r="G330" s="8" t="s">
        <v>2904</v>
      </c>
      <c r="H330" s="71" t="s">
        <v>4669</v>
      </c>
      <c r="I330" s="71" t="s">
        <v>5843</v>
      </c>
    </row>
    <row r="331" spans="1:9" s="89" customFormat="1" ht="15.75" customHeight="1">
      <c r="A331" s="8" t="s">
        <v>2663</v>
      </c>
      <c r="B331" s="12" t="s">
        <v>397</v>
      </c>
      <c r="C331" s="12" t="s">
        <v>4224</v>
      </c>
      <c r="D331" s="12"/>
      <c r="E331" s="59" t="s">
        <v>718</v>
      </c>
      <c r="F331" s="50" t="s">
        <v>398</v>
      </c>
      <c r="G331" s="8" t="s">
        <v>2904</v>
      </c>
      <c r="H331" s="71" t="s">
        <v>4751</v>
      </c>
      <c r="I331" s="71" t="s">
        <v>5843</v>
      </c>
    </row>
    <row r="332" spans="1:9" s="89" customFormat="1" ht="15.75" customHeight="1">
      <c r="A332" s="8" t="s">
        <v>2663</v>
      </c>
      <c r="B332" s="12" t="s">
        <v>399</v>
      </c>
      <c r="C332" s="18" t="s">
        <v>4225</v>
      </c>
      <c r="D332" s="18"/>
      <c r="E332" s="59" t="s">
        <v>4992</v>
      </c>
      <c r="F332" s="50" t="s">
        <v>400</v>
      </c>
      <c r="G332" s="8" t="s">
        <v>2904</v>
      </c>
      <c r="H332" s="71" t="s">
        <v>4669</v>
      </c>
      <c r="I332" s="71" t="s">
        <v>5843</v>
      </c>
    </row>
    <row r="333" spans="1:9" s="89" customFormat="1" ht="15.75" customHeight="1">
      <c r="A333" s="8" t="s">
        <v>2663</v>
      </c>
      <c r="B333" s="12" t="s">
        <v>401</v>
      </c>
      <c r="C333" s="18" t="s">
        <v>4226</v>
      </c>
      <c r="D333" s="18"/>
      <c r="E333" s="59" t="s">
        <v>4994</v>
      </c>
      <c r="F333" s="50" t="s">
        <v>400</v>
      </c>
      <c r="G333" s="8" t="s">
        <v>2904</v>
      </c>
      <c r="H333" s="71" t="s">
        <v>4669</v>
      </c>
      <c r="I333" s="71" t="s">
        <v>5843</v>
      </c>
    </row>
    <row r="334" spans="1:9" s="89" customFormat="1" ht="15.75" customHeight="1">
      <c r="A334" s="8" t="s">
        <v>2663</v>
      </c>
      <c r="B334" s="12" t="s">
        <v>402</v>
      </c>
      <c r="C334" s="18" t="s">
        <v>4227</v>
      </c>
      <c r="D334" s="18"/>
      <c r="E334" s="59" t="s">
        <v>4995</v>
      </c>
      <c r="F334" s="50" t="s">
        <v>400</v>
      </c>
      <c r="G334" s="8" t="s">
        <v>2904</v>
      </c>
      <c r="H334" s="71" t="s">
        <v>4669</v>
      </c>
      <c r="I334" s="71" t="s">
        <v>5843</v>
      </c>
    </row>
    <row r="335" spans="1:9" s="89" customFormat="1" ht="15.75" customHeight="1">
      <c r="A335" s="8" t="s">
        <v>2663</v>
      </c>
      <c r="B335" s="12" t="s">
        <v>371</v>
      </c>
      <c r="C335" s="12" t="s">
        <v>4228</v>
      </c>
      <c r="D335" s="12"/>
      <c r="E335" s="59" t="s">
        <v>718</v>
      </c>
      <c r="F335" s="50" t="s">
        <v>372</v>
      </c>
      <c r="G335" s="8" t="s">
        <v>2904</v>
      </c>
      <c r="H335" s="71" t="s">
        <v>4669</v>
      </c>
      <c r="I335" s="71" t="s">
        <v>5843</v>
      </c>
    </row>
    <row r="336" spans="1:9" s="89" customFormat="1" ht="15.75" customHeight="1">
      <c r="A336" s="8" t="s">
        <v>2663</v>
      </c>
      <c r="B336" s="12" t="s">
        <v>373</v>
      </c>
      <c r="C336" s="12" t="s">
        <v>4229</v>
      </c>
      <c r="D336" s="12"/>
      <c r="E336" s="59" t="s">
        <v>4992</v>
      </c>
      <c r="F336" s="50" t="s">
        <v>372</v>
      </c>
      <c r="G336" s="8" t="s">
        <v>2904</v>
      </c>
      <c r="H336" s="71" t="s">
        <v>4669</v>
      </c>
      <c r="I336" s="71" t="s">
        <v>5843</v>
      </c>
    </row>
    <row r="337" spans="1:9" s="89" customFormat="1" ht="15.75" customHeight="1">
      <c r="A337" s="8" t="s">
        <v>2663</v>
      </c>
      <c r="B337" s="12" t="s">
        <v>374</v>
      </c>
      <c r="C337" s="12" t="s">
        <v>4230</v>
      </c>
      <c r="D337" s="12"/>
      <c r="E337" s="59" t="s">
        <v>4994</v>
      </c>
      <c r="F337" s="50" t="s">
        <v>372</v>
      </c>
      <c r="G337" s="8" t="s">
        <v>2904</v>
      </c>
      <c r="H337" s="71" t="s">
        <v>4669</v>
      </c>
      <c r="I337" s="71" t="s">
        <v>5843</v>
      </c>
    </row>
    <row r="338" spans="1:9" s="89" customFormat="1" ht="15.75" customHeight="1">
      <c r="A338" s="8" t="s">
        <v>2663</v>
      </c>
      <c r="B338" s="12" t="s">
        <v>375</v>
      </c>
      <c r="C338" s="12" t="s">
        <v>4231</v>
      </c>
      <c r="D338" s="12"/>
      <c r="E338" s="59" t="s">
        <v>4995</v>
      </c>
      <c r="F338" s="50" t="s">
        <v>372</v>
      </c>
      <c r="G338" s="8" t="s">
        <v>2904</v>
      </c>
      <c r="H338" s="71" t="s">
        <v>4669</v>
      </c>
      <c r="I338" s="71" t="s">
        <v>5843</v>
      </c>
    </row>
    <row r="339" spans="1:9" s="89" customFormat="1" ht="15.75" customHeight="1">
      <c r="A339" s="8" t="s">
        <v>2663</v>
      </c>
      <c r="B339" s="12" t="s">
        <v>376</v>
      </c>
      <c r="C339" s="12" t="s">
        <v>4232</v>
      </c>
      <c r="D339" s="12"/>
      <c r="E339" s="59" t="s">
        <v>4996</v>
      </c>
      <c r="F339" s="50" t="s">
        <v>372</v>
      </c>
      <c r="G339" s="8" t="s">
        <v>2904</v>
      </c>
      <c r="H339" s="71" t="s">
        <v>4669</v>
      </c>
      <c r="I339" s="71" t="s">
        <v>5843</v>
      </c>
    </row>
    <row r="340" spans="1:9" s="89" customFormat="1" ht="15.75" customHeight="1">
      <c r="A340" s="8" t="s">
        <v>2663</v>
      </c>
      <c r="B340" s="12" t="s">
        <v>377</v>
      </c>
      <c r="C340" s="12" t="s">
        <v>4233</v>
      </c>
      <c r="D340" s="12"/>
      <c r="E340" s="60" t="s">
        <v>4997</v>
      </c>
      <c r="F340" s="50" t="s">
        <v>372</v>
      </c>
      <c r="G340" s="8" t="s">
        <v>2904</v>
      </c>
      <c r="H340" s="71" t="s">
        <v>4669</v>
      </c>
      <c r="I340" s="71" t="s">
        <v>5843</v>
      </c>
    </row>
    <row r="341" spans="1:9" s="89" customFormat="1" ht="15.75" customHeight="1">
      <c r="A341" s="8" t="s">
        <v>2663</v>
      </c>
      <c r="B341" s="12" t="s">
        <v>378</v>
      </c>
      <c r="C341" s="12" t="s">
        <v>4234</v>
      </c>
      <c r="D341" s="12"/>
      <c r="E341" s="59" t="s">
        <v>718</v>
      </c>
      <c r="F341" s="50" t="s">
        <v>372</v>
      </c>
      <c r="G341" s="8" t="s">
        <v>2904</v>
      </c>
      <c r="H341" s="71" t="s">
        <v>4752</v>
      </c>
      <c r="I341" s="71" t="s">
        <v>5843</v>
      </c>
    </row>
    <row r="342" spans="1:9" s="89" customFormat="1" ht="15.75" customHeight="1">
      <c r="A342" s="8" t="s">
        <v>2663</v>
      </c>
      <c r="B342" s="12" t="s">
        <v>379</v>
      </c>
      <c r="C342" s="12" t="s">
        <v>4235</v>
      </c>
      <c r="D342" s="12"/>
      <c r="E342" s="59" t="s">
        <v>4992</v>
      </c>
      <c r="F342" s="50" t="s">
        <v>372</v>
      </c>
      <c r="G342" s="8" t="s">
        <v>2904</v>
      </c>
      <c r="H342" s="71" t="s">
        <v>4752</v>
      </c>
      <c r="I342" s="71" t="s">
        <v>5843</v>
      </c>
    </row>
    <row r="343" spans="1:9" s="89" customFormat="1" ht="15.75" customHeight="1">
      <c r="A343" s="8" t="s">
        <v>2663</v>
      </c>
      <c r="B343" s="12" t="s">
        <v>380</v>
      </c>
      <c r="C343" s="12" t="s">
        <v>4236</v>
      </c>
      <c r="D343" s="12"/>
      <c r="E343" s="59" t="s">
        <v>4994</v>
      </c>
      <c r="F343" s="50" t="s">
        <v>372</v>
      </c>
      <c r="G343" s="8" t="s">
        <v>2904</v>
      </c>
      <c r="H343" s="71" t="s">
        <v>4752</v>
      </c>
      <c r="I343" s="71" t="s">
        <v>5843</v>
      </c>
    </row>
    <row r="344" spans="1:9" s="89" customFormat="1" ht="15.75" customHeight="1">
      <c r="A344" s="8" t="s">
        <v>2663</v>
      </c>
      <c r="B344" s="12" t="s">
        <v>381</v>
      </c>
      <c r="C344" s="12" t="s">
        <v>4237</v>
      </c>
      <c r="D344" s="12"/>
      <c r="E344" s="59" t="s">
        <v>4995</v>
      </c>
      <c r="F344" s="50" t="s">
        <v>372</v>
      </c>
      <c r="G344" s="8" t="s">
        <v>2904</v>
      </c>
      <c r="H344" s="71" t="s">
        <v>4752</v>
      </c>
      <c r="I344" s="71" t="s">
        <v>5843</v>
      </c>
    </row>
    <row r="345" spans="1:9" s="89" customFormat="1" ht="15.75" customHeight="1">
      <c r="A345" s="8" t="s">
        <v>2663</v>
      </c>
      <c r="B345" s="12" t="s">
        <v>382</v>
      </c>
      <c r="C345" s="12" t="s">
        <v>4238</v>
      </c>
      <c r="D345" s="12"/>
      <c r="E345" s="59" t="s">
        <v>4996</v>
      </c>
      <c r="F345" s="50" t="s">
        <v>372</v>
      </c>
      <c r="G345" s="8" t="s">
        <v>2904</v>
      </c>
      <c r="H345" s="71" t="s">
        <v>4752</v>
      </c>
      <c r="I345" s="71" t="s">
        <v>5843</v>
      </c>
    </row>
    <row r="346" spans="1:9" s="89" customFormat="1" ht="15.75" customHeight="1">
      <c r="A346" s="8" t="s">
        <v>2663</v>
      </c>
      <c r="B346" s="12" t="s">
        <v>383</v>
      </c>
      <c r="C346" s="12" t="s">
        <v>4239</v>
      </c>
      <c r="D346" s="12"/>
      <c r="E346" s="60" t="s">
        <v>4997</v>
      </c>
      <c r="F346" s="50" t="s">
        <v>372</v>
      </c>
      <c r="G346" s="8" t="s">
        <v>2904</v>
      </c>
      <c r="H346" s="71" t="s">
        <v>4752</v>
      </c>
      <c r="I346" s="71" t="s">
        <v>5843</v>
      </c>
    </row>
    <row r="347" spans="1:9" s="89" customFormat="1" ht="15.75" customHeight="1">
      <c r="A347" s="8" t="s">
        <v>2663</v>
      </c>
      <c r="B347" s="12" t="s">
        <v>304</v>
      </c>
      <c r="C347" s="12" t="s">
        <v>4240</v>
      </c>
      <c r="D347" s="12"/>
      <c r="E347" s="59" t="s">
        <v>718</v>
      </c>
      <c r="F347" s="50" t="s">
        <v>305</v>
      </c>
      <c r="G347" s="8" t="s">
        <v>2904</v>
      </c>
      <c r="H347" s="71" t="s">
        <v>4647</v>
      </c>
      <c r="I347" s="71" t="s">
        <v>5843</v>
      </c>
    </row>
    <row r="348" spans="1:9" s="89" customFormat="1" ht="15.75" customHeight="1">
      <c r="A348" s="8" t="s">
        <v>2663</v>
      </c>
      <c r="B348" s="12" t="s">
        <v>306</v>
      </c>
      <c r="C348" s="12" t="s">
        <v>4241</v>
      </c>
      <c r="D348" s="12"/>
      <c r="E348" s="59" t="s">
        <v>4992</v>
      </c>
      <c r="F348" s="50" t="s">
        <v>305</v>
      </c>
      <c r="G348" s="8" t="s">
        <v>2904</v>
      </c>
      <c r="H348" s="71" t="s">
        <v>4752</v>
      </c>
      <c r="I348" s="71" t="s">
        <v>5843</v>
      </c>
    </row>
    <row r="349" spans="1:9" s="89" customFormat="1" ht="15.75" customHeight="1">
      <c r="A349" s="8" t="s">
        <v>2663</v>
      </c>
      <c r="B349" s="12" t="s">
        <v>307</v>
      </c>
      <c r="C349" s="12" t="s">
        <v>4242</v>
      </c>
      <c r="D349" s="12"/>
      <c r="E349" s="59" t="s">
        <v>4994</v>
      </c>
      <c r="F349" s="50" t="s">
        <v>305</v>
      </c>
      <c r="G349" s="8" t="s">
        <v>2904</v>
      </c>
      <c r="H349" s="71" t="s">
        <v>4752</v>
      </c>
      <c r="I349" s="71" t="s">
        <v>5843</v>
      </c>
    </row>
    <row r="350" spans="1:9" s="89" customFormat="1" ht="15.75" customHeight="1">
      <c r="A350" s="8" t="s">
        <v>2663</v>
      </c>
      <c r="B350" s="12" t="s">
        <v>308</v>
      </c>
      <c r="C350" s="12" t="s">
        <v>4243</v>
      </c>
      <c r="D350" s="12"/>
      <c r="E350" s="59" t="s">
        <v>4995</v>
      </c>
      <c r="F350" s="50" t="s">
        <v>305</v>
      </c>
      <c r="G350" s="8" t="s">
        <v>2904</v>
      </c>
      <c r="H350" s="71" t="s">
        <v>4752</v>
      </c>
      <c r="I350" s="71" t="s">
        <v>5843</v>
      </c>
    </row>
    <row r="351" spans="1:9" s="89" customFormat="1" ht="15.75" customHeight="1">
      <c r="A351" s="8" t="s">
        <v>2663</v>
      </c>
      <c r="B351" s="12" t="s">
        <v>309</v>
      </c>
      <c r="C351" s="12" t="s">
        <v>4244</v>
      </c>
      <c r="D351" s="12"/>
      <c r="E351" s="59" t="s">
        <v>4996</v>
      </c>
      <c r="F351" s="50" t="s">
        <v>305</v>
      </c>
      <c r="G351" s="8" t="s">
        <v>2904</v>
      </c>
      <c r="H351" s="71" t="s">
        <v>4752</v>
      </c>
      <c r="I351" s="71" t="s">
        <v>5843</v>
      </c>
    </row>
    <row r="352" spans="1:9" s="27" customFormat="1" ht="15.75" customHeight="1">
      <c r="A352" s="8" t="s">
        <v>2663</v>
      </c>
      <c r="B352" s="12" t="s">
        <v>310</v>
      </c>
      <c r="C352" s="12" t="s">
        <v>4245</v>
      </c>
      <c r="D352" s="12"/>
      <c r="E352" s="60" t="s">
        <v>4997</v>
      </c>
      <c r="F352" s="50" t="s">
        <v>305</v>
      </c>
      <c r="G352" s="8" t="s">
        <v>2904</v>
      </c>
      <c r="H352" s="71" t="s">
        <v>4752</v>
      </c>
      <c r="I352" s="71" t="s">
        <v>5843</v>
      </c>
    </row>
    <row r="353" spans="1:9" s="27" customFormat="1" ht="15.75" customHeight="1">
      <c r="A353" s="8" t="s">
        <v>2663</v>
      </c>
      <c r="B353" s="12" t="s">
        <v>284</v>
      </c>
      <c r="C353" s="12" t="s">
        <v>4246</v>
      </c>
      <c r="D353" s="12"/>
      <c r="E353" s="59" t="s">
        <v>718</v>
      </c>
      <c r="F353" s="50" t="s">
        <v>5340</v>
      </c>
      <c r="G353" s="8" t="s">
        <v>2904</v>
      </c>
      <c r="H353" s="71" t="s">
        <v>4669</v>
      </c>
      <c r="I353" s="71" t="s">
        <v>5843</v>
      </c>
    </row>
    <row r="354" spans="1:9" s="27" customFormat="1" ht="15.75" customHeight="1">
      <c r="A354" s="8" t="s">
        <v>2663</v>
      </c>
      <c r="B354" s="12" t="s">
        <v>279</v>
      </c>
      <c r="C354" s="12" t="s">
        <v>4247</v>
      </c>
      <c r="D354" s="12"/>
      <c r="E354" s="59" t="s">
        <v>718</v>
      </c>
      <c r="F354" s="50" t="s">
        <v>280</v>
      </c>
      <c r="G354" s="8" t="s">
        <v>2904</v>
      </c>
      <c r="H354" s="71" t="s">
        <v>4647</v>
      </c>
      <c r="I354" s="71" t="s">
        <v>5843</v>
      </c>
    </row>
    <row r="355" spans="1:9" s="27" customFormat="1" ht="15.75" customHeight="1">
      <c r="A355" s="8" t="s">
        <v>2663</v>
      </c>
      <c r="B355" s="12" t="s">
        <v>281</v>
      </c>
      <c r="C355" s="12" t="s">
        <v>4248</v>
      </c>
      <c r="D355" s="12"/>
      <c r="E355" s="59" t="s">
        <v>4992</v>
      </c>
      <c r="F355" s="50" t="s">
        <v>280</v>
      </c>
      <c r="G355" s="8" t="s">
        <v>2904</v>
      </c>
      <c r="H355" s="71" t="s">
        <v>4752</v>
      </c>
      <c r="I355" s="71" t="s">
        <v>5843</v>
      </c>
    </row>
    <row r="356" spans="1:9" s="27" customFormat="1" ht="15.75" customHeight="1">
      <c r="A356" s="8" t="s">
        <v>2663</v>
      </c>
      <c r="B356" s="12" t="s">
        <v>282</v>
      </c>
      <c r="C356" s="12" t="s">
        <v>4249</v>
      </c>
      <c r="D356" s="12"/>
      <c r="E356" s="59" t="s">
        <v>4994</v>
      </c>
      <c r="F356" s="50" t="s">
        <v>280</v>
      </c>
      <c r="G356" s="8" t="s">
        <v>2904</v>
      </c>
      <c r="H356" s="71" t="s">
        <v>4752</v>
      </c>
      <c r="I356" s="71" t="s">
        <v>5843</v>
      </c>
    </row>
    <row r="357" spans="1:9" s="27" customFormat="1" ht="15.75" customHeight="1">
      <c r="A357" s="8" t="s">
        <v>2663</v>
      </c>
      <c r="B357" s="12" t="s">
        <v>283</v>
      </c>
      <c r="C357" s="12" t="s">
        <v>4250</v>
      </c>
      <c r="D357" s="12"/>
      <c r="E357" s="59" t="s">
        <v>4995</v>
      </c>
      <c r="F357" s="50" t="s">
        <v>280</v>
      </c>
      <c r="G357" s="8" t="s">
        <v>2904</v>
      </c>
      <c r="H357" s="71" t="s">
        <v>4752</v>
      </c>
      <c r="I357" s="71" t="s">
        <v>5843</v>
      </c>
    </row>
    <row r="358" spans="1:9" s="27" customFormat="1" ht="15.75" customHeight="1">
      <c r="A358" s="8" t="s">
        <v>2663</v>
      </c>
      <c r="B358" s="12" t="s">
        <v>279</v>
      </c>
      <c r="C358" s="12" t="s">
        <v>4251</v>
      </c>
      <c r="D358" s="12"/>
      <c r="E358" s="59" t="s">
        <v>718</v>
      </c>
      <c r="F358" s="50" t="s">
        <v>280</v>
      </c>
      <c r="G358" s="8" t="s">
        <v>2904</v>
      </c>
      <c r="H358" s="71" t="s">
        <v>4980</v>
      </c>
      <c r="I358" s="71" t="s">
        <v>5843</v>
      </c>
    </row>
    <row r="359" spans="1:9" s="89" customFormat="1" ht="15.75" customHeight="1">
      <c r="A359" s="8" t="s">
        <v>2663</v>
      </c>
      <c r="B359" s="12" t="s">
        <v>281</v>
      </c>
      <c r="C359" s="12" t="s">
        <v>4252</v>
      </c>
      <c r="D359" s="12"/>
      <c r="E359" s="59" t="s">
        <v>4992</v>
      </c>
      <c r="F359" s="50" t="s">
        <v>280</v>
      </c>
      <c r="G359" s="8" t="s">
        <v>2904</v>
      </c>
      <c r="H359" s="71" t="s">
        <v>4980</v>
      </c>
      <c r="I359" s="71" t="s">
        <v>5843</v>
      </c>
    </row>
    <row r="360" spans="1:9" s="89" customFormat="1" ht="15.75" customHeight="1">
      <c r="A360" s="8" t="s">
        <v>2663</v>
      </c>
      <c r="B360" s="12" t="s">
        <v>282</v>
      </c>
      <c r="C360" s="12" t="s">
        <v>4253</v>
      </c>
      <c r="D360" s="12"/>
      <c r="E360" s="59" t="s">
        <v>4994</v>
      </c>
      <c r="F360" s="50" t="s">
        <v>280</v>
      </c>
      <c r="G360" s="8" t="s">
        <v>2904</v>
      </c>
      <c r="H360" s="71" t="s">
        <v>4980</v>
      </c>
      <c r="I360" s="71" t="s">
        <v>5843</v>
      </c>
    </row>
    <row r="361" spans="1:9" s="89" customFormat="1" ht="15.75" customHeight="1">
      <c r="A361" s="8" t="s">
        <v>2663</v>
      </c>
      <c r="B361" s="12" t="s">
        <v>283</v>
      </c>
      <c r="C361" s="12" t="s">
        <v>4254</v>
      </c>
      <c r="D361" s="12"/>
      <c r="E361" s="59" t="s">
        <v>4995</v>
      </c>
      <c r="F361" s="50" t="s">
        <v>280</v>
      </c>
      <c r="G361" s="8" t="s">
        <v>2904</v>
      </c>
      <c r="H361" s="71" t="s">
        <v>4980</v>
      </c>
      <c r="I361" s="71" t="s">
        <v>5843</v>
      </c>
    </row>
    <row r="362" spans="1:9" s="89" customFormat="1" ht="15.75" customHeight="1">
      <c r="A362" s="8" t="s">
        <v>2663</v>
      </c>
      <c r="B362" s="12" t="s">
        <v>274</v>
      </c>
      <c r="C362" s="12" t="s">
        <v>4255</v>
      </c>
      <c r="D362" s="12"/>
      <c r="E362" s="59" t="s">
        <v>718</v>
      </c>
      <c r="F362" s="50" t="s">
        <v>275</v>
      </c>
      <c r="G362" s="8" t="s">
        <v>2904</v>
      </c>
      <c r="H362" s="71" t="s">
        <v>4647</v>
      </c>
      <c r="I362" s="71" t="s">
        <v>5843</v>
      </c>
    </row>
    <row r="363" spans="1:9" s="89" customFormat="1" ht="15.75" customHeight="1">
      <c r="A363" s="8" t="s">
        <v>2663</v>
      </c>
      <c r="B363" s="12" t="s">
        <v>276</v>
      </c>
      <c r="C363" s="12" t="s">
        <v>4256</v>
      </c>
      <c r="D363" s="12"/>
      <c r="E363" s="59" t="s">
        <v>4992</v>
      </c>
      <c r="F363" s="50" t="s">
        <v>275</v>
      </c>
      <c r="G363" s="8" t="s">
        <v>2904</v>
      </c>
      <c r="H363" s="71" t="s">
        <v>4752</v>
      </c>
      <c r="I363" s="71" t="s">
        <v>5843</v>
      </c>
    </row>
    <row r="364" spans="1:9" s="89" customFormat="1" ht="15.75" customHeight="1">
      <c r="A364" s="8" t="s">
        <v>2663</v>
      </c>
      <c r="B364" s="12" t="s">
        <v>277</v>
      </c>
      <c r="C364" s="12" t="s">
        <v>4257</v>
      </c>
      <c r="D364" s="12"/>
      <c r="E364" s="59" t="s">
        <v>4994</v>
      </c>
      <c r="F364" s="50" t="s">
        <v>275</v>
      </c>
      <c r="G364" s="8" t="s">
        <v>2904</v>
      </c>
      <c r="H364" s="71" t="s">
        <v>4752</v>
      </c>
      <c r="I364" s="71" t="s">
        <v>5843</v>
      </c>
    </row>
    <row r="365" spans="1:9" s="89" customFormat="1" ht="15.75" customHeight="1">
      <c r="A365" s="8" t="s">
        <v>2663</v>
      </c>
      <c r="B365" s="12" t="s">
        <v>278</v>
      </c>
      <c r="C365" s="12" t="s">
        <v>4258</v>
      </c>
      <c r="D365" s="12"/>
      <c r="E365" s="59" t="s">
        <v>4995</v>
      </c>
      <c r="F365" s="50" t="s">
        <v>275</v>
      </c>
      <c r="G365" s="8" t="s">
        <v>2904</v>
      </c>
      <c r="H365" s="71" t="s">
        <v>4752</v>
      </c>
      <c r="I365" s="71" t="s">
        <v>5843</v>
      </c>
    </row>
    <row r="366" spans="1:9" s="89" customFormat="1" ht="15.75" customHeight="1">
      <c r="A366" s="8" t="s">
        <v>2663</v>
      </c>
      <c r="B366" s="12" t="s">
        <v>254</v>
      </c>
      <c r="C366" s="25" t="s">
        <v>4259</v>
      </c>
      <c r="D366" s="25"/>
      <c r="E366" s="59" t="s">
        <v>718</v>
      </c>
      <c r="F366" s="50" t="s">
        <v>255</v>
      </c>
      <c r="G366" s="8" t="s">
        <v>2904</v>
      </c>
      <c r="H366" s="71" t="s">
        <v>4665</v>
      </c>
      <c r="I366" s="71" t="s">
        <v>5843</v>
      </c>
    </row>
    <row r="367" spans="1:9" s="89" customFormat="1" ht="15.75" customHeight="1">
      <c r="A367" s="8" t="s">
        <v>2663</v>
      </c>
      <c r="B367" s="12" t="s">
        <v>256</v>
      </c>
      <c r="C367" s="25" t="s">
        <v>4260</v>
      </c>
      <c r="D367" s="25"/>
      <c r="E367" s="59" t="s">
        <v>4992</v>
      </c>
      <c r="F367" s="50" t="s">
        <v>255</v>
      </c>
      <c r="G367" s="8" t="s">
        <v>2904</v>
      </c>
      <c r="H367" s="71" t="s">
        <v>4665</v>
      </c>
      <c r="I367" s="71" t="s">
        <v>5843</v>
      </c>
    </row>
    <row r="368" spans="1:9" s="89" customFormat="1" ht="15.75" customHeight="1">
      <c r="A368" s="8" t="s">
        <v>2663</v>
      </c>
      <c r="B368" s="12" t="s">
        <v>257</v>
      </c>
      <c r="C368" s="25" t="s">
        <v>4261</v>
      </c>
      <c r="D368" s="25"/>
      <c r="E368" s="59" t="s">
        <v>4994</v>
      </c>
      <c r="F368" s="50" t="s">
        <v>255</v>
      </c>
      <c r="G368" s="8" t="s">
        <v>2904</v>
      </c>
      <c r="H368" s="71" t="s">
        <v>4665</v>
      </c>
      <c r="I368" s="71" t="s">
        <v>5843</v>
      </c>
    </row>
    <row r="369" spans="1:9" s="89" customFormat="1" ht="15.75" customHeight="1">
      <c r="A369" s="8" t="s">
        <v>2663</v>
      </c>
      <c r="B369" s="12" t="s">
        <v>258</v>
      </c>
      <c r="C369" s="25" t="s">
        <v>4262</v>
      </c>
      <c r="D369" s="25"/>
      <c r="E369" s="59" t="s">
        <v>4995</v>
      </c>
      <c r="F369" s="50" t="s">
        <v>255</v>
      </c>
      <c r="G369" s="8" t="s">
        <v>2904</v>
      </c>
      <c r="H369" s="71" t="s">
        <v>4665</v>
      </c>
      <c r="I369" s="71" t="s">
        <v>5843</v>
      </c>
    </row>
    <row r="370" spans="1:9" s="89" customFormat="1" ht="15.75" customHeight="1">
      <c r="A370" s="8" t="s">
        <v>2663</v>
      </c>
      <c r="B370" s="30" t="s">
        <v>876</v>
      </c>
      <c r="C370" s="30" t="s">
        <v>4332</v>
      </c>
      <c r="D370" s="12"/>
      <c r="E370" s="59" t="s">
        <v>874</v>
      </c>
      <c r="F370" s="50" t="s">
        <v>877</v>
      </c>
      <c r="G370" s="8" t="s">
        <v>2904</v>
      </c>
      <c r="H370" s="71" t="s">
        <v>4753</v>
      </c>
      <c r="I370" s="71" t="s">
        <v>5843</v>
      </c>
    </row>
    <row r="371" spans="1:9" s="89" customFormat="1" ht="15.75" customHeight="1">
      <c r="A371" s="8" t="s">
        <v>2663</v>
      </c>
      <c r="B371" s="30" t="s">
        <v>618</v>
      </c>
      <c r="C371" s="30" t="s">
        <v>4333</v>
      </c>
      <c r="D371" s="12"/>
      <c r="E371" s="59" t="s">
        <v>619</v>
      </c>
      <c r="F371" s="50" t="s">
        <v>2026</v>
      </c>
      <c r="G371" s="8" t="s">
        <v>2904</v>
      </c>
      <c r="H371" s="71" t="s">
        <v>4641</v>
      </c>
      <c r="I371" s="71" t="s">
        <v>5843</v>
      </c>
    </row>
    <row r="372" spans="1:9" s="89" customFormat="1" ht="15.75" customHeight="1">
      <c r="A372" s="8" t="s">
        <v>2663</v>
      </c>
      <c r="B372" s="30" t="s">
        <v>229</v>
      </c>
      <c r="C372" s="31" t="s">
        <v>4335</v>
      </c>
      <c r="D372" s="25"/>
      <c r="E372" s="59" t="s">
        <v>718</v>
      </c>
      <c r="F372" s="50" t="s">
        <v>230</v>
      </c>
      <c r="G372" s="8" t="s">
        <v>2904</v>
      </c>
      <c r="H372" s="71" t="s">
        <v>4647</v>
      </c>
      <c r="I372" s="71" t="s">
        <v>5843</v>
      </c>
    </row>
    <row r="373" spans="1:9" s="89" customFormat="1" ht="15.75" customHeight="1">
      <c r="A373" s="8" t="s">
        <v>2663</v>
      </c>
      <c r="B373" s="30" t="s">
        <v>231</v>
      </c>
      <c r="C373" s="31" t="s">
        <v>4336</v>
      </c>
      <c r="D373" s="25"/>
      <c r="E373" s="59" t="s">
        <v>4992</v>
      </c>
      <c r="F373" s="50" t="s">
        <v>230</v>
      </c>
      <c r="G373" s="8" t="s">
        <v>2904</v>
      </c>
      <c r="H373" s="71" t="s">
        <v>4647</v>
      </c>
      <c r="I373" s="71" t="s">
        <v>5843</v>
      </c>
    </row>
    <row r="374" spans="1:9" s="89" customFormat="1" ht="15.75" customHeight="1">
      <c r="A374" s="8" t="s">
        <v>2663</v>
      </c>
      <c r="B374" s="30" t="s">
        <v>232</v>
      </c>
      <c r="C374" s="31" t="s">
        <v>4337</v>
      </c>
      <c r="D374" s="25"/>
      <c r="E374" s="59" t="s">
        <v>4994</v>
      </c>
      <c r="F374" s="50" t="s">
        <v>230</v>
      </c>
      <c r="G374" s="8" t="s">
        <v>2904</v>
      </c>
      <c r="H374" s="71" t="s">
        <v>4647</v>
      </c>
      <c r="I374" s="71" t="s">
        <v>5843</v>
      </c>
    </row>
    <row r="375" spans="1:9" s="89" customFormat="1" ht="15.75" customHeight="1">
      <c r="A375" s="8" t="s">
        <v>2663</v>
      </c>
      <c r="B375" s="30" t="s">
        <v>233</v>
      </c>
      <c r="C375" s="31" t="s">
        <v>4338</v>
      </c>
      <c r="D375" s="25"/>
      <c r="E375" s="59" t="s">
        <v>4995</v>
      </c>
      <c r="F375" s="50" t="s">
        <v>230</v>
      </c>
      <c r="G375" s="8" t="s">
        <v>2904</v>
      </c>
      <c r="H375" s="71" t="s">
        <v>4647</v>
      </c>
      <c r="I375" s="71" t="s">
        <v>5843</v>
      </c>
    </row>
    <row r="376" spans="1:9" s="89" customFormat="1" ht="15.75" customHeight="1">
      <c r="A376" s="8" t="s">
        <v>2663</v>
      </c>
      <c r="B376" s="30" t="s">
        <v>234</v>
      </c>
      <c r="C376" s="31" t="s">
        <v>4339</v>
      </c>
      <c r="D376" s="25"/>
      <c r="E376" s="59" t="s">
        <v>4996</v>
      </c>
      <c r="F376" s="50" t="s">
        <v>230</v>
      </c>
      <c r="G376" s="8" t="s">
        <v>2904</v>
      </c>
      <c r="H376" s="71" t="s">
        <v>4647</v>
      </c>
      <c r="I376" s="71" t="s">
        <v>5843</v>
      </c>
    </row>
    <row r="377" spans="1:9" s="89" customFormat="1" ht="15.75" customHeight="1">
      <c r="A377" s="8" t="s">
        <v>2663</v>
      </c>
      <c r="B377" s="30" t="s">
        <v>235</v>
      </c>
      <c r="C377" s="31" t="s">
        <v>4340</v>
      </c>
      <c r="D377" s="25"/>
      <c r="E377" s="60" t="s">
        <v>4997</v>
      </c>
      <c r="F377" s="50" t="s">
        <v>230</v>
      </c>
      <c r="G377" s="8" t="s">
        <v>2904</v>
      </c>
      <c r="H377" s="71" t="s">
        <v>4647</v>
      </c>
      <c r="I377" s="71" t="s">
        <v>5843</v>
      </c>
    </row>
    <row r="378" spans="1:9" s="89" customFormat="1" ht="15.75" customHeight="1">
      <c r="A378" s="8" t="s">
        <v>2663</v>
      </c>
      <c r="B378" s="30" t="s">
        <v>184</v>
      </c>
      <c r="C378" s="30" t="s">
        <v>3427</v>
      </c>
      <c r="D378" s="12"/>
      <c r="E378" s="59" t="s">
        <v>5007</v>
      </c>
      <c r="F378" s="50" t="s">
        <v>185</v>
      </c>
      <c r="G378" s="8" t="s">
        <v>2904</v>
      </c>
      <c r="H378" s="71" t="s">
        <v>4669</v>
      </c>
      <c r="I378" s="71" t="s">
        <v>5843</v>
      </c>
    </row>
    <row r="379" spans="1:9" s="89" customFormat="1" ht="15.75" customHeight="1">
      <c r="A379" s="8" t="s">
        <v>2663</v>
      </c>
      <c r="B379" s="30" t="s">
        <v>186</v>
      </c>
      <c r="C379" s="31" t="s">
        <v>3428</v>
      </c>
      <c r="D379" s="25"/>
      <c r="E379" s="59" t="s">
        <v>4992</v>
      </c>
      <c r="F379" s="50" t="s">
        <v>185</v>
      </c>
      <c r="G379" s="8" t="s">
        <v>2904</v>
      </c>
      <c r="H379" s="71" t="s">
        <v>4669</v>
      </c>
      <c r="I379" s="71" t="s">
        <v>5843</v>
      </c>
    </row>
    <row r="380" spans="1:9" s="89" customFormat="1" ht="15.75" customHeight="1">
      <c r="A380" s="8" t="s">
        <v>2663</v>
      </c>
      <c r="B380" s="30" t="s">
        <v>187</v>
      </c>
      <c r="C380" s="31" t="s">
        <v>3429</v>
      </c>
      <c r="D380" s="25"/>
      <c r="E380" s="59" t="s">
        <v>4994</v>
      </c>
      <c r="F380" s="50" t="s">
        <v>185</v>
      </c>
      <c r="G380" s="8" t="s">
        <v>2904</v>
      </c>
      <c r="H380" s="71" t="s">
        <v>4669</v>
      </c>
      <c r="I380" s="71" t="s">
        <v>5843</v>
      </c>
    </row>
    <row r="381" spans="1:9" s="89" customFormat="1" ht="15.75" customHeight="1">
      <c r="A381" s="8" t="s">
        <v>2663</v>
      </c>
      <c r="B381" s="30" t="s">
        <v>188</v>
      </c>
      <c r="C381" s="31" t="s">
        <v>3430</v>
      </c>
      <c r="D381" s="25"/>
      <c r="E381" s="59" t="s">
        <v>4995</v>
      </c>
      <c r="F381" s="50" t="s">
        <v>185</v>
      </c>
      <c r="G381" s="8" t="s">
        <v>2904</v>
      </c>
      <c r="H381" s="71" t="s">
        <v>4669</v>
      </c>
      <c r="I381" s="71" t="s">
        <v>5843</v>
      </c>
    </row>
    <row r="382" spans="1:9" s="89" customFormat="1" ht="15.75" customHeight="1">
      <c r="A382" s="8" t="s">
        <v>2663</v>
      </c>
      <c r="B382" s="30" t="s">
        <v>189</v>
      </c>
      <c r="C382" s="31" t="s">
        <v>3431</v>
      </c>
      <c r="D382" s="25"/>
      <c r="E382" s="59" t="s">
        <v>4996</v>
      </c>
      <c r="F382" s="50" t="s">
        <v>185</v>
      </c>
      <c r="G382" s="8" t="s">
        <v>2904</v>
      </c>
      <c r="H382" s="71" t="s">
        <v>4669</v>
      </c>
      <c r="I382" s="71" t="s">
        <v>5843</v>
      </c>
    </row>
    <row r="383" spans="1:9" s="89" customFormat="1" ht="15.75" customHeight="1">
      <c r="A383" s="8" t="s">
        <v>2663</v>
      </c>
      <c r="B383" s="30" t="s">
        <v>190</v>
      </c>
      <c r="C383" s="31" t="s">
        <v>3432</v>
      </c>
      <c r="D383" s="25"/>
      <c r="E383" s="60" t="s">
        <v>4997</v>
      </c>
      <c r="F383" s="50" t="s">
        <v>185</v>
      </c>
      <c r="G383" s="8" t="s">
        <v>2904</v>
      </c>
      <c r="H383" s="71" t="s">
        <v>4669</v>
      </c>
      <c r="I383" s="71" t="s">
        <v>5843</v>
      </c>
    </row>
    <row r="384" spans="1:9" s="89" customFormat="1" ht="15.75" customHeight="1">
      <c r="A384" s="8" t="s">
        <v>2663</v>
      </c>
      <c r="B384" s="30" t="s">
        <v>191</v>
      </c>
      <c r="C384" s="31" t="s">
        <v>3433</v>
      </c>
      <c r="D384" s="25"/>
      <c r="E384" s="59" t="s">
        <v>4998</v>
      </c>
      <c r="F384" s="50" t="s">
        <v>185</v>
      </c>
      <c r="G384" s="8" t="s">
        <v>2904</v>
      </c>
      <c r="H384" s="71" t="s">
        <v>4669</v>
      </c>
      <c r="I384" s="71" t="s">
        <v>5843</v>
      </c>
    </row>
    <row r="385" spans="1:9" s="89" customFormat="1" ht="15.75" customHeight="1">
      <c r="A385" s="8" t="s">
        <v>2663</v>
      </c>
      <c r="B385" s="30" t="s">
        <v>192</v>
      </c>
      <c r="C385" s="31" t="s">
        <v>3434</v>
      </c>
      <c r="D385" s="25"/>
      <c r="E385" s="59" t="s">
        <v>99</v>
      </c>
      <c r="F385" s="50" t="s">
        <v>185</v>
      </c>
      <c r="G385" s="8" t="s">
        <v>2904</v>
      </c>
      <c r="H385" s="71" t="s">
        <v>4669</v>
      </c>
      <c r="I385" s="71" t="s">
        <v>5843</v>
      </c>
    </row>
    <row r="386" spans="1:9" s="89" customFormat="1" ht="15.75" customHeight="1">
      <c r="A386" s="8" t="s">
        <v>2663</v>
      </c>
      <c r="B386" s="30" t="s">
        <v>193</v>
      </c>
      <c r="C386" s="31" t="s">
        <v>3435</v>
      </c>
      <c r="D386" s="25"/>
      <c r="E386" s="65" t="s">
        <v>5003</v>
      </c>
      <c r="F386" s="50" t="s">
        <v>185</v>
      </c>
      <c r="G386" s="8" t="s">
        <v>2904</v>
      </c>
      <c r="H386" s="71" t="s">
        <v>4669</v>
      </c>
      <c r="I386" s="71" t="s">
        <v>5843</v>
      </c>
    </row>
    <row r="387" spans="1:9" s="89" customFormat="1" ht="15.75" customHeight="1">
      <c r="A387" s="8" t="s">
        <v>2663</v>
      </c>
      <c r="B387" s="30" t="s">
        <v>149</v>
      </c>
      <c r="C387" s="31" t="s">
        <v>3440</v>
      </c>
      <c r="D387" s="25"/>
      <c r="E387" s="59" t="s">
        <v>150</v>
      </c>
      <c r="F387" s="50" t="s">
        <v>151</v>
      </c>
      <c r="G387" s="8" t="s">
        <v>2904</v>
      </c>
      <c r="H387" s="71" t="s">
        <v>4669</v>
      </c>
      <c r="I387" s="71" t="s">
        <v>5843</v>
      </c>
    </row>
    <row r="388" spans="1:9" s="89" customFormat="1" ht="15.75" customHeight="1">
      <c r="A388" s="8" t="s">
        <v>2663</v>
      </c>
      <c r="B388" s="30" t="s">
        <v>152</v>
      </c>
      <c r="C388" s="31" t="s">
        <v>3441</v>
      </c>
      <c r="D388" s="25"/>
      <c r="E388" s="59" t="s">
        <v>5007</v>
      </c>
      <c r="F388" s="50" t="s">
        <v>151</v>
      </c>
      <c r="G388" s="8" t="s">
        <v>2904</v>
      </c>
      <c r="H388" s="71" t="s">
        <v>4669</v>
      </c>
      <c r="I388" s="71" t="s">
        <v>5843</v>
      </c>
    </row>
    <row r="389" spans="1:9" s="89" customFormat="1" ht="15.75" customHeight="1">
      <c r="A389" s="8" t="s">
        <v>2663</v>
      </c>
      <c r="B389" s="30" t="s">
        <v>153</v>
      </c>
      <c r="C389" s="31" t="s">
        <v>3442</v>
      </c>
      <c r="D389" s="25"/>
      <c r="E389" s="59" t="s">
        <v>4992</v>
      </c>
      <c r="F389" s="50" t="s">
        <v>151</v>
      </c>
      <c r="G389" s="8" t="s">
        <v>2904</v>
      </c>
      <c r="H389" s="71" t="s">
        <v>4669</v>
      </c>
      <c r="I389" s="71" t="s">
        <v>5843</v>
      </c>
    </row>
    <row r="390" spans="1:9" s="89" customFormat="1" ht="15.75" customHeight="1">
      <c r="A390" s="8" t="s">
        <v>2663</v>
      </c>
      <c r="B390" s="30" t="s">
        <v>154</v>
      </c>
      <c r="C390" s="31" t="s">
        <v>3443</v>
      </c>
      <c r="D390" s="25"/>
      <c r="E390" s="59" t="s">
        <v>4994</v>
      </c>
      <c r="F390" s="50" t="s">
        <v>151</v>
      </c>
      <c r="G390" s="8" t="s">
        <v>2904</v>
      </c>
      <c r="H390" s="71" t="s">
        <v>4669</v>
      </c>
      <c r="I390" s="71" t="s">
        <v>5843</v>
      </c>
    </row>
    <row r="391" spans="1:9" s="89" customFormat="1" ht="15.75" customHeight="1">
      <c r="A391" s="8" t="s">
        <v>2663</v>
      </c>
      <c r="B391" s="12" t="s">
        <v>155</v>
      </c>
      <c r="C391" s="25" t="s">
        <v>3444</v>
      </c>
      <c r="D391" s="25"/>
      <c r="E391" s="59" t="s">
        <v>4995</v>
      </c>
      <c r="F391" s="50" t="s">
        <v>151</v>
      </c>
      <c r="G391" s="8" t="s">
        <v>2904</v>
      </c>
      <c r="H391" s="71" t="s">
        <v>4669</v>
      </c>
      <c r="I391" s="71" t="s">
        <v>5843</v>
      </c>
    </row>
    <row r="392" spans="1:9" s="89" customFormat="1" ht="15.75" customHeight="1">
      <c r="A392" s="8" t="s">
        <v>2663</v>
      </c>
      <c r="B392" s="12" t="s">
        <v>156</v>
      </c>
      <c r="C392" s="25" t="s">
        <v>3445</v>
      </c>
      <c r="D392" s="25"/>
      <c r="E392" s="59" t="s">
        <v>967</v>
      </c>
      <c r="F392" s="50" t="s">
        <v>151</v>
      </c>
      <c r="G392" s="8" t="s">
        <v>2904</v>
      </c>
      <c r="H392" s="71" t="s">
        <v>4669</v>
      </c>
      <c r="I392" s="71" t="s">
        <v>5843</v>
      </c>
    </row>
    <row r="393" spans="1:9" s="89" customFormat="1" ht="15.75" customHeight="1">
      <c r="A393" s="8" t="s">
        <v>2663</v>
      </c>
      <c r="B393" s="12" t="s">
        <v>157</v>
      </c>
      <c r="C393" s="25" t="s">
        <v>3446</v>
      </c>
      <c r="D393" s="25"/>
      <c r="E393" s="59" t="s">
        <v>99</v>
      </c>
      <c r="F393" s="50" t="s">
        <v>151</v>
      </c>
      <c r="G393" s="8" t="s">
        <v>2904</v>
      </c>
      <c r="H393" s="71" t="s">
        <v>4669</v>
      </c>
      <c r="I393" s="71" t="s">
        <v>5843</v>
      </c>
    </row>
    <row r="394" spans="1:9" s="89" customFormat="1" ht="15.75" customHeight="1">
      <c r="A394" s="8" t="s">
        <v>2663</v>
      </c>
      <c r="B394" s="12" t="s">
        <v>158</v>
      </c>
      <c r="C394" s="25" t="s">
        <v>3447</v>
      </c>
      <c r="D394" s="25"/>
      <c r="E394" s="59" t="s">
        <v>1724</v>
      </c>
      <c r="F394" s="50" t="s">
        <v>151</v>
      </c>
      <c r="G394" s="8" t="s">
        <v>2904</v>
      </c>
      <c r="H394" s="71" t="s">
        <v>4669</v>
      </c>
      <c r="I394" s="71" t="s">
        <v>5843</v>
      </c>
    </row>
    <row r="395" spans="1:9" s="89" customFormat="1" ht="15.75" customHeight="1">
      <c r="A395" s="8" t="s">
        <v>2663</v>
      </c>
      <c r="B395" s="12" t="s">
        <v>179</v>
      </c>
      <c r="C395" s="12" t="s">
        <v>3458</v>
      </c>
      <c r="D395" s="12"/>
      <c r="E395" s="59" t="s">
        <v>718</v>
      </c>
      <c r="F395" s="50" t="s">
        <v>180</v>
      </c>
      <c r="G395" s="8" t="s">
        <v>2904</v>
      </c>
      <c r="H395" s="71" t="s">
        <v>4685</v>
      </c>
      <c r="I395" s="71" t="s">
        <v>5843</v>
      </c>
    </row>
    <row r="396" spans="1:9" s="89" customFormat="1" ht="15.75" customHeight="1">
      <c r="A396" s="8" t="s">
        <v>2663</v>
      </c>
      <c r="B396" s="12" t="s">
        <v>181</v>
      </c>
      <c r="C396" s="12" t="s">
        <v>3459</v>
      </c>
      <c r="D396" s="12"/>
      <c r="E396" s="59" t="s">
        <v>4992</v>
      </c>
      <c r="F396" s="50" t="s">
        <v>180</v>
      </c>
      <c r="G396" s="8" t="s">
        <v>2904</v>
      </c>
      <c r="H396" s="71" t="s">
        <v>4685</v>
      </c>
      <c r="I396" s="71" t="s">
        <v>5843</v>
      </c>
    </row>
    <row r="397" spans="1:9" s="89" customFormat="1" ht="15.75" customHeight="1">
      <c r="A397" s="8" t="s">
        <v>2663</v>
      </c>
      <c r="B397" s="12" t="s">
        <v>182</v>
      </c>
      <c r="C397" s="12" t="s">
        <v>3460</v>
      </c>
      <c r="D397" s="12"/>
      <c r="E397" s="59" t="s">
        <v>4994</v>
      </c>
      <c r="F397" s="50" t="s">
        <v>180</v>
      </c>
      <c r="G397" s="8" t="s">
        <v>2904</v>
      </c>
      <c r="H397" s="71" t="s">
        <v>4685</v>
      </c>
      <c r="I397" s="71" t="s">
        <v>5843</v>
      </c>
    </row>
    <row r="398" spans="1:9" s="89" customFormat="1" ht="15.75" customHeight="1">
      <c r="A398" s="8" t="s">
        <v>2663</v>
      </c>
      <c r="B398" s="12" t="s">
        <v>183</v>
      </c>
      <c r="C398" s="12" t="s">
        <v>3461</v>
      </c>
      <c r="D398" s="12"/>
      <c r="E398" s="59" t="s">
        <v>4995</v>
      </c>
      <c r="F398" s="50" t="s">
        <v>180</v>
      </c>
      <c r="G398" s="8" t="s">
        <v>2904</v>
      </c>
      <c r="H398" s="71" t="s">
        <v>4685</v>
      </c>
      <c r="I398" s="71" t="s">
        <v>5843</v>
      </c>
    </row>
    <row r="399" spans="1:9" s="89" customFormat="1" ht="15.75" customHeight="1">
      <c r="A399" s="8" t="s">
        <v>2663</v>
      </c>
      <c r="B399" s="12" t="s">
        <v>164</v>
      </c>
      <c r="C399" s="25" t="s">
        <v>3462</v>
      </c>
      <c r="D399" s="25"/>
      <c r="E399" s="59" t="s">
        <v>718</v>
      </c>
      <c r="F399" s="50" t="s">
        <v>165</v>
      </c>
      <c r="G399" s="8" t="s">
        <v>2904</v>
      </c>
      <c r="H399" s="71" t="s">
        <v>4685</v>
      </c>
      <c r="I399" s="71" t="s">
        <v>5843</v>
      </c>
    </row>
    <row r="400" spans="1:9" s="89" customFormat="1" ht="15.75" customHeight="1">
      <c r="A400" s="8" t="s">
        <v>2663</v>
      </c>
      <c r="B400" s="12" t="s">
        <v>166</v>
      </c>
      <c r="C400" s="25" t="s">
        <v>3463</v>
      </c>
      <c r="D400" s="25"/>
      <c r="E400" s="59" t="s">
        <v>4992</v>
      </c>
      <c r="F400" s="50" t="s">
        <v>165</v>
      </c>
      <c r="G400" s="8" t="s">
        <v>2904</v>
      </c>
      <c r="H400" s="71" t="s">
        <v>4685</v>
      </c>
      <c r="I400" s="71" t="s">
        <v>5843</v>
      </c>
    </row>
    <row r="401" spans="1:9" s="89" customFormat="1" ht="15.75" customHeight="1">
      <c r="A401" s="8" t="s">
        <v>2663</v>
      </c>
      <c r="B401" s="12" t="s">
        <v>167</v>
      </c>
      <c r="C401" s="25" t="s">
        <v>3464</v>
      </c>
      <c r="D401" s="25"/>
      <c r="E401" s="59" t="s">
        <v>4994</v>
      </c>
      <c r="F401" s="50" t="s">
        <v>165</v>
      </c>
      <c r="G401" s="8" t="s">
        <v>2904</v>
      </c>
      <c r="H401" s="71" t="s">
        <v>4685</v>
      </c>
      <c r="I401" s="71" t="s">
        <v>5843</v>
      </c>
    </row>
    <row r="402" spans="1:9" s="89" customFormat="1" ht="15.75" customHeight="1">
      <c r="A402" s="8" t="s">
        <v>2663</v>
      </c>
      <c r="B402" s="12" t="s">
        <v>168</v>
      </c>
      <c r="C402" s="25" t="s">
        <v>3465</v>
      </c>
      <c r="D402" s="25"/>
      <c r="E402" s="59" t="s">
        <v>4995</v>
      </c>
      <c r="F402" s="50" t="s">
        <v>165</v>
      </c>
      <c r="G402" s="8" t="s">
        <v>2904</v>
      </c>
      <c r="H402" s="71" t="s">
        <v>4685</v>
      </c>
      <c r="I402" s="71" t="s">
        <v>5843</v>
      </c>
    </row>
    <row r="403" spans="1:9" s="89" customFormat="1" ht="15.75" customHeight="1">
      <c r="A403" s="8" t="s">
        <v>2663</v>
      </c>
      <c r="B403" s="12" t="s">
        <v>142</v>
      </c>
      <c r="C403" s="25" t="s">
        <v>3466</v>
      </c>
      <c r="D403" s="25"/>
      <c r="E403" s="59" t="s">
        <v>718</v>
      </c>
      <c r="F403" s="50" t="s">
        <v>143</v>
      </c>
      <c r="G403" s="8" t="s">
        <v>2904</v>
      </c>
      <c r="H403" s="71" t="s">
        <v>4669</v>
      </c>
      <c r="I403" s="71" t="s">
        <v>5843</v>
      </c>
    </row>
    <row r="404" spans="1:9" s="89" customFormat="1" ht="15.75" customHeight="1">
      <c r="A404" s="8" t="s">
        <v>2663</v>
      </c>
      <c r="B404" s="12" t="s">
        <v>144</v>
      </c>
      <c r="C404" s="25" t="s">
        <v>3467</v>
      </c>
      <c r="D404" s="25"/>
      <c r="E404" s="59" t="s">
        <v>4992</v>
      </c>
      <c r="F404" s="50" t="s">
        <v>143</v>
      </c>
      <c r="G404" s="8" t="s">
        <v>2904</v>
      </c>
      <c r="H404" s="71" t="s">
        <v>4669</v>
      </c>
      <c r="I404" s="71" t="s">
        <v>5843</v>
      </c>
    </row>
    <row r="405" spans="1:9" s="89" customFormat="1" ht="15.75" customHeight="1">
      <c r="A405" s="8" t="s">
        <v>2663</v>
      </c>
      <c r="B405" s="12" t="s">
        <v>145</v>
      </c>
      <c r="C405" s="25" t="s">
        <v>3468</v>
      </c>
      <c r="D405" s="25"/>
      <c r="E405" s="59" t="s">
        <v>4994</v>
      </c>
      <c r="F405" s="50" t="s">
        <v>143</v>
      </c>
      <c r="G405" s="8" t="s">
        <v>2904</v>
      </c>
      <c r="H405" s="71" t="s">
        <v>4669</v>
      </c>
      <c r="I405" s="71" t="s">
        <v>5843</v>
      </c>
    </row>
    <row r="406" spans="1:9" s="89" customFormat="1" ht="15.75" customHeight="1">
      <c r="A406" s="8" t="s">
        <v>2663</v>
      </c>
      <c r="B406" s="12" t="s">
        <v>146</v>
      </c>
      <c r="C406" s="25" t="s">
        <v>3469</v>
      </c>
      <c r="D406" s="25"/>
      <c r="E406" s="59" t="s">
        <v>4995</v>
      </c>
      <c r="F406" s="50" t="s">
        <v>143</v>
      </c>
      <c r="G406" s="8" t="s">
        <v>2904</v>
      </c>
      <c r="H406" s="71" t="s">
        <v>4669</v>
      </c>
      <c r="I406" s="71" t="s">
        <v>5843</v>
      </c>
    </row>
    <row r="407" spans="1:9" s="89" customFormat="1" ht="15.75" customHeight="1">
      <c r="A407" s="8" t="s">
        <v>2663</v>
      </c>
      <c r="B407" s="12" t="s">
        <v>147</v>
      </c>
      <c r="C407" s="25" t="s">
        <v>3470</v>
      </c>
      <c r="D407" s="25"/>
      <c r="E407" s="59" t="s">
        <v>4996</v>
      </c>
      <c r="F407" s="50" t="s">
        <v>143</v>
      </c>
      <c r="G407" s="8" t="s">
        <v>2904</v>
      </c>
      <c r="H407" s="71" t="s">
        <v>4669</v>
      </c>
      <c r="I407" s="71" t="s">
        <v>5843</v>
      </c>
    </row>
    <row r="408" spans="1:9" s="89" customFormat="1" ht="15.75" customHeight="1">
      <c r="A408" s="8" t="s">
        <v>2663</v>
      </c>
      <c r="B408" s="12" t="s">
        <v>148</v>
      </c>
      <c r="C408" s="25" t="s">
        <v>3471</v>
      </c>
      <c r="D408" s="25"/>
      <c r="E408" s="60" t="s">
        <v>4997</v>
      </c>
      <c r="F408" s="50" t="s">
        <v>143</v>
      </c>
      <c r="G408" s="8" t="s">
        <v>2904</v>
      </c>
      <c r="H408" s="71" t="s">
        <v>4669</v>
      </c>
      <c r="I408" s="71" t="s">
        <v>5843</v>
      </c>
    </row>
    <row r="409" spans="1:9" s="89" customFormat="1" ht="15.75" customHeight="1">
      <c r="A409" s="8" t="s">
        <v>2663</v>
      </c>
      <c r="B409" s="12" t="s">
        <v>130</v>
      </c>
      <c r="C409" s="25" t="s">
        <v>3472</v>
      </c>
      <c r="D409" s="25"/>
      <c r="E409" s="59" t="s">
        <v>718</v>
      </c>
      <c r="F409" s="50" t="s">
        <v>1879</v>
      </c>
      <c r="G409" s="8" t="s">
        <v>2904</v>
      </c>
      <c r="H409" s="71" t="s">
        <v>4669</v>
      </c>
      <c r="I409" s="71" t="s">
        <v>5843</v>
      </c>
    </row>
    <row r="410" spans="1:9" s="89" customFormat="1" ht="15.75" customHeight="1">
      <c r="A410" s="8" t="s">
        <v>2663</v>
      </c>
      <c r="B410" s="12" t="s">
        <v>132</v>
      </c>
      <c r="C410" s="25" t="s">
        <v>3473</v>
      </c>
      <c r="D410" s="25"/>
      <c r="E410" s="59" t="s">
        <v>4992</v>
      </c>
      <c r="F410" s="50" t="s">
        <v>1879</v>
      </c>
      <c r="G410" s="8" t="s">
        <v>2904</v>
      </c>
      <c r="H410" s="71" t="s">
        <v>4685</v>
      </c>
      <c r="I410" s="71" t="s">
        <v>5843</v>
      </c>
    </row>
    <row r="411" spans="1:9" s="89" customFormat="1" ht="15.75" customHeight="1">
      <c r="A411" s="8" t="s">
        <v>2663</v>
      </c>
      <c r="B411" s="12" t="s">
        <v>133</v>
      </c>
      <c r="C411" s="12" t="s">
        <v>3474</v>
      </c>
      <c r="D411" s="12"/>
      <c r="E411" s="59" t="s">
        <v>4994</v>
      </c>
      <c r="F411" s="50" t="s">
        <v>131</v>
      </c>
      <c r="G411" s="8" t="s">
        <v>2904</v>
      </c>
      <c r="H411" s="71" t="s">
        <v>4685</v>
      </c>
      <c r="I411" s="71" t="s">
        <v>5843</v>
      </c>
    </row>
    <row r="412" spans="1:9" s="89" customFormat="1" ht="15.75" customHeight="1">
      <c r="A412" s="8" t="s">
        <v>2663</v>
      </c>
      <c r="B412" s="12" t="s">
        <v>134</v>
      </c>
      <c r="C412" s="25" t="s">
        <v>3475</v>
      </c>
      <c r="D412" s="25"/>
      <c r="E412" s="59" t="s">
        <v>4995</v>
      </c>
      <c r="F412" s="50" t="s">
        <v>131</v>
      </c>
      <c r="G412" s="8" t="s">
        <v>2904</v>
      </c>
      <c r="H412" s="71" t="s">
        <v>4685</v>
      </c>
      <c r="I412" s="71" t="s">
        <v>5843</v>
      </c>
    </row>
    <row r="413" spans="1:9" s="89" customFormat="1" ht="15.75" customHeight="1">
      <c r="A413" s="8" t="s">
        <v>2663</v>
      </c>
      <c r="B413" s="12" t="s">
        <v>79</v>
      </c>
      <c r="C413" s="25" t="s">
        <v>4366</v>
      </c>
      <c r="D413" s="25"/>
      <c r="E413" s="59" t="s">
        <v>718</v>
      </c>
      <c r="F413" s="50" t="s">
        <v>5344</v>
      </c>
      <c r="G413" s="8" t="s">
        <v>2904</v>
      </c>
      <c r="H413" s="71" t="s">
        <v>4757</v>
      </c>
      <c r="I413" s="71" t="s">
        <v>5843</v>
      </c>
    </row>
    <row r="414" spans="1:9" s="89" customFormat="1" ht="15.75" customHeight="1">
      <c r="A414" s="8" t="s">
        <v>2663</v>
      </c>
      <c r="B414" s="12" t="s">
        <v>80</v>
      </c>
      <c r="C414" s="25" t="s">
        <v>4367</v>
      </c>
      <c r="D414" s="25"/>
      <c r="E414" s="59" t="s">
        <v>4992</v>
      </c>
      <c r="F414" s="50" t="s">
        <v>5345</v>
      </c>
      <c r="G414" s="8" t="s">
        <v>2904</v>
      </c>
      <c r="H414" s="71" t="s">
        <v>4756</v>
      </c>
      <c r="I414" s="71" t="s">
        <v>5843</v>
      </c>
    </row>
    <row r="415" spans="1:9" s="89" customFormat="1" ht="15.75" customHeight="1">
      <c r="A415" s="8" t="s">
        <v>2663</v>
      </c>
      <c r="B415" s="12" t="s">
        <v>81</v>
      </c>
      <c r="C415" s="25" t="s">
        <v>4368</v>
      </c>
      <c r="D415" s="25"/>
      <c r="E415" s="59" t="s">
        <v>4994</v>
      </c>
      <c r="F415" s="50" t="s">
        <v>5345</v>
      </c>
      <c r="G415" s="8" t="s">
        <v>2904</v>
      </c>
      <c r="H415" s="71" t="s">
        <v>4756</v>
      </c>
      <c r="I415" s="71" t="s">
        <v>5843</v>
      </c>
    </row>
    <row r="416" spans="1:9" s="89" customFormat="1" ht="15.75" customHeight="1">
      <c r="A416" s="8" t="s">
        <v>2663</v>
      </c>
      <c r="B416" s="12" t="s">
        <v>82</v>
      </c>
      <c r="C416" s="25" t="s">
        <v>4369</v>
      </c>
      <c r="D416" s="25"/>
      <c r="E416" s="59" t="s">
        <v>4995</v>
      </c>
      <c r="F416" s="50" t="s">
        <v>5345</v>
      </c>
      <c r="G416" s="8" t="s">
        <v>2904</v>
      </c>
      <c r="H416" s="71" t="s">
        <v>4756</v>
      </c>
      <c r="I416" s="71" t="s">
        <v>5843</v>
      </c>
    </row>
    <row r="417" spans="1:9" s="89" customFormat="1" ht="15.75" customHeight="1">
      <c r="A417" s="8" t="s">
        <v>2663</v>
      </c>
      <c r="B417" s="12" t="s">
        <v>100</v>
      </c>
      <c r="C417" s="25" t="s">
        <v>4370</v>
      </c>
      <c r="D417" s="25"/>
      <c r="E417" s="59" t="s">
        <v>4992</v>
      </c>
      <c r="F417" s="50" t="s">
        <v>101</v>
      </c>
      <c r="G417" s="8" t="s">
        <v>2904</v>
      </c>
      <c r="H417" s="71" t="s">
        <v>4756</v>
      </c>
      <c r="I417" s="71" t="s">
        <v>5843</v>
      </c>
    </row>
    <row r="418" spans="1:9" s="89" customFormat="1" ht="15.75" customHeight="1">
      <c r="A418" s="8" t="s">
        <v>2663</v>
      </c>
      <c r="B418" s="12" t="s">
        <v>102</v>
      </c>
      <c r="C418" s="25" t="s">
        <v>4371</v>
      </c>
      <c r="D418" s="25"/>
      <c r="E418" s="59" t="s">
        <v>4994</v>
      </c>
      <c r="F418" s="50" t="s">
        <v>101</v>
      </c>
      <c r="G418" s="8" t="s">
        <v>2904</v>
      </c>
      <c r="H418" s="71" t="s">
        <v>4756</v>
      </c>
      <c r="I418" s="71" t="s">
        <v>5843</v>
      </c>
    </row>
    <row r="419" spans="1:9" s="89" customFormat="1" ht="15.75" customHeight="1">
      <c r="A419" s="8" t="s">
        <v>2663</v>
      </c>
      <c r="B419" s="12" t="s">
        <v>103</v>
      </c>
      <c r="C419" s="25" t="s">
        <v>4372</v>
      </c>
      <c r="D419" s="25"/>
      <c r="E419" s="59" t="s">
        <v>4995</v>
      </c>
      <c r="F419" s="50" t="s">
        <v>101</v>
      </c>
      <c r="G419" s="8" t="s">
        <v>2904</v>
      </c>
      <c r="H419" s="71" t="s">
        <v>4756</v>
      </c>
      <c r="I419" s="71" t="s">
        <v>5843</v>
      </c>
    </row>
    <row r="420" spans="1:9" s="89" customFormat="1" ht="15.75" customHeight="1">
      <c r="A420" s="8" t="s">
        <v>2663</v>
      </c>
      <c r="B420" s="12" t="s">
        <v>90</v>
      </c>
      <c r="C420" s="25" t="s">
        <v>4373</v>
      </c>
      <c r="D420" s="25"/>
      <c r="E420" s="59" t="s">
        <v>718</v>
      </c>
      <c r="F420" s="50" t="s">
        <v>91</v>
      </c>
      <c r="G420" s="8" t="s">
        <v>2904</v>
      </c>
      <c r="H420" s="71" t="s">
        <v>4756</v>
      </c>
      <c r="I420" s="71" t="s">
        <v>5843</v>
      </c>
    </row>
    <row r="421" spans="1:9" s="89" customFormat="1" ht="15.75" customHeight="1">
      <c r="A421" s="8" t="s">
        <v>2663</v>
      </c>
      <c r="B421" s="12" t="s">
        <v>92</v>
      </c>
      <c r="C421" s="25" t="s">
        <v>4374</v>
      </c>
      <c r="D421" s="25"/>
      <c r="E421" s="59" t="s">
        <v>4992</v>
      </c>
      <c r="F421" s="50" t="s">
        <v>91</v>
      </c>
      <c r="G421" s="8" t="s">
        <v>2904</v>
      </c>
      <c r="H421" s="71" t="s">
        <v>4756</v>
      </c>
      <c r="I421" s="71" t="s">
        <v>5843</v>
      </c>
    </row>
    <row r="422" spans="1:9" s="89" customFormat="1" ht="15.75" customHeight="1">
      <c r="A422" s="8" t="s">
        <v>2663</v>
      </c>
      <c r="B422" s="12" t="s">
        <v>93</v>
      </c>
      <c r="C422" s="25" t="s">
        <v>4375</v>
      </c>
      <c r="D422" s="25"/>
      <c r="E422" s="59" t="s">
        <v>4994</v>
      </c>
      <c r="F422" s="50" t="s">
        <v>91</v>
      </c>
      <c r="G422" s="8" t="s">
        <v>2904</v>
      </c>
      <c r="H422" s="71" t="s">
        <v>4756</v>
      </c>
      <c r="I422" s="71" t="s">
        <v>5843</v>
      </c>
    </row>
    <row r="423" spans="1:9" s="89" customFormat="1" ht="15.75" customHeight="1">
      <c r="A423" s="8" t="s">
        <v>2663</v>
      </c>
      <c r="B423" s="12" t="s">
        <v>94</v>
      </c>
      <c r="C423" s="25" t="s">
        <v>4376</v>
      </c>
      <c r="D423" s="25"/>
      <c r="E423" s="59" t="s">
        <v>4995</v>
      </c>
      <c r="F423" s="50" t="s">
        <v>91</v>
      </c>
      <c r="G423" s="8" t="s">
        <v>2904</v>
      </c>
      <c r="H423" s="71" t="s">
        <v>4756</v>
      </c>
      <c r="I423" s="71" t="s">
        <v>5843</v>
      </c>
    </row>
    <row r="424" spans="1:9" s="89" customFormat="1" ht="15.75" customHeight="1">
      <c r="A424" s="8" t="s">
        <v>2663</v>
      </c>
      <c r="B424" s="12" t="s">
        <v>95</v>
      </c>
      <c r="C424" s="25" t="s">
        <v>4377</v>
      </c>
      <c r="D424" s="25"/>
      <c r="E424" s="59" t="s">
        <v>4996</v>
      </c>
      <c r="F424" s="50" t="s">
        <v>91</v>
      </c>
      <c r="G424" s="8" t="s">
        <v>2904</v>
      </c>
      <c r="H424" s="71" t="s">
        <v>4756</v>
      </c>
      <c r="I424" s="71" t="s">
        <v>5843</v>
      </c>
    </row>
    <row r="425" spans="1:9" s="89" customFormat="1" ht="15.75" customHeight="1">
      <c r="A425" s="8" t="s">
        <v>2663</v>
      </c>
      <c r="B425" s="12" t="s">
        <v>96</v>
      </c>
      <c r="C425" s="25" t="s">
        <v>4378</v>
      </c>
      <c r="D425" s="25"/>
      <c r="E425" s="60" t="s">
        <v>4997</v>
      </c>
      <c r="F425" s="50" t="s">
        <v>91</v>
      </c>
      <c r="G425" s="8" t="s">
        <v>2904</v>
      </c>
      <c r="H425" s="71" t="s">
        <v>4756</v>
      </c>
      <c r="I425" s="71" t="s">
        <v>5843</v>
      </c>
    </row>
    <row r="426" spans="1:9" s="89" customFormat="1" ht="15.75" customHeight="1">
      <c r="A426" s="8" t="s">
        <v>2663</v>
      </c>
      <c r="B426" s="12" t="s">
        <v>97</v>
      </c>
      <c r="C426" s="25" t="s">
        <v>4379</v>
      </c>
      <c r="D426" s="25"/>
      <c r="E426" s="59" t="s">
        <v>4998</v>
      </c>
      <c r="F426" s="50" t="s">
        <v>91</v>
      </c>
      <c r="G426" s="8" t="s">
        <v>2904</v>
      </c>
      <c r="H426" s="71" t="s">
        <v>4756</v>
      </c>
      <c r="I426" s="71" t="s">
        <v>5843</v>
      </c>
    </row>
    <row r="427" spans="1:9" s="89" customFormat="1" ht="15.75" customHeight="1">
      <c r="A427" s="8" t="s">
        <v>2663</v>
      </c>
      <c r="B427" s="12" t="s">
        <v>98</v>
      </c>
      <c r="C427" s="25" t="s">
        <v>4380</v>
      </c>
      <c r="D427" s="25"/>
      <c r="E427" s="59" t="s">
        <v>99</v>
      </c>
      <c r="F427" s="50" t="s">
        <v>91</v>
      </c>
      <c r="G427" s="8" t="s">
        <v>2904</v>
      </c>
      <c r="H427" s="71" t="s">
        <v>4756</v>
      </c>
      <c r="I427" s="71" t="s">
        <v>5843</v>
      </c>
    </row>
    <row r="428" spans="1:9" s="89" customFormat="1" ht="15.75" customHeight="1">
      <c r="A428" s="8" t="s">
        <v>2663</v>
      </c>
      <c r="B428" s="12" t="s">
        <v>7</v>
      </c>
      <c r="C428" s="12" t="s">
        <v>4411</v>
      </c>
      <c r="D428" s="12"/>
      <c r="E428" s="59" t="s">
        <v>8</v>
      </c>
      <c r="F428" s="50" t="s">
        <v>9</v>
      </c>
      <c r="G428" s="8" t="s">
        <v>2904</v>
      </c>
      <c r="H428" s="71" t="s">
        <v>4759</v>
      </c>
      <c r="I428" s="71" t="s">
        <v>5843</v>
      </c>
    </row>
    <row r="429" spans="1:9" s="89" customFormat="1" ht="15.75" customHeight="1">
      <c r="A429" s="8" t="s">
        <v>2663</v>
      </c>
      <c r="B429" s="12" t="s">
        <v>4</v>
      </c>
      <c r="C429" s="12" t="s">
        <v>4412</v>
      </c>
      <c r="D429" s="12"/>
      <c r="E429" s="59" t="s">
        <v>5</v>
      </c>
      <c r="F429" s="50" t="s">
        <v>6</v>
      </c>
      <c r="G429" s="8" t="s">
        <v>2904</v>
      </c>
      <c r="H429" s="71" t="s">
        <v>4761</v>
      </c>
      <c r="I429" s="71" t="s">
        <v>5843</v>
      </c>
    </row>
    <row r="430" spans="1:9" s="89" customFormat="1" ht="15.75" customHeight="1">
      <c r="A430" s="8" t="s">
        <v>2663</v>
      </c>
      <c r="B430" s="12" t="s">
        <v>2</v>
      </c>
      <c r="C430" s="12" t="s">
        <v>4413</v>
      </c>
      <c r="D430" s="12"/>
      <c r="E430" s="59" t="s">
        <v>718</v>
      </c>
      <c r="F430" s="50" t="s">
        <v>3</v>
      </c>
      <c r="G430" s="8" t="s">
        <v>2904</v>
      </c>
      <c r="H430" s="71" t="s">
        <v>4981</v>
      </c>
      <c r="I430" s="71" t="s">
        <v>5843</v>
      </c>
    </row>
    <row r="431" spans="1:9" s="89" customFormat="1" ht="15.75" customHeight="1">
      <c r="A431" s="8" t="s">
        <v>2663</v>
      </c>
      <c r="B431" s="12" t="s">
        <v>2118</v>
      </c>
      <c r="C431" s="12" t="s">
        <v>4414</v>
      </c>
      <c r="D431" s="12"/>
      <c r="E431" s="59" t="s">
        <v>718</v>
      </c>
      <c r="F431" s="50" t="s">
        <v>1</v>
      </c>
      <c r="G431" s="8" t="s">
        <v>2904</v>
      </c>
      <c r="H431" s="71" t="s">
        <v>4758</v>
      </c>
      <c r="I431" s="71" t="s">
        <v>5843</v>
      </c>
    </row>
    <row r="432" spans="1:9" s="89" customFormat="1" ht="15.75" customHeight="1">
      <c r="A432" s="8" t="s">
        <v>2663</v>
      </c>
      <c r="B432" s="12" t="s">
        <v>32</v>
      </c>
      <c r="C432" s="25" t="s">
        <v>4415</v>
      </c>
      <c r="D432" s="25"/>
      <c r="E432" s="59" t="s">
        <v>718</v>
      </c>
      <c r="F432" s="50" t="s">
        <v>33</v>
      </c>
      <c r="G432" s="8" t="s">
        <v>2904</v>
      </c>
      <c r="H432" s="71" t="s">
        <v>4670</v>
      </c>
      <c r="I432" s="71" t="s">
        <v>5843</v>
      </c>
    </row>
    <row r="433" spans="1:9" s="89" customFormat="1" ht="15.75" customHeight="1">
      <c r="A433" s="8" t="s">
        <v>2663</v>
      </c>
      <c r="B433" s="12" t="s">
        <v>34</v>
      </c>
      <c r="C433" s="25" t="s">
        <v>4416</v>
      </c>
      <c r="D433" s="25"/>
      <c r="E433" s="59" t="s">
        <v>5</v>
      </c>
      <c r="F433" s="50" t="s">
        <v>33</v>
      </c>
      <c r="G433" s="8" t="s">
        <v>2904</v>
      </c>
      <c r="H433" s="71" t="s">
        <v>4764</v>
      </c>
      <c r="I433" s="71" t="s">
        <v>5843</v>
      </c>
    </row>
    <row r="434" spans="1:9" s="89" customFormat="1" ht="15.75" customHeight="1">
      <c r="A434" s="8" t="s">
        <v>2663</v>
      </c>
      <c r="B434" s="12" t="s">
        <v>25</v>
      </c>
      <c r="C434" s="25" t="s">
        <v>4419</v>
      </c>
      <c r="D434" s="25"/>
      <c r="E434" s="59" t="s">
        <v>718</v>
      </c>
      <c r="F434" s="50" t="s">
        <v>26</v>
      </c>
      <c r="G434" s="8" t="s">
        <v>2904</v>
      </c>
      <c r="H434" s="71" t="s">
        <v>4669</v>
      </c>
      <c r="I434" s="71" t="s">
        <v>5843</v>
      </c>
    </row>
    <row r="435" spans="1:9" s="89" customFormat="1" ht="15.75" customHeight="1">
      <c r="A435" s="8" t="s">
        <v>2663</v>
      </c>
      <c r="B435" s="12" t="s">
        <v>27</v>
      </c>
      <c r="C435" s="25" t="s">
        <v>4420</v>
      </c>
      <c r="D435" s="25"/>
      <c r="E435" s="59" t="s">
        <v>5</v>
      </c>
      <c r="F435" s="50" t="s">
        <v>28</v>
      </c>
      <c r="G435" s="8" t="s">
        <v>2904</v>
      </c>
      <c r="H435" s="71" t="s">
        <v>4763</v>
      </c>
      <c r="I435" s="71" t="s">
        <v>5843</v>
      </c>
    </row>
    <row r="436" spans="1:9" s="89" customFormat="1" ht="15.75" customHeight="1">
      <c r="A436" s="8" t="s">
        <v>2663</v>
      </c>
      <c r="B436" s="12" t="s">
        <v>22</v>
      </c>
      <c r="C436" s="25" t="s">
        <v>4421</v>
      </c>
      <c r="D436" s="25"/>
      <c r="E436" s="59" t="s">
        <v>718</v>
      </c>
      <c r="F436" s="50" t="s">
        <v>23</v>
      </c>
      <c r="G436" s="8" t="s">
        <v>2904</v>
      </c>
      <c r="H436" s="71" t="s">
        <v>4754</v>
      </c>
      <c r="I436" s="71" t="s">
        <v>5843</v>
      </c>
    </row>
    <row r="437" spans="1:9" s="89" customFormat="1" ht="15.75" customHeight="1">
      <c r="A437" s="8" t="s">
        <v>2663</v>
      </c>
      <c r="B437" s="12" t="s">
        <v>24</v>
      </c>
      <c r="C437" s="25" t="s">
        <v>4422</v>
      </c>
      <c r="D437" s="25"/>
      <c r="E437" s="59" t="s">
        <v>8</v>
      </c>
      <c r="F437" s="50" t="s">
        <v>23</v>
      </c>
      <c r="G437" s="8" t="s">
        <v>2904</v>
      </c>
      <c r="H437" s="71" t="s">
        <v>4727</v>
      </c>
      <c r="I437" s="71" t="s">
        <v>5843</v>
      </c>
    </row>
    <row r="438" spans="1:9" s="89" customFormat="1" ht="15.75" customHeight="1">
      <c r="A438" s="8" t="s">
        <v>2663</v>
      </c>
      <c r="B438" s="12" t="s">
        <v>19</v>
      </c>
      <c r="C438" s="25" t="s">
        <v>4423</v>
      </c>
      <c r="D438" s="25"/>
      <c r="E438" s="59" t="s">
        <v>718</v>
      </c>
      <c r="F438" s="50" t="s">
        <v>20</v>
      </c>
      <c r="G438" s="8" t="s">
        <v>2904</v>
      </c>
      <c r="H438" s="71" t="s">
        <v>4982</v>
      </c>
      <c r="I438" s="71" t="s">
        <v>5843</v>
      </c>
    </row>
    <row r="439" spans="1:9" s="89" customFormat="1" ht="15.75" customHeight="1">
      <c r="A439" s="8" t="s">
        <v>2663</v>
      </c>
      <c r="B439" s="12" t="s">
        <v>21</v>
      </c>
      <c r="C439" s="25" t="s">
        <v>4424</v>
      </c>
      <c r="D439" s="25"/>
      <c r="E439" s="59" t="s">
        <v>5</v>
      </c>
      <c r="F439" s="50" t="s">
        <v>20</v>
      </c>
      <c r="G439" s="8" t="s">
        <v>2904</v>
      </c>
      <c r="H439" s="71" t="s">
        <v>4983</v>
      </c>
      <c r="I439" s="71" t="s">
        <v>5843</v>
      </c>
    </row>
    <row r="440" spans="1:9" s="89" customFormat="1" ht="15.75" customHeight="1">
      <c r="A440" s="8" t="s">
        <v>2663</v>
      </c>
      <c r="B440" s="12" t="s">
        <v>16</v>
      </c>
      <c r="C440" s="25" t="s">
        <v>4425</v>
      </c>
      <c r="D440" s="25"/>
      <c r="E440" s="59" t="s">
        <v>718</v>
      </c>
      <c r="F440" s="50" t="s">
        <v>17</v>
      </c>
      <c r="G440" s="8" t="s">
        <v>2904</v>
      </c>
      <c r="H440" s="71" t="s">
        <v>4669</v>
      </c>
      <c r="I440" s="71" t="s">
        <v>5843</v>
      </c>
    </row>
    <row r="441" spans="1:9" s="89" customFormat="1" ht="15.75" customHeight="1">
      <c r="A441" s="8" t="s">
        <v>2663</v>
      </c>
      <c r="B441" s="12" t="s">
        <v>18</v>
      </c>
      <c r="C441" s="25" t="s">
        <v>4426</v>
      </c>
      <c r="D441" s="25"/>
      <c r="E441" s="59" t="s">
        <v>5</v>
      </c>
      <c r="F441" s="50" t="s">
        <v>17</v>
      </c>
      <c r="G441" s="8" t="s">
        <v>2904</v>
      </c>
      <c r="H441" s="71" t="s">
        <v>4763</v>
      </c>
      <c r="I441" s="71" t="s">
        <v>5843</v>
      </c>
    </row>
    <row r="442" spans="1:9" s="89" customFormat="1" ht="15.75" customHeight="1">
      <c r="A442" s="8" t="s">
        <v>2663</v>
      </c>
      <c r="B442" s="12" t="s">
        <v>14</v>
      </c>
      <c r="C442" s="25" t="s">
        <v>4427</v>
      </c>
      <c r="D442" s="25"/>
      <c r="E442" s="59" t="s">
        <v>8</v>
      </c>
      <c r="F442" s="50" t="s">
        <v>15</v>
      </c>
      <c r="G442" s="8" t="s">
        <v>2904</v>
      </c>
      <c r="H442" s="71" t="s">
        <v>4760</v>
      </c>
      <c r="I442" s="71" t="s">
        <v>5843</v>
      </c>
    </row>
    <row r="443" spans="1:9" s="89" customFormat="1" ht="15.75" customHeight="1">
      <c r="A443" s="8" t="s">
        <v>2663</v>
      </c>
      <c r="B443" s="12" t="s">
        <v>10</v>
      </c>
      <c r="C443" s="25" t="s">
        <v>4428</v>
      </c>
      <c r="D443" s="25"/>
      <c r="E443" s="59" t="s">
        <v>718</v>
      </c>
      <c r="F443" s="50" t="s">
        <v>11</v>
      </c>
      <c r="G443" s="8" t="s">
        <v>2904</v>
      </c>
      <c r="H443" s="71" t="s">
        <v>4754</v>
      </c>
      <c r="I443" s="71" t="s">
        <v>5843</v>
      </c>
    </row>
    <row r="444" spans="1:9" s="89" customFormat="1" ht="15.75" customHeight="1">
      <c r="A444" s="8" t="s">
        <v>2663</v>
      </c>
      <c r="B444" s="12" t="s">
        <v>12</v>
      </c>
      <c r="C444" s="25" t="s">
        <v>4429</v>
      </c>
      <c r="D444" s="25"/>
      <c r="E444" s="59" t="s">
        <v>8</v>
      </c>
      <c r="F444" s="50" t="s">
        <v>13</v>
      </c>
      <c r="G444" s="8" t="s">
        <v>2904</v>
      </c>
      <c r="H444" s="71" t="s">
        <v>4727</v>
      </c>
      <c r="I444" s="71" t="s">
        <v>5843</v>
      </c>
    </row>
    <row r="445" spans="1:9" s="89" customFormat="1" ht="15.75" customHeight="1">
      <c r="A445" s="50" t="s">
        <v>4835</v>
      </c>
      <c r="B445" s="16" t="s">
        <v>2897</v>
      </c>
      <c r="C445" s="90" t="s">
        <v>5668</v>
      </c>
      <c r="D445" s="91"/>
      <c r="E445" s="61" t="s">
        <v>718</v>
      </c>
      <c r="F445" s="73" t="s">
        <v>2902</v>
      </c>
      <c r="G445" s="73" t="s">
        <v>2908</v>
      </c>
      <c r="H445" s="71" t="s">
        <v>4766</v>
      </c>
      <c r="I445" s="71" t="s">
        <v>5841</v>
      </c>
    </row>
    <row r="446" spans="1:9" s="89" customFormat="1" ht="15.75" customHeight="1">
      <c r="A446" s="50" t="s">
        <v>4835</v>
      </c>
      <c r="B446" s="16" t="s">
        <v>2898</v>
      </c>
      <c r="C446" s="90" t="s">
        <v>5636</v>
      </c>
      <c r="D446" s="90"/>
      <c r="E446" s="61" t="s">
        <v>718</v>
      </c>
      <c r="F446" s="73" t="s">
        <v>2847</v>
      </c>
      <c r="G446" s="73" t="s">
        <v>2904</v>
      </c>
      <c r="H446" s="71" t="s">
        <v>4667</v>
      </c>
      <c r="I446" s="71" t="s">
        <v>5841</v>
      </c>
    </row>
    <row r="447" spans="1:9" s="89" customFormat="1" ht="15.75" customHeight="1">
      <c r="A447" s="50" t="s">
        <v>4835</v>
      </c>
      <c r="B447" s="16" t="s">
        <v>2899</v>
      </c>
      <c r="C447" s="90" t="s">
        <v>5637</v>
      </c>
      <c r="D447" s="90"/>
      <c r="E447" s="61" t="s">
        <v>4992</v>
      </c>
      <c r="F447" s="73" t="s">
        <v>2847</v>
      </c>
      <c r="G447" s="73" t="s">
        <v>2904</v>
      </c>
      <c r="H447" s="71" t="s">
        <v>4667</v>
      </c>
      <c r="I447" s="71" t="s">
        <v>5841</v>
      </c>
    </row>
    <row r="448" spans="1:9" s="89" customFormat="1" ht="15.75" customHeight="1">
      <c r="A448" s="50" t="s">
        <v>4835</v>
      </c>
      <c r="B448" s="16" t="s">
        <v>2900</v>
      </c>
      <c r="C448" s="90" t="s">
        <v>5638</v>
      </c>
      <c r="D448" s="90"/>
      <c r="E448" s="61" t="s">
        <v>4994</v>
      </c>
      <c r="F448" s="73" t="s">
        <v>2847</v>
      </c>
      <c r="G448" s="73" t="s">
        <v>2904</v>
      </c>
      <c r="H448" s="71" t="s">
        <v>4667</v>
      </c>
      <c r="I448" s="71" t="s">
        <v>5841</v>
      </c>
    </row>
    <row r="449" spans="1:9" s="89" customFormat="1" ht="15.75" customHeight="1">
      <c r="A449" s="50" t="s">
        <v>4835</v>
      </c>
      <c r="B449" s="16" t="s">
        <v>2901</v>
      </c>
      <c r="C449" s="90" t="s">
        <v>5639</v>
      </c>
      <c r="D449" s="90"/>
      <c r="E449" s="61" t="s">
        <v>4995</v>
      </c>
      <c r="F449" s="73" t="s">
        <v>2847</v>
      </c>
      <c r="G449" s="73" t="s">
        <v>2904</v>
      </c>
      <c r="H449" s="71" t="s">
        <v>4667</v>
      </c>
      <c r="I449" s="71" t="s">
        <v>5841</v>
      </c>
    </row>
    <row r="450" spans="1:9" s="89" customFormat="1" ht="15.75" customHeight="1">
      <c r="A450" s="50" t="s">
        <v>4835</v>
      </c>
      <c r="B450" s="16" t="s">
        <v>2259</v>
      </c>
      <c r="C450" s="90" t="s">
        <v>4876</v>
      </c>
      <c r="D450" s="90"/>
      <c r="E450" s="61" t="s">
        <v>718</v>
      </c>
      <c r="F450" s="73" t="s">
        <v>2848</v>
      </c>
      <c r="G450" s="73" t="s">
        <v>2908</v>
      </c>
      <c r="H450" s="71" t="s">
        <v>4766</v>
      </c>
      <c r="I450" s="71" t="s">
        <v>5841</v>
      </c>
    </row>
    <row r="451" spans="1:9" s="89" customFormat="1" ht="15.75" customHeight="1">
      <c r="A451" s="50" t="s">
        <v>4835</v>
      </c>
      <c r="B451" s="16" t="s">
        <v>2260</v>
      </c>
      <c r="C451" s="90" t="s">
        <v>4858</v>
      </c>
      <c r="D451" s="90"/>
      <c r="E451" s="61" t="s">
        <v>4992</v>
      </c>
      <c r="F451" s="73" t="s">
        <v>2848</v>
      </c>
      <c r="G451" s="73" t="s">
        <v>2904</v>
      </c>
      <c r="H451" s="71" t="s">
        <v>4667</v>
      </c>
      <c r="I451" s="71" t="s">
        <v>5841</v>
      </c>
    </row>
    <row r="452" spans="1:9" s="89" customFormat="1" ht="15.75" customHeight="1">
      <c r="A452" s="50" t="s">
        <v>4835</v>
      </c>
      <c r="B452" s="16" t="s">
        <v>2261</v>
      </c>
      <c r="C452" s="90" t="s">
        <v>4859</v>
      </c>
      <c r="D452" s="90"/>
      <c r="E452" s="61" t="s">
        <v>4994</v>
      </c>
      <c r="F452" s="73" t="s">
        <v>2848</v>
      </c>
      <c r="G452" s="73" t="s">
        <v>2904</v>
      </c>
      <c r="H452" s="71" t="s">
        <v>4667</v>
      </c>
      <c r="I452" s="71" t="s">
        <v>5841</v>
      </c>
    </row>
    <row r="453" spans="1:9" s="89" customFormat="1" ht="15.75" customHeight="1">
      <c r="A453" s="50" t="s">
        <v>4835</v>
      </c>
      <c r="B453" s="16" t="s">
        <v>2262</v>
      </c>
      <c r="C453" s="90" t="s">
        <v>4860</v>
      </c>
      <c r="D453" s="90"/>
      <c r="E453" s="61" t="s">
        <v>4995</v>
      </c>
      <c r="F453" s="73" t="s">
        <v>2848</v>
      </c>
      <c r="G453" s="73" t="s">
        <v>2904</v>
      </c>
      <c r="H453" s="71" t="s">
        <v>4667</v>
      </c>
      <c r="I453" s="71" t="s">
        <v>5841</v>
      </c>
    </row>
    <row r="454" spans="1:9" s="89" customFormat="1" ht="15.75" customHeight="1">
      <c r="A454" s="50" t="s">
        <v>4835</v>
      </c>
      <c r="B454" s="16" t="s">
        <v>2263</v>
      </c>
      <c r="C454" s="90" t="s">
        <v>4877</v>
      </c>
      <c r="D454" s="90"/>
      <c r="E454" s="61" t="s">
        <v>718</v>
      </c>
      <c r="F454" s="73" t="s">
        <v>2277</v>
      </c>
      <c r="G454" s="73" t="s">
        <v>2908</v>
      </c>
      <c r="H454" s="71" t="s">
        <v>4767</v>
      </c>
      <c r="I454" s="71" t="s">
        <v>5841</v>
      </c>
    </row>
    <row r="455" spans="1:9" s="89" customFormat="1" ht="15.75" customHeight="1">
      <c r="A455" s="50" t="s">
        <v>4835</v>
      </c>
      <c r="B455" s="16" t="s">
        <v>2265</v>
      </c>
      <c r="C455" s="90" t="s">
        <v>4861</v>
      </c>
      <c r="D455" s="90"/>
      <c r="E455" s="61" t="s">
        <v>4992</v>
      </c>
      <c r="F455" s="73" t="s">
        <v>2277</v>
      </c>
      <c r="G455" s="73" t="s">
        <v>2904</v>
      </c>
      <c r="H455" s="71" t="s">
        <v>4667</v>
      </c>
      <c r="I455" s="71" t="s">
        <v>5841</v>
      </c>
    </row>
    <row r="456" spans="1:9" s="89" customFormat="1" ht="15.75" customHeight="1">
      <c r="A456" s="50" t="s">
        <v>4835</v>
      </c>
      <c r="B456" s="16" t="s">
        <v>2266</v>
      </c>
      <c r="C456" s="90" t="s">
        <v>4862</v>
      </c>
      <c r="D456" s="90"/>
      <c r="E456" s="61" t="s">
        <v>4994</v>
      </c>
      <c r="F456" s="73" t="s">
        <v>2277</v>
      </c>
      <c r="G456" s="73" t="s">
        <v>2904</v>
      </c>
      <c r="H456" s="71" t="s">
        <v>4667</v>
      </c>
      <c r="I456" s="71" t="s">
        <v>5841</v>
      </c>
    </row>
    <row r="457" spans="1:9" s="89" customFormat="1" ht="15.75" customHeight="1">
      <c r="A457" s="50" t="s">
        <v>4835</v>
      </c>
      <c r="B457" s="16" t="s">
        <v>2264</v>
      </c>
      <c r="C457" s="90" t="s">
        <v>4863</v>
      </c>
      <c r="D457" s="90"/>
      <c r="E457" s="61" t="s">
        <v>5007</v>
      </c>
      <c r="F457" s="73" t="s">
        <v>2277</v>
      </c>
      <c r="G457" s="73" t="s">
        <v>2904</v>
      </c>
      <c r="H457" s="71" t="s">
        <v>4667</v>
      </c>
      <c r="I457" s="71" t="s">
        <v>5841</v>
      </c>
    </row>
    <row r="458" spans="1:9" s="89" customFormat="1" ht="15.75" customHeight="1">
      <c r="A458" s="50" t="s">
        <v>4835</v>
      </c>
      <c r="B458" s="16" t="s">
        <v>2267</v>
      </c>
      <c r="C458" s="90" t="s">
        <v>4864</v>
      </c>
      <c r="D458" s="90"/>
      <c r="E458" s="61" t="s">
        <v>4995</v>
      </c>
      <c r="F458" s="73" t="s">
        <v>2277</v>
      </c>
      <c r="G458" s="73" t="s">
        <v>2904</v>
      </c>
      <c r="H458" s="71" t="s">
        <v>4667</v>
      </c>
      <c r="I458" s="71" t="s">
        <v>5841</v>
      </c>
    </row>
    <row r="459" spans="1:9" s="89" customFormat="1" ht="15.75" customHeight="1">
      <c r="A459" s="50" t="s">
        <v>4835</v>
      </c>
      <c r="B459" s="16" t="s">
        <v>2092</v>
      </c>
      <c r="C459" s="16" t="s">
        <v>4841</v>
      </c>
      <c r="D459" s="16"/>
      <c r="E459" s="61" t="s">
        <v>718</v>
      </c>
      <c r="F459" s="73" t="s">
        <v>2114</v>
      </c>
      <c r="G459" s="73" t="s">
        <v>2905</v>
      </c>
      <c r="H459" s="71" t="s">
        <v>4767</v>
      </c>
      <c r="I459" s="71" t="s">
        <v>5841</v>
      </c>
    </row>
    <row r="460" spans="1:9" s="89" customFormat="1" ht="15.75" customHeight="1">
      <c r="A460" s="50" t="s">
        <v>4835</v>
      </c>
      <c r="B460" s="16" t="s">
        <v>2093</v>
      </c>
      <c r="C460" s="16" t="s">
        <v>4850</v>
      </c>
      <c r="D460" s="16"/>
      <c r="E460" s="61" t="s">
        <v>718</v>
      </c>
      <c r="F460" s="73" t="s">
        <v>2854</v>
      </c>
      <c r="G460" s="73" t="s">
        <v>2904</v>
      </c>
      <c r="H460" s="71" t="s">
        <v>4667</v>
      </c>
      <c r="I460" s="71" t="s">
        <v>5841</v>
      </c>
    </row>
    <row r="461" spans="1:9" s="89" customFormat="1" ht="15.75" customHeight="1">
      <c r="A461" s="50" t="s">
        <v>4835</v>
      </c>
      <c r="B461" s="16" t="s">
        <v>2094</v>
      </c>
      <c r="C461" s="16" t="s">
        <v>4851</v>
      </c>
      <c r="D461" s="16"/>
      <c r="E461" s="61" t="s">
        <v>4992</v>
      </c>
      <c r="F461" s="73" t="s">
        <v>2855</v>
      </c>
      <c r="G461" s="73" t="s">
        <v>2904</v>
      </c>
      <c r="H461" s="71" t="s">
        <v>4667</v>
      </c>
      <c r="I461" s="71" t="s">
        <v>5841</v>
      </c>
    </row>
    <row r="462" spans="1:9" s="89" customFormat="1" ht="15.75" customHeight="1">
      <c r="A462" s="50" t="s">
        <v>4835</v>
      </c>
      <c r="B462" s="16" t="s">
        <v>2095</v>
      </c>
      <c r="C462" s="16" t="s">
        <v>4852</v>
      </c>
      <c r="D462" s="16"/>
      <c r="E462" s="61" t="s">
        <v>4994</v>
      </c>
      <c r="F462" s="73" t="s">
        <v>2855</v>
      </c>
      <c r="G462" s="73" t="s">
        <v>2904</v>
      </c>
      <c r="H462" s="71" t="s">
        <v>4667</v>
      </c>
      <c r="I462" s="71" t="s">
        <v>5841</v>
      </c>
    </row>
    <row r="463" spans="1:9" s="89" customFormat="1" ht="15.75" customHeight="1">
      <c r="A463" s="50" t="s">
        <v>4835</v>
      </c>
      <c r="B463" s="16" t="s">
        <v>2096</v>
      </c>
      <c r="C463" s="16" t="s">
        <v>4853</v>
      </c>
      <c r="D463" s="16"/>
      <c r="E463" s="61" t="s">
        <v>4995</v>
      </c>
      <c r="F463" s="73" t="s">
        <v>2855</v>
      </c>
      <c r="G463" s="73" t="s">
        <v>2904</v>
      </c>
      <c r="H463" s="71" t="s">
        <v>4667</v>
      </c>
      <c r="I463" s="71" t="s">
        <v>5841</v>
      </c>
    </row>
    <row r="464" spans="1:9" s="89" customFormat="1" ht="15.75" customHeight="1">
      <c r="A464" s="50" t="s">
        <v>4835</v>
      </c>
      <c r="B464" s="16" t="s">
        <v>2097</v>
      </c>
      <c r="C464" s="16" t="s">
        <v>4842</v>
      </c>
      <c r="D464" s="16"/>
      <c r="E464" s="61" t="s">
        <v>718</v>
      </c>
      <c r="F464" s="73" t="s">
        <v>2115</v>
      </c>
      <c r="G464" s="73" t="s">
        <v>2904</v>
      </c>
      <c r="H464" s="71" t="s">
        <v>4667</v>
      </c>
      <c r="I464" s="71" t="s">
        <v>5841</v>
      </c>
    </row>
    <row r="465" spans="1:9" s="89" customFormat="1" ht="15.75" customHeight="1">
      <c r="A465" s="50" t="s">
        <v>4835</v>
      </c>
      <c r="B465" s="16" t="s">
        <v>2098</v>
      </c>
      <c r="C465" s="16" t="s">
        <v>4843</v>
      </c>
      <c r="D465" s="16"/>
      <c r="E465" s="61" t="s">
        <v>4992</v>
      </c>
      <c r="F465" s="73" t="s">
        <v>2115</v>
      </c>
      <c r="G465" s="73" t="s">
        <v>2904</v>
      </c>
      <c r="H465" s="71" t="s">
        <v>4667</v>
      </c>
      <c r="I465" s="71" t="s">
        <v>5841</v>
      </c>
    </row>
    <row r="466" spans="1:9" s="89" customFormat="1" ht="15.75" customHeight="1">
      <c r="A466" s="50" t="s">
        <v>4835</v>
      </c>
      <c r="B466" s="16" t="s">
        <v>2099</v>
      </c>
      <c r="C466" s="16" t="s">
        <v>4844</v>
      </c>
      <c r="D466" s="16"/>
      <c r="E466" s="61" t="s">
        <v>4994</v>
      </c>
      <c r="F466" s="73" t="s">
        <v>2115</v>
      </c>
      <c r="G466" s="73" t="s">
        <v>2904</v>
      </c>
      <c r="H466" s="71" t="s">
        <v>4667</v>
      </c>
      <c r="I466" s="71" t="s">
        <v>5841</v>
      </c>
    </row>
    <row r="467" spans="1:9" s="89" customFormat="1" ht="15.75" customHeight="1">
      <c r="A467" s="50" t="s">
        <v>4835</v>
      </c>
      <c r="B467" s="16" t="s">
        <v>2100</v>
      </c>
      <c r="C467" s="16" t="s">
        <v>4845</v>
      </c>
      <c r="D467" s="16"/>
      <c r="E467" s="61" t="s">
        <v>4995</v>
      </c>
      <c r="F467" s="73" t="s">
        <v>2115</v>
      </c>
      <c r="G467" s="73" t="s">
        <v>2904</v>
      </c>
      <c r="H467" s="71" t="s">
        <v>4667</v>
      </c>
      <c r="I467" s="71" t="s">
        <v>5841</v>
      </c>
    </row>
    <row r="468" spans="1:9" s="89" customFormat="1" ht="15.75" customHeight="1">
      <c r="A468" s="50" t="s">
        <v>4835</v>
      </c>
      <c r="B468" s="16" t="s">
        <v>2101</v>
      </c>
      <c r="C468" s="16" t="s">
        <v>4846</v>
      </c>
      <c r="D468" s="16"/>
      <c r="E468" s="61" t="s">
        <v>4996</v>
      </c>
      <c r="F468" s="73" t="s">
        <v>2115</v>
      </c>
      <c r="G468" s="73" t="s">
        <v>2904</v>
      </c>
      <c r="H468" s="71" t="s">
        <v>4667</v>
      </c>
      <c r="I468" s="71" t="s">
        <v>5841</v>
      </c>
    </row>
    <row r="469" spans="1:9" s="89" customFormat="1" ht="15.75" customHeight="1">
      <c r="A469" s="50" t="s">
        <v>4835</v>
      </c>
      <c r="B469" s="16" t="s">
        <v>2102</v>
      </c>
      <c r="C469" s="16" t="s">
        <v>4847</v>
      </c>
      <c r="D469" s="16"/>
      <c r="E469" s="66" t="s">
        <v>4997</v>
      </c>
      <c r="F469" s="73" t="s">
        <v>2115</v>
      </c>
      <c r="G469" s="73" t="s">
        <v>2904</v>
      </c>
      <c r="H469" s="71" t="s">
        <v>4667</v>
      </c>
      <c r="I469" s="71" t="s">
        <v>5841</v>
      </c>
    </row>
    <row r="470" spans="1:9" s="89" customFormat="1" ht="15.75" customHeight="1">
      <c r="A470" s="8" t="s">
        <v>2664</v>
      </c>
      <c r="B470" s="12" t="s">
        <v>2621</v>
      </c>
      <c r="C470" s="34" t="s">
        <v>3096</v>
      </c>
      <c r="D470" s="35" t="s">
        <v>5182</v>
      </c>
      <c r="E470" s="67" t="s">
        <v>718</v>
      </c>
      <c r="F470" s="73" t="s">
        <v>2637</v>
      </c>
      <c r="G470" s="73" t="s">
        <v>2908</v>
      </c>
      <c r="H470" s="71" t="s">
        <v>4750</v>
      </c>
      <c r="I470" s="71" t="s">
        <v>5843</v>
      </c>
    </row>
    <row r="471" spans="1:9" s="89" customFormat="1" ht="15.75" customHeight="1">
      <c r="A471" s="8" t="s">
        <v>2664</v>
      </c>
      <c r="B471" s="12" t="s">
        <v>2622</v>
      </c>
      <c r="C471" s="34" t="s">
        <v>3498</v>
      </c>
      <c r="D471" s="35" t="s">
        <v>5182</v>
      </c>
      <c r="E471" s="67" t="s">
        <v>4992</v>
      </c>
      <c r="F471" s="73" t="s">
        <v>2637</v>
      </c>
      <c r="G471" s="73" t="s">
        <v>2904</v>
      </c>
      <c r="H471" s="71" t="s">
        <v>4772</v>
      </c>
      <c r="I471" s="71" t="s">
        <v>5843</v>
      </c>
    </row>
    <row r="472" spans="1:9" s="89" customFormat="1" ht="15.75" customHeight="1">
      <c r="A472" s="8" t="s">
        <v>2664</v>
      </c>
      <c r="B472" s="12" t="s">
        <v>2623</v>
      </c>
      <c r="C472" s="34" t="s">
        <v>3499</v>
      </c>
      <c r="D472" s="35" t="s">
        <v>5182</v>
      </c>
      <c r="E472" s="67" t="s">
        <v>4994</v>
      </c>
      <c r="F472" s="73" t="s">
        <v>2637</v>
      </c>
      <c r="G472" s="73" t="s">
        <v>2904</v>
      </c>
      <c r="H472" s="71" t="s">
        <v>4772</v>
      </c>
      <c r="I472" s="71" t="s">
        <v>5843</v>
      </c>
    </row>
    <row r="473" spans="1:9" s="89" customFormat="1" ht="15.75" customHeight="1">
      <c r="A473" s="8" t="s">
        <v>2664</v>
      </c>
      <c r="B473" s="12" t="s">
        <v>2624</v>
      </c>
      <c r="C473" s="34" t="s">
        <v>3500</v>
      </c>
      <c r="D473" s="35" t="s">
        <v>5182</v>
      </c>
      <c r="E473" s="67" t="s">
        <v>4995</v>
      </c>
      <c r="F473" s="73" t="s">
        <v>2637</v>
      </c>
      <c r="G473" s="73" t="s">
        <v>2904</v>
      </c>
      <c r="H473" s="71" t="s">
        <v>4772</v>
      </c>
      <c r="I473" s="71" t="s">
        <v>5843</v>
      </c>
    </row>
    <row r="474" spans="1:9" s="89" customFormat="1" ht="15.75" customHeight="1">
      <c r="A474" s="8" t="s">
        <v>2664</v>
      </c>
      <c r="B474" s="12" t="s">
        <v>2625</v>
      </c>
      <c r="C474" s="34" t="s">
        <v>3097</v>
      </c>
      <c r="D474" s="35" t="s">
        <v>5182</v>
      </c>
      <c r="E474" s="67" t="s">
        <v>718</v>
      </c>
      <c r="F474" s="73" t="s">
        <v>2638</v>
      </c>
      <c r="G474" s="73" t="s">
        <v>2908</v>
      </c>
      <c r="H474" s="71" t="s">
        <v>4750</v>
      </c>
      <c r="I474" s="71" t="s">
        <v>5843</v>
      </c>
    </row>
    <row r="475" spans="1:9" s="89" customFormat="1" ht="15.75" customHeight="1">
      <c r="A475" s="8" t="s">
        <v>2664</v>
      </c>
      <c r="B475" s="12" t="s">
        <v>2626</v>
      </c>
      <c r="C475" s="34" t="s">
        <v>3098</v>
      </c>
      <c r="D475" s="35" t="s">
        <v>5182</v>
      </c>
      <c r="E475" s="67" t="s">
        <v>4992</v>
      </c>
      <c r="F475" s="73" t="s">
        <v>2638</v>
      </c>
      <c r="G475" s="73" t="s">
        <v>2908</v>
      </c>
      <c r="H475" s="71" t="s">
        <v>4666</v>
      </c>
      <c r="I475" s="71" t="s">
        <v>5843</v>
      </c>
    </row>
    <row r="476" spans="1:9" s="89" customFormat="1" ht="15.75" customHeight="1">
      <c r="A476" s="8" t="s">
        <v>2664</v>
      </c>
      <c r="B476" s="12" t="s">
        <v>2627</v>
      </c>
      <c r="C476" s="34" t="s">
        <v>3099</v>
      </c>
      <c r="D476" s="35" t="s">
        <v>5182</v>
      </c>
      <c r="E476" s="67" t="s">
        <v>4994</v>
      </c>
      <c r="F476" s="73" t="s">
        <v>2638</v>
      </c>
      <c r="G476" s="73" t="s">
        <v>2908</v>
      </c>
      <c r="H476" s="71" t="s">
        <v>4666</v>
      </c>
      <c r="I476" s="71" t="s">
        <v>5843</v>
      </c>
    </row>
    <row r="477" spans="1:9" s="89" customFormat="1" ht="15.75" customHeight="1">
      <c r="A477" s="8" t="s">
        <v>2664</v>
      </c>
      <c r="B477" s="12" t="s">
        <v>2628</v>
      </c>
      <c r="C477" s="34" t="s">
        <v>3100</v>
      </c>
      <c r="D477" s="35" t="s">
        <v>5182</v>
      </c>
      <c r="E477" s="67" t="s">
        <v>4995</v>
      </c>
      <c r="F477" s="73" t="s">
        <v>2638</v>
      </c>
      <c r="G477" s="73" t="s">
        <v>2908</v>
      </c>
      <c r="H477" s="71" t="s">
        <v>4666</v>
      </c>
      <c r="I477" s="71" t="s">
        <v>5843</v>
      </c>
    </row>
    <row r="478" spans="1:9" s="89" customFormat="1" ht="15.75" customHeight="1">
      <c r="A478" s="8" t="s">
        <v>2664</v>
      </c>
      <c r="B478" s="12" t="s">
        <v>2629</v>
      </c>
      <c r="C478" s="34" t="s">
        <v>3101</v>
      </c>
      <c r="D478" s="35" t="s">
        <v>5182</v>
      </c>
      <c r="E478" s="67" t="s">
        <v>718</v>
      </c>
      <c r="F478" s="73" t="s">
        <v>2638</v>
      </c>
      <c r="G478" s="73" t="s">
        <v>2908</v>
      </c>
      <c r="H478" s="71" t="s">
        <v>4773</v>
      </c>
      <c r="I478" s="71" t="s">
        <v>5843</v>
      </c>
    </row>
    <row r="479" spans="1:9" s="89" customFormat="1" ht="15.75" customHeight="1">
      <c r="A479" s="8" t="s">
        <v>2664</v>
      </c>
      <c r="B479" s="12" t="s">
        <v>2630</v>
      </c>
      <c r="C479" s="34" t="s">
        <v>3102</v>
      </c>
      <c r="D479" s="35" t="s">
        <v>5182</v>
      </c>
      <c r="E479" s="67" t="s">
        <v>4992</v>
      </c>
      <c r="F479" s="73" t="s">
        <v>2638</v>
      </c>
      <c r="G479" s="73" t="s">
        <v>2908</v>
      </c>
      <c r="H479" s="71" t="s">
        <v>4774</v>
      </c>
      <c r="I479" s="71" t="s">
        <v>5843</v>
      </c>
    </row>
    <row r="480" spans="1:9" s="89" customFormat="1" ht="15.75" customHeight="1">
      <c r="A480" s="8" t="s">
        <v>2664</v>
      </c>
      <c r="B480" s="12" t="s">
        <v>2631</v>
      </c>
      <c r="C480" s="34" t="s">
        <v>3103</v>
      </c>
      <c r="D480" s="35" t="s">
        <v>5182</v>
      </c>
      <c r="E480" s="67" t="s">
        <v>4994</v>
      </c>
      <c r="F480" s="73" t="s">
        <v>2638</v>
      </c>
      <c r="G480" s="73" t="s">
        <v>2908</v>
      </c>
      <c r="H480" s="71" t="s">
        <v>4774</v>
      </c>
      <c r="I480" s="71" t="s">
        <v>5843</v>
      </c>
    </row>
    <row r="481" spans="1:9" s="89" customFormat="1" ht="15.75" customHeight="1">
      <c r="A481" s="8" t="s">
        <v>2664</v>
      </c>
      <c r="B481" s="12" t="s">
        <v>2632</v>
      </c>
      <c r="C481" s="34" t="s">
        <v>3104</v>
      </c>
      <c r="D481" s="35" t="s">
        <v>5182</v>
      </c>
      <c r="E481" s="67" t="s">
        <v>4995</v>
      </c>
      <c r="F481" s="73" t="s">
        <v>2638</v>
      </c>
      <c r="G481" s="73" t="s">
        <v>2908</v>
      </c>
      <c r="H481" s="71" t="s">
        <v>4774</v>
      </c>
      <c r="I481" s="71" t="s">
        <v>5843</v>
      </c>
    </row>
    <row r="482" spans="1:9" s="89" customFormat="1" ht="15.75" customHeight="1">
      <c r="A482" s="8" t="s">
        <v>2664</v>
      </c>
      <c r="B482" s="18" t="s">
        <v>2458</v>
      </c>
      <c r="C482" s="12" t="s">
        <v>3517</v>
      </c>
      <c r="D482" s="13" t="s">
        <v>5183</v>
      </c>
      <c r="E482" s="67" t="s">
        <v>718</v>
      </c>
      <c r="F482" s="73" t="s">
        <v>2237</v>
      </c>
      <c r="G482" s="73" t="s">
        <v>2904</v>
      </c>
      <c r="H482" s="71" t="s">
        <v>4659</v>
      </c>
      <c r="I482" s="71" t="s">
        <v>5843</v>
      </c>
    </row>
    <row r="483" spans="1:9" s="89" customFormat="1" ht="15.75" customHeight="1">
      <c r="A483" s="8" t="s">
        <v>2664</v>
      </c>
      <c r="B483" s="18" t="s">
        <v>2459</v>
      </c>
      <c r="C483" s="12" t="s">
        <v>3518</v>
      </c>
      <c r="D483" s="13" t="s">
        <v>5183</v>
      </c>
      <c r="E483" s="67" t="s">
        <v>4992</v>
      </c>
      <c r="F483" s="73" t="s">
        <v>2237</v>
      </c>
      <c r="G483" s="73" t="s">
        <v>2904</v>
      </c>
      <c r="H483" s="71" t="s">
        <v>4664</v>
      </c>
      <c r="I483" s="71" t="s">
        <v>5843</v>
      </c>
    </row>
    <row r="484" spans="1:9" s="89" customFormat="1" ht="15.75" customHeight="1">
      <c r="A484" s="8" t="s">
        <v>2664</v>
      </c>
      <c r="B484" s="18" t="s">
        <v>2460</v>
      </c>
      <c r="C484" s="12" t="s">
        <v>3519</v>
      </c>
      <c r="D484" s="13" t="s">
        <v>5183</v>
      </c>
      <c r="E484" s="67" t="s">
        <v>4994</v>
      </c>
      <c r="F484" s="73" t="s">
        <v>2237</v>
      </c>
      <c r="G484" s="73" t="s">
        <v>2904</v>
      </c>
      <c r="H484" s="71" t="s">
        <v>4664</v>
      </c>
      <c r="I484" s="71" t="s">
        <v>5843</v>
      </c>
    </row>
    <row r="485" spans="1:9" s="89" customFormat="1" ht="15.75" customHeight="1">
      <c r="A485" s="8" t="s">
        <v>2664</v>
      </c>
      <c r="B485" s="18" t="s">
        <v>2461</v>
      </c>
      <c r="C485" s="12" t="s">
        <v>3520</v>
      </c>
      <c r="D485" s="13" t="s">
        <v>5183</v>
      </c>
      <c r="E485" s="67" t="s">
        <v>4995</v>
      </c>
      <c r="F485" s="73" t="s">
        <v>2237</v>
      </c>
      <c r="G485" s="73" t="s">
        <v>2904</v>
      </c>
      <c r="H485" s="71" t="s">
        <v>4664</v>
      </c>
      <c r="I485" s="71" t="s">
        <v>5843</v>
      </c>
    </row>
    <row r="486" spans="1:9" s="89" customFormat="1" ht="15.75" customHeight="1">
      <c r="A486" s="8" t="s">
        <v>2664</v>
      </c>
      <c r="B486" s="18" t="s">
        <v>2462</v>
      </c>
      <c r="C486" s="12" t="s">
        <v>3521</v>
      </c>
      <c r="D486" s="13" t="s">
        <v>5183</v>
      </c>
      <c r="E486" s="67" t="s">
        <v>718</v>
      </c>
      <c r="F486" s="73" t="s">
        <v>2237</v>
      </c>
      <c r="G486" s="73" t="s">
        <v>2904</v>
      </c>
      <c r="H486" s="71" t="s">
        <v>4775</v>
      </c>
      <c r="I486" s="71" t="s">
        <v>5843</v>
      </c>
    </row>
    <row r="487" spans="1:9" s="89" customFormat="1" ht="15.75" customHeight="1">
      <c r="A487" s="8" t="s">
        <v>2664</v>
      </c>
      <c r="B487" s="18" t="s">
        <v>2463</v>
      </c>
      <c r="C487" s="12" t="s">
        <v>3522</v>
      </c>
      <c r="D487" s="13" t="s">
        <v>5183</v>
      </c>
      <c r="E487" s="67" t="s">
        <v>4992</v>
      </c>
      <c r="F487" s="73" t="s">
        <v>2237</v>
      </c>
      <c r="G487" s="73" t="s">
        <v>2904</v>
      </c>
      <c r="H487" s="71" t="s">
        <v>4984</v>
      </c>
      <c r="I487" s="71" t="s">
        <v>5843</v>
      </c>
    </row>
    <row r="488" spans="1:9" s="89" customFormat="1" ht="15.75" customHeight="1">
      <c r="A488" s="8" t="s">
        <v>2664</v>
      </c>
      <c r="B488" s="18" t="s">
        <v>2464</v>
      </c>
      <c r="C488" s="12" t="s">
        <v>3523</v>
      </c>
      <c r="D488" s="13" t="s">
        <v>5183</v>
      </c>
      <c r="E488" s="67" t="s">
        <v>4994</v>
      </c>
      <c r="F488" s="73" t="s">
        <v>2237</v>
      </c>
      <c r="G488" s="73" t="s">
        <v>2904</v>
      </c>
      <c r="H488" s="71" t="s">
        <v>4984</v>
      </c>
      <c r="I488" s="71" t="s">
        <v>5843</v>
      </c>
    </row>
    <row r="489" spans="1:9" s="89" customFormat="1" ht="15.75" customHeight="1">
      <c r="A489" s="8" t="s">
        <v>2664</v>
      </c>
      <c r="B489" s="18" t="s">
        <v>2465</v>
      </c>
      <c r="C489" s="12" t="s">
        <v>3524</v>
      </c>
      <c r="D489" s="13" t="s">
        <v>5183</v>
      </c>
      <c r="E489" s="67" t="s">
        <v>4995</v>
      </c>
      <c r="F489" s="73" t="s">
        <v>2237</v>
      </c>
      <c r="G489" s="73" t="s">
        <v>2904</v>
      </c>
      <c r="H489" s="71" t="s">
        <v>4984</v>
      </c>
      <c r="I489" s="71" t="s">
        <v>5843</v>
      </c>
    </row>
    <row r="490" spans="1:9" s="89" customFormat="1" ht="15.75" customHeight="1">
      <c r="A490" s="8" t="s">
        <v>2664</v>
      </c>
      <c r="B490" s="18" t="s">
        <v>2163</v>
      </c>
      <c r="C490" s="12" t="s">
        <v>3545</v>
      </c>
      <c r="D490" s="12"/>
      <c r="E490" s="67" t="s">
        <v>718</v>
      </c>
      <c r="F490" s="73" t="s">
        <v>2018</v>
      </c>
      <c r="G490" s="74" t="s">
        <v>2905</v>
      </c>
      <c r="H490" s="71" t="s">
        <v>4647</v>
      </c>
      <c r="I490" s="71" t="s">
        <v>5843</v>
      </c>
    </row>
    <row r="491" spans="1:9" s="89" customFormat="1" ht="15.75" customHeight="1">
      <c r="A491" s="8" t="s">
        <v>2664</v>
      </c>
      <c r="B491" s="18" t="s">
        <v>2164</v>
      </c>
      <c r="C491" s="12" t="s">
        <v>3546</v>
      </c>
      <c r="D491" s="12"/>
      <c r="E491" s="67" t="s">
        <v>4992</v>
      </c>
      <c r="F491" s="73" t="s">
        <v>2018</v>
      </c>
      <c r="G491" s="74" t="s">
        <v>2905</v>
      </c>
      <c r="H491" s="75" t="s">
        <v>4644</v>
      </c>
      <c r="I491" s="75" t="s">
        <v>5843</v>
      </c>
    </row>
    <row r="492" spans="1:9" s="89" customFormat="1" ht="15.75" customHeight="1">
      <c r="A492" s="8" t="s">
        <v>2664</v>
      </c>
      <c r="B492" s="18" t="s">
        <v>2165</v>
      </c>
      <c r="C492" s="12" t="s">
        <v>3547</v>
      </c>
      <c r="D492" s="12"/>
      <c r="E492" s="67" t="s">
        <v>4994</v>
      </c>
      <c r="F492" s="73" t="s">
        <v>2018</v>
      </c>
      <c r="G492" s="74" t="s">
        <v>2905</v>
      </c>
      <c r="H492" s="75" t="s">
        <v>4644</v>
      </c>
      <c r="I492" s="75" t="s">
        <v>5843</v>
      </c>
    </row>
    <row r="493" spans="1:9" s="89" customFormat="1" ht="15.75" customHeight="1">
      <c r="A493" s="8" t="s">
        <v>2664</v>
      </c>
      <c r="B493" s="18" t="s">
        <v>2166</v>
      </c>
      <c r="C493" s="12" t="s">
        <v>3548</v>
      </c>
      <c r="D493" s="12"/>
      <c r="E493" s="67" t="s">
        <v>4995</v>
      </c>
      <c r="F493" s="73" t="s">
        <v>2018</v>
      </c>
      <c r="G493" s="74" t="s">
        <v>2905</v>
      </c>
      <c r="H493" s="75" t="s">
        <v>4644</v>
      </c>
      <c r="I493" s="75" t="s">
        <v>5843</v>
      </c>
    </row>
    <row r="494" spans="1:9" s="89" customFormat="1" ht="15.75" customHeight="1">
      <c r="A494" s="8" t="s">
        <v>2664</v>
      </c>
      <c r="B494" s="12" t="s">
        <v>2000</v>
      </c>
      <c r="C494" s="12" t="s">
        <v>3549</v>
      </c>
      <c r="D494" s="12"/>
      <c r="E494" s="67" t="s">
        <v>718</v>
      </c>
      <c r="F494" s="73" t="s">
        <v>2018</v>
      </c>
      <c r="G494" s="74" t="s">
        <v>2905</v>
      </c>
      <c r="H494" s="71" t="s">
        <v>4750</v>
      </c>
      <c r="I494" s="71" t="s">
        <v>5843</v>
      </c>
    </row>
    <row r="495" spans="1:9" s="89" customFormat="1" ht="15.75" customHeight="1">
      <c r="A495" s="8" t="s">
        <v>2664</v>
      </c>
      <c r="B495" s="12" t="s">
        <v>2001</v>
      </c>
      <c r="C495" s="12" t="s">
        <v>3550</v>
      </c>
      <c r="D495" s="12"/>
      <c r="E495" s="67" t="s">
        <v>4992</v>
      </c>
      <c r="F495" s="73" t="s">
        <v>2018</v>
      </c>
      <c r="G495" s="74" t="s">
        <v>2905</v>
      </c>
      <c r="H495" s="71" t="s">
        <v>4777</v>
      </c>
      <c r="I495" s="71" t="s">
        <v>5843</v>
      </c>
    </row>
    <row r="496" spans="1:9" s="89" customFormat="1" ht="15.75" customHeight="1">
      <c r="A496" s="8" t="s">
        <v>2664</v>
      </c>
      <c r="B496" s="12" t="s">
        <v>2002</v>
      </c>
      <c r="C496" s="12" t="s">
        <v>3551</v>
      </c>
      <c r="D496" s="12"/>
      <c r="E496" s="67" t="s">
        <v>4994</v>
      </c>
      <c r="F496" s="73" t="s">
        <v>2018</v>
      </c>
      <c r="G496" s="74" t="s">
        <v>2905</v>
      </c>
      <c r="H496" s="71" t="s">
        <v>4777</v>
      </c>
      <c r="I496" s="71" t="s">
        <v>5843</v>
      </c>
    </row>
    <row r="497" spans="1:9" s="89" customFormat="1" ht="15.75" customHeight="1">
      <c r="A497" s="8" t="s">
        <v>2664</v>
      </c>
      <c r="B497" s="12" t="s">
        <v>2003</v>
      </c>
      <c r="C497" s="12" t="s">
        <v>3552</v>
      </c>
      <c r="D497" s="12"/>
      <c r="E497" s="67" t="s">
        <v>4995</v>
      </c>
      <c r="F497" s="73" t="s">
        <v>2018</v>
      </c>
      <c r="G497" s="74" t="s">
        <v>2905</v>
      </c>
      <c r="H497" s="71" t="s">
        <v>4777</v>
      </c>
      <c r="I497" s="71" t="s">
        <v>5843</v>
      </c>
    </row>
    <row r="498" spans="1:9" s="89" customFormat="1" ht="15.75" customHeight="1">
      <c r="A498" s="8" t="s">
        <v>2664</v>
      </c>
      <c r="B498" s="12" t="s">
        <v>2004</v>
      </c>
      <c r="C498" s="12" t="s">
        <v>3553</v>
      </c>
      <c r="D498" s="12"/>
      <c r="E498" s="67" t="s">
        <v>718</v>
      </c>
      <c r="F498" s="73" t="s">
        <v>2017</v>
      </c>
      <c r="G498" s="74" t="s">
        <v>2905</v>
      </c>
      <c r="H498" s="71" t="s">
        <v>4750</v>
      </c>
      <c r="I498" s="71" t="s">
        <v>5843</v>
      </c>
    </row>
    <row r="499" spans="1:9" s="89" customFormat="1" ht="15.75" customHeight="1">
      <c r="A499" s="8" t="s">
        <v>2664</v>
      </c>
      <c r="B499" s="12" t="s">
        <v>2005</v>
      </c>
      <c r="C499" s="12" t="s">
        <v>3554</v>
      </c>
      <c r="D499" s="12"/>
      <c r="E499" s="67" t="s">
        <v>4992</v>
      </c>
      <c r="F499" s="73" t="s">
        <v>2017</v>
      </c>
      <c r="G499" s="74" t="s">
        <v>2905</v>
      </c>
      <c r="H499" s="71" t="s">
        <v>4777</v>
      </c>
      <c r="I499" s="71" t="s">
        <v>5843</v>
      </c>
    </row>
    <row r="500" spans="1:9" s="89" customFormat="1" ht="15.75" customHeight="1">
      <c r="A500" s="8" t="s">
        <v>2664</v>
      </c>
      <c r="B500" s="12" t="s">
        <v>2006</v>
      </c>
      <c r="C500" s="12" t="s">
        <v>3555</v>
      </c>
      <c r="D500" s="12"/>
      <c r="E500" s="67" t="s">
        <v>4994</v>
      </c>
      <c r="F500" s="73" t="s">
        <v>2017</v>
      </c>
      <c r="G500" s="74" t="s">
        <v>2905</v>
      </c>
      <c r="H500" s="71" t="s">
        <v>4777</v>
      </c>
      <c r="I500" s="71" t="s">
        <v>5843</v>
      </c>
    </row>
    <row r="501" spans="1:9" s="89" customFormat="1" ht="15.75" customHeight="1">
      <c r="A501" s="8" t="s">
        <v>2664</v>
      </c>
      <c r="B501" s="12" t="s">
        <v>2007</v>
      </c>
      <c r="C501" s="12" t="s">
        <v>3556</v>
      </c>
      <c r="D501" s="12"/>
      <c r="E501" s="67" t="s">
        <v>4995</v>
      </c>
      <c r="F501" s="73" t="s">
        <v>2017</v>
      </c>
      <c r="G501" s="74" t="s">
        <v>2905</v>
      </c>
      <c r="H501" s="71" t="s">
        <v>4777</v>
      </c>
      <c r="I501" s="71" t="s">
        <v>5843</v>
      </c>
    </row>
    <row r="502" spans="1:9" s="89" customFormat="1" ht="15.75" customHeight="1">
      <c r="A502" s="8" t="s">
        <v>2664</v>
      </c>
      <c r="B502" s="12" t="s">
        <v>1573</v>
      </c>
      <c r="C502" s="12" t="s">
        <v>3608</v>
      </c>
      <c r="D502" s="12"/>
      <c r="E502" s="59" t="s">
        <v>718</v>
      </c>
      <c r="F502" s="73" t="s">
        <v>1907</v>
      </c>
      <c r="G502" s="73" t="s">
        <v>2904</v>
      </c>
      <c r="H502" s="71" t="s">
        <v>4710</v>
      </c>
      <c r="I502" s="71" t="s">
        <v>5843</v>
      </c>
    </row>
    <row r="503" spans="1:9" s="89" customFormat="1" ht="15.75" customHeight="1">
      <c r="A503" s="8" t="s">
        <v>2664</v>
      </c>
      <c r="B503" s="12" t="s">
        <v>1574</v>
      </c>
      <c r="C503" s="12" t="s">
        <v>3609</v>
      </c>
      <c r="D503" s="12"/>
      <c r="E503" s="59" t="s">
        <v>4992</v>
      </c>
      <c r="F503" s="73" t="s">
        <v>1834</v>
      </c>
      <c r="G503" s="73" t="s">
        <v>2904</v>
      </c>
      <c r="H503" s="71" t="s">
        <v>4659</v>
      </c>
      <c r="I503" s="71" t="s">
        <v>5843</v>
      </c>
    </row>
    <row r="504" spans="1:9" s="89" customFormat="1" ht="15.75" customHeight="1">
      <c r="A504" s="8" t="s">
        <v>2664</v>
      </c>
      <c r="B504" s="12" t="s">
        <v>1575</v>
      </c>
      <c r="C504" s="12" t="s">
        <v>3610</v>
      </c>
      <c r="D504" s="12"/>
      <c r="E504" s="59" t="s">
        <v>4994</v>
      </c>
      <c r="F504" s="73" t="s">
        <v>1834</v>
      </c>
      <c r="G504" s="73" t="s">
        <v>2904</v>
      </c>
      <c r="H504" s="71" t="s">
        <v>4659</v>
      </c>
      <c r="I504" s="71" t="s">
        <v>5843</v>
      </c>
    </row>
    <row r="505" spans="1:9" s="89" customFormat="1" ht="15.75" customHeight="1">
      <c r="A505" s="8" t="s">
        <v>2664</v>
      </c>
      <c r="B505" s="12" t="s">
        <v>1576</v>
      </c>
      <c r="C505" s="12" t="s">
        <v>3611</v>
      </c>
      <c r="D505" s="12"/>
      <c r="E505" s="59" t="s">
        <v>4995</v>
      </c>
      <c r="F505" s="73" t="s">
        <v>1834</v>
      </c>
      <c r="G505" s="73" t="s">
        <v>2904</v>
      </c>
      <c r="H505" s="71" t="s">
        <v>4659</v>
      </c>
      <c r="I505" s="71" t="s">
        <v>5843</v>
      </c>
    </row>
    <row r="506" spans="1:9" s="89" customFormat="1" ht="15.75" customHeight="1">
      <c r="A506" s="8" t="s">
        <v>2664</v>
      </c>
      <c r="B506" s="28" t="s">
        <v>1585</v>
      </c>
      <c r="C506" s="12" t="s">
        <v>3612</v>
      </c>
      <c r="D506" s="12"/>
      <c r="E506" s="59" t="s">
        <v>4992</v>
      </c>
      <c r="F506" s="73" t="s">
        <v>1586</v>
      </c>
      <c r="G506" s="73" t="s">
        <v>2904</v>
      </c>
      <c r="H506" s="71" t="s">
        <v>4647</v>
      </c>
      <c r="I506" s="71" t="s">
        <v>5843</v>
      </c>
    </row>
    <row r="507" spans="1:9" s="89" customFormat="1" ht="15.75" customHeight="1">
      <c r="A507" s="8" t="s">
        <v>2664</v>
      </c>
      <c r="B507" s="28" t="s">
        <v>1587</v>
      </c>
      <c r="C507" s="12" t="s">
        <v>3613</v>
      </c>
      <c r="D507" s="12"/>
      <c r="E507" s="59" t="s">
        <v>4994</v>
      </c>
      <c r="F507" s="73" t="s">
        <v>1586</v>
      </c>
      <c r="G507" s="73" t="s">
        <v>2904</v>
      </c>
      <c r="H507" s="71" t="s">
        <v>4647</v>
      </c>
      <c r="I507" s="71" t="s">
        <v>5843</v>
      </c>
    </row>
    <row r="508" spans="1:9" s="89" customFormat="1" ht="15.75" customHeight="1">
      <c r="A508" s="8" t="s">
        <v>2664</v>
      </c>
      <c r="B508" s="28" t="s">
        <v>1588</v>
      </c>
      <c r="C508" s="12" t="s">
        <v>3614</v>
      </c>
      <c r="D508" s="12"/>
      <c r="E508" s="59" t="s">
        <v>4995</v>
      </c>
      <c r="F508" s="73" t="s">
        <v>1586</v>
      </c>
      <c r="G508" s="73" t="s">
        <v>2904</v>
      </c>
      <c r="H508" s="71" t="s">
        <v>4647</v>
      </c>
      <c r="I508" s="71" t="s">
        <v>5843</v>
      </c>
    </row>
    <row r="509" spans="1:9" s="89" customFormat="1" ht="15.75" customHeight="1">
      <c r="A509" s="8" t="s">
        <v>2664</v>
      </c>
      <c r="B509" s="28" t="s">
        <v>1583</v>
      </c>
      <c r="C509" s="28" t="s">
        <v>3615</v>
      </c>
      <c r="D509" s="28"/>
      <c r="E509" s="59" t="s">
        <v>718</v>
      </c>
      <c r="F509" s="73" t="s">
        <v>1584</v>
      </c>
      <c r="G509" s="73" t="s">
        <v>2904</v>
      </c>
      <c r="H509" s="71" t="s">
        <v>4650</v>
      </c>
      <c r="I509" s="71" t="s">
        <v>5843</v>
      </c>
    </row>
    <row r="510" spans="1:9" s="89" customFormat="1" ht="15.75" customHeight="1">
      <c r="A510" s="8" t="s">
        <v>2664</v>
      </c>
      <c r="B510" s="28" t="s">
        <v>1608</v>
      </c>
      <c r="C510" s="28" t="s">
        <v>3616</v>
      </c>
      <c r="D510" s="28"/>
      <c r="E510" s="59" t="s">
        <v>718</v>
      </c>
      <c r="F510" s="73" t="s">
        <v>1609</v>
      </c>
      <c r="G510" s="73" t="s">
        <v>2904</v>
      </c>
      <c r="H510" s="71" t="s">
        <v>4778</v>
      </c>
      <c r="I510" s="71" t="s">
        <v>5843</v>
      </c>
    </row>
    <row r="511" spans="1:9" s="89" customFormat="1" ht="15.75" customHeight="1">
      <c r="A511" s="8" t="s">
        <v>2664</v>
      </c>
      <c r="B511" s="12" t="s">
        <v>1628</v>
      </c>
      <c r="C511" s="12" t="s">
        <v>3649</v>
      </c>
      <c r="D511" s="12"/>
      <c r="E511" s="59" t="s">
        <v>718</v>
      </c>
      <c r="F511" s="73" t="s">
        <v>1624</v>
      </c>
      <c r="G511" s="73" t="s">
        <v>2904</v>
      </c>
      <c r="H511" s="71" t="s">
        <v>4778</v>
      </c>
      <c r="I511" s="71" t="s">
        <v>5843</v>
      </c>
    </row>
    <row r="512" spans="1:9" s="89" customFormat="1" ht="15.75" customHeight="1">
      <c r="A512" s="8" t="s">
        <v>2664</v>
      </c>
      <c r="B512" s="12" t="s">
        <v>1629</v>
      </c>
      <c r="C512" s="12" t="s">
        <v>3650</v>
      </c>
      <c r="D512" s="12"/>
      <c r="E512" s="59" t="s">
        <v>4992</v>
      </c>
      <c r="F512" s="73" t="s">
        <v>1624</v>
      </c>
      <c r="G512" s="73" t="s">
        <v>2904</v>
      </c>
      <c r="H512" s="71" t="s">
        <v>4647</v>
      </c>
      <c r="I512" s="71" t="s">
        <v>5843</v>
      </c>
    </row>
    <row r="513" spans="1:9" s="89" customFormat="1" ht="15.75" customHeight="1">
      <c r="A513" s="8" t="s">
        <v>2664</v>
      </c>
      <c r="B513" s="12" t="s">
        <v>1630</v>
      </c>
      <c r="C513" s="12" t="s">
        <v>3651</v>
      </c>
      <c r="D513" s="12"/>
      <c r="E513" s="59" t="s">
        <v>4994</v>
      </c>
      <c r="F513" s="73" t="s">
        <v>1624</v>
      </c>
      <c r="G513" s="73" t="s">
        <v>2904</v>
      </c>
      <c r="H513" s="71" t="s">
        <v>4647</v>
      </c>
      <c r="I513" s="71" t="s">
        <v>5843</v>
      </c>
    </row>
    <row r="514" spans="1:9" s="89" customFormat="1" ht="15.75" customHeight="1">
      <c r="A514" s="8" t="s">
        <v>2664</v>
      </c>
      <c r="B514" s="12" t="s">
        <v>1631</v>
      </c>
      <c r="C514" s="12" t="s">
        <v>3652</v>
      </c>
      <c r="D514" s="12"/>
      <c r="E514" s="59" t="s">
        <v>4995</v>
      </c>
      <c r="F514" s="73" t="s">
        <v>1624</v>
      </c>
      <c r="G514" s="73" t="s">
        <v>2904</v>
      </c>
      <c r="H514" s="71" t="s">
        <v>4647</v>
      </c>
      <c r="I514" s="71" t="s">
        <v>5843</v>
      </c>
    </row>
    <row r="515" spans="1:9" s="89" customFormat="1" ht="15.75" customHeight="1">
      <c r="A515" s="8" t="s">
        <v>2664</v>
      </c>
      <c r="B515" s="28" t="s">
        <v>1497</v>
      </c>
      <c r="C515" s="28" t="s">
        <v>4468</v>
      </c>
      <c r="D515" s="28"/>
      <c r="E515" s="59" t="s">
        <v>718</v>
      </c>
      <c r="F515" s="94" t="s">
        <v>1498</v>
      </c>
      <c r="G515" s="73" t="s">
        <v>2904</v>
      </c>
      <c r="H515" s="71" t="s">
        <v>4710</v>
      </c>
      <c r="I515" s="71" t="s">
        <v>5843</v>
      </c>
    </row>
    <row r="516" spans="1:9" s="89" customFormat="1" ht="15.75" customHeight="1">
      <c r="A516" s="8" t="s">
        <v>2664</v>
      </c>
      <c r="B516" s="28" t="s">
        <v>1499</v>
      </c>
      <c r="C516" s="28" t="s">
        <v>4469</v>
      </c>
      <c r="D516" s="28"/>
      <c r="E516" s="59" t="s">
        <v>4992</v>
      </c>
      <c r="F516" s="94" t="s">
        <v>1498</v>
      </c>
      <c r="G516" s="73" t="s">
        <v>2904</v>
      </c>
      <c r="H516" s="71" t="s">
        <v>4659</v>
      </c>
      <c r="I516" s="71" t="s">
        <v>5843</v>
      </c>
    </row>
    <row r="517" spans="1:9" s="89" customFormat="1" ht="15.75" customHeight="1">
      <c r="A517" s="8" t="s">
        <v>2664</v>
      </c>
      <c r="B517" s="28" t="s">
        <v>1500</v>
      </c>
      <c r="C517" s="28" t="s">
        <v>4470</v>
      </c>
      <c r="D517" s="28"/>
      <c r="E517" s="59" t="s">
        <v>4994</v>
      </c>
      <c r="F517" s="94" t="s">
        <v>1498</v>
      </c>
      <c r="G517" s="73" t="s">
        <v>2904</v>
      </c>
      <c r="H517" s="71" t="s">
        <v>4659</v>
      </c>
      <c r="I517" s="71" t="s">
        <v>5843</v>
      </c>
    </row>
    <row r="518" spans="1:9" s="89" customFormat="1" ht="15.75" customHeight="1">
      <c r="A518" s="8" t="s">
        <v>2664</v>
      </c>
      <c r="B518" s="28" t="s">
        <v>1501</v>
      </c>
      <c r="C518" s="28" t="s">
        <v>4471</v>
      </c>
      <c r="D518" s="28"/>
      <c r="E518" s="59" t="s">
        <v>4995</v>
      </c>
      <c r="F518" s="94" t="s">
        <v>1498</v>
      </c>
      <c r="G518" s="73" t="s">
        <v>2904</v>
      </c>
      <c r="H518" s="71" t="s">
        <v>4659</v>
      </c>
      <c r="I518" s="71" t="s">
        <v>5843</v>
      </c>
    </row>
    <row r="519" spans="1:9" s="89" customFormat="1" ht="15.75" customHeight="1">
      <c r="A519" s="8" t="s">
        <v>2664</v>
      </c>
      <c r="B519" s="28" t="s">
        <v>1502</v>
      </c>
      <c r="C519" s="28" t="s">
        <v>4472</v>
      </c>
      <c r="D519" s="28"/>
      <c r="E519" s="59" t="s">
        <v>718</v>
      </c>
      <c r="F519" s="94" t="s">
        <v>1503</v>
      </c>
      <c r="G519" s="73" t="s">
        <v>2904</v>
      </c>
      <c r="H519" s="71" t="s">
        <v>4650</v>
      </c>
      <c r="I519" s="71" t="s">
        <v>5843</v>
      </c>
    </row>
    <row r="520" spans="1:9" s="89" customFormat="1" ht="15.75" customHeight="1">
      <c r="A520" s="8" t="s">
        <v>2664</v>
      </c>
      <c r="B520" s="28" t="s">
        <v>1504</v>
      </c>
      <c r="C520" s="12" t="s">
        <v>4473</v>
      </c>
      <c r="D520" s="12"/>
      <c r="E520" s="59" t="s">
        <v>4992</v>
      </c>
      <c r="F520" s="94" t="s">
        <v>1505</v>
      </c>
      <c r="G520" s="73" t="s">
        <v>2904</v>
      </c>
      <c r="H520" s="71" t="s">
        <v>4647</v>
      </c>
      <c r="I520" s="71" t="s">
        <v>5843</v>
      </c>
    </row>
    <row r="521" spans="1:9" s="89" customFormat="1" ht="15.75" customHeight="1">
      <c r="A521" s="8" t="s">
        <v>2664</v>
      </c>
      <c r="B521" s="28" t="s">
        <v>1506</v>
      </c>
      <c r="C521" s="12" t="s">
        <v>4474</v>
      </c>
      <c r="D521" s="12"/>
      <c r="E521" s="59" t="s">
        <v>4994</v>
      </c>
      <c r="F521" s="94" t="s">
        <v>1505</v>
      </c>
      <c r="G521" s="73" t="s">
        <v>2904</v>
      </c>
      <c r="H521" s="71" t="s">
        <v>4647</v>
      </c>
      <c r="I521" s="71" t="s">
        <v>5843</v>
      </c>
    </row>
    <row r="522" spans="1:9" s="89" customFormat="1" ht="15.75" customHeight="1">
      <c r="A522" s="8" t="s">
        <v>2664</v>
      </c>
      <c r="B522" s="28" t="s">
        <v>1507</v>
      </c>
      <c r="C522" s="12" t="s">
        <v>4475</v>
      </c>
      <c r="D522" s="12"/>
      <c r="E522" s="59" t="s">
        <v>4995</v>
      </c>
      <c r="F522" s="94" t="s">
        <v>1505</v>
      </c>
      <c r="G522" s="73" t="s">
        <v>2904</v>
      </c>
      <c r="H522" s="71" t="s">
        <v>4647</v>
      </c>
      <c r="I522" s="71" t="s">
        <v>5843</v>
      </c>
    </row>
    <row r="523" spans="1:9" s="89" customFormat="1" ht="15.75" customHeight="1">
      <c r="A523" s="8" t="s">
        <v>2664</v>
      </c>
      <c r="B523" s="28" t="s">
        <v>1530</v>
      </c>
      <c r="C523" s="28" t="s">
        <v>4476</v>
      </c>
      <c r="D523" s="28"/>
      <c r="E523" s="59" t="s">
        <v>718</v>
      </c>
      <c r="F523" s="94" t="s">
        <v>1527</v>
      </c>
      <c r="G523" s="73" t="s">
        <v>2904</v>
      </c>
      <c r="H523" s="71" t="s">
        <v>4778</v>
      </c>
      <c r="I523" s="71" t="s">
        <v>5843</v>
      </c>
    </row>
    <row r="524" spans="1:9" s="89" customFormat="1" ht="15.75" customHeight="1">
      <c r="A524" s="8" t="s">
        <v>2664</v>
      </c>
      <c r="B524" s="28" t="s">
        <v>1444</v>
      </c>
      <c r="C524" s="18" t="s">
        <v>3925</v>
      </c>
      <c r="D524" s="18"/>
      <c r="E524" s="59" t="s">
        <v>718</v>
      </c>
      <c r="F524" s="73" t="s">
        <v>1446</v>
      </c>
      <c r="G524" s="73" t="s">
        <v>2905</v>
      </c>
      <c r="H524" s="71" t="s">
        <v>4710</v>
      </c>
      <c r="I524" s="71" t="s">
        <v>5843</v>
      </c>
    </row>
    <row r="525" spans="1:9" s="89" customFormat="1" ht="15.75" customHeight="1">
      <c r="A525" s="8" t="s">
        <v>2664</v>
      </c>
      <c r="B525" s="28" t="s">
        <v>1450</v>
      </c>
      <c r="C525" s="28" t="s">
        <v>2538</v>
      </c>
      <c r="D525" s="28"/>
      <c r="E525" s="59" t="s">
        <v>718</v>
      </c>
      <c r="F525" s="73" t="s">
        <v>1446</v>
      </c>
      <c r="G525" s="73" t="s">
        <v>2904</v>
      </c>
      <c r="H525" s="71" t="s">
        <v>4698</v>
      </c>
      <c r="I525" s="71" t="s">
        <v>5843</v>
      </c>
    </row>
    <row r="526" spans="1:9" s="89" customFormat="1" ht="15.75" customHeight="1">
      <c r="A526" s="8" t="s">
        <v>2664</v>
      </c>
      <c r="B526" s="28" t="s">
        <v>1447</v>
      </c>
      <c r="C526" s="28" t="s">
        <v>4502</v>
      </c>
      <c r="D526" s="28"/>
      <c r="E526" s="59" t="s">
        <v>4992</v>
      </c>
      <c r="F526" s="73" t="s">
        <v>1446</v>
      </c>
      <c r="G526" s="73" t="s">
        <v>2904</v>
      </c>
      <c r="H526" s="71" t="s">
        <v>4644</v>
      </c>
      <c r="I526" s="71" t="s">
        <v>5843</v>
      </c>
    </row>
    <row r="527" spans="1:9" s="89" customFormat="1" ht="15.75" customHeight="1">
      <c r="A527" s="8" t="s">
        <v>2664</v>
      </c>
      <c r="B527" s="28" t="s">
        <v>1448</v>
      </c>
      <c r="C527" s="28" t="s">
        <v>4503</v>
      </c>
      <c r="D527" s="28"/>
      <c r="E527" s="59" t="s">
        <v>4994</v>
      </c>
      <c r="F527" s="73" t="s">
        <v>1446</v>
      </c>
      <c r="G527" s="73" t="s">
        <v>2904</v>
      </c>
      <c r="H527" s="71" t="s">
        <v>4644</v>
      </c>
      <c r="I527" s="71" t="s">
        <v>5843</v>
      </c>
    </row>
    <row r="528" spans="1:9" s="89" customFormat="1" ht="15.75" customHeight="1">
      <c r="A528" s="8" t="s">
        <v>2664</v>
      </c>
      <c r="B528" s="28" t="s">
        <v>1449</v>
      </c>
      <c r="C528" s="28" t="s">
        <v>4504</v>
      </c>
      <c r="D528" s="28"/>
      <c r="E528" s="59" t="s">
        <v>4995</v>
      </c>
      <c r="F528" s="73" t="s">
        <v>1446</v>
      </c>
      <c r="G528" s="73" t="s">
        <v>2904</v>
      </c>
      <c r="H528" s="71" t="s">
        <v>4644</v>
      </c>
      <c r="I528" s="71" t="s">
        <v>5843</v>
      </c>
    </row>
    <row r="529" spans="1:9" s="89" customFormat="1" ht="15.75" customHeight="1">
      <c r="A529" s="8" t="s">
        <v>2664</v>
      </c>
      <c r="B529" s="28" t="s">
        <v>1451</v>
      </c>
      <c r="C529" s="28" t="s">
        <v>1767</v>
      </c>
      <c r="D529" s="28"/>
      <c r="E529" s="59" t="s">
        <v>718</v>
      </c>
      <c r="F529" s="73" t="s">
        <v>1452</v>
      </c>
      <c r="G529" s="73" t="s">
        <v>2904</v>
      </c>
      <c r="H529" s="71" t="s">
        <v>4698</v>
      </c>
      <c r="I529" s="71" t="s">
        <v>5843</v>
      </c>
    </row>
    <row r="530" spans="1:9" s="89" customFormat="1" ht="15.75" customHeight="1">
      <c r="A530" s="8" t="s">
        <v>2664</v>
      </c>
      <c r="B530" s="28" t="s">
        <v>1456</v>
      </c>
      <c r="C530" s="28" t="s">
        <v>4505</v>
      </c>
      <c r="D530" s="28"/>
      <c r="E530" s="59" t="s">
        <v>718</v>
      </c>
      <c r="F530" s="73" t="s">
        <v>1457</v>
      </c>
      <c r="G530" s="73" t="s">
        <v>2904</v>
      </c>
      <c r="H530" s="71" t="s">
        <v>4707</v>
      </c>
      <c r="I530" s="71" t="s">
        <v>5843</v>
      </c>
    </row>
    <row r="531" spans="1:9" s="89" customFormat="1" ht="15.75" customHeight="1">
      <c r="A531" s="8" t="s">
        <v>2664</v>
      </c>
      <c r="B531" s="28" t="s">
        <v>1453</v>
      </c>
      <c r="C531" s="28" t="s">
        <v>1768</v>
      </c>
      <c r="D531" s="28"/>
      <c r="E531" s="59" t="s">
        <v>4992</v>
      </c>
      <c r="F531" s="73" t="s">
        <v>1452</v>
      </c>
      <c r="G531" s="73" t="s">
        <v>2904</v>
      </c>
      <c r="H531" s="71" t="s">
        <v>4779</v>
      </c>
      <c r="I531" s="71" t="s">
        <v>5843</v>
      </c>
    </row>
    <row r="532" spans="1:9" s="89" customFormat="1" ht="15.75" customHeight="1">
      <c r="A532" s="8" t="s">
        <v>2664</v>
      </c>
      <c r="B532" s="28" t="s">
        <v>1454</v>
      </c>
      <c r="C532" s="28" t="s">
        <v>1769</v>
      </c>
      <c r="D532" s="28"/>
      <c r="E532" s="59" t="s">
        <v>4994</v>
      </c>
      <c r="F532" s="73" t="s">
        <v>1452</v>
      </c>
      <c r="G532" s="73" t="s">
        <v>2904</v>
      </c>
      <c r="H532" s="71" t="s">
        <v>4779</v>
      </c>
      <c r="I532" s="71" t="s">
        <v>5843</v>
      </c>
    </row>
    <row r="533" spans="1:9" s="89" customFormat="1" ht="15.75" customHeight="1">
      <c r="A533" s="8" t="s">
        <v>2664</v>
      </c>
      <c r="B533" s="28" t="s">
        <v>1455</v>
      </c>
      <c r="C533" s="28" t="s">
        <v>1770</v>
      </c>
      <c r="D533" s="28"/>
      <c r="E533" s="59" t="s">
        <v>4995</v>
      </c>
      <c r="F533" s="73" t="s">
        <v>1452</v>
      </c>
      <c r="G533" s="73" t="s">
        <v>2904</v>
      </c>
      <c r="H533" s="71" t="s">
        <v>4779</v>
      </c>
      <c r="I533" s="71" t="s">
        <v>5843</v>
      </c>
    </row>
    <row r="534" spans="1:9" s="89" customFormat="1" ht="15.75" customHeight="1">
      <c r="A534" s="8" t="s">
        <v>2664</v>
      </c>
      <c r="B534" s="39" t="s">
        <v>2475</v>
      </c>
      <c r="C534" s="39" t="s">
        <v>3702</v>
      </c>
      <c r="D534" s="39"/>
      <c r="E534" s="59" t="s">
        <v>718</v>
      </c>
      <c r="F534" s="73" t="s">
        <v>2500</v>
      </c>
      <c r="G534" s="73" t="s">
        <v>2904</v>
      </c>
      <c r="H534" s="71" t="s">
        <v>4780</v>
      </c>
      <c r="I534" s="71" t="s">
        <v>5843</v>
      </c>
    </row>
    <row r="535" spans="1:9" s="89" customFormat="1" ht="15.75" customHeight="1">
      <c r="A535" s="8" t="s">
        <v>2664</v>
      </c>
      <c r="B535" s="39" t="s">
        <v>2476</v>
      </c>
      <c r="C535" s="39" t="s">
        <v>3703</v>
      </c>
      <c r="D535" s="39"/>
      <c r="E535" s="59" t="s">
        <v>4992</v>
      </c>
      <c r="F535" s="73" t="s">
        <v>2500</v>
      </c>
      <c r="G535" s="73" t="s">
        <v>2904</v>
      </c>
      <c r="H535" s="71" t="s">
        <v>4644</v>
      </c>
      <c r="I535" s="71" t="s">
        <v>5843</v>
      </c>
    </row>
    <row r="536" spans="1:9" s="89" customFormat="1" ht="15.75" customHeight="1">
      <c r="A536" s="8" t="s">
        <v>2664</v>
      </c>
      <c r="B536" s="39" t="s">
        <v>2477</v>
      </c>
      <c r="C536" s="39" t="s">
        <v>3704</v>
      </c>
      <c r="D536" s="39"/>
      <c r="E536" s="59" t="s">
        <v>4994</v>
      </c>
      <c r="F536" s="73" t="s">
        <v>2500</v>
      </c>
      <c r="G536" s="73" t="s">
        <v>2904</v>
      </c>
      <c r="H536" s="71" t="s">
        <v>4644</v>
      </c>
      <c r="I536" s="71" t="s">
        <v>5843</v>
      </c>
    </row>
    <row r="537" spans="1:9" s="89" customFormat="1" ht="15.75" customHeight="1">
      <c r="A537" s="8" t="s">
        <v>2664</v>
      </c>
      <c r="B537" s="39" t="s">
        <v>2478</v>
      </c>
      <c r="C537" s="39" t="s">
        <v>3705</v>
      </c>
      <c r="D537" s="39"/>
      <c r="E537" s="59" t="s">
        <v>4995</v>
      </c>
      <c r="F537" s="73" t="s">
        <v>2500</v>
      </c>
      <c r="G537" s="73" t="s">
        <v>2904</v>
      </c>
      <c r="H537" s="71" t="s">
        <v>4644</v>
      </c>
      <c r="I537" s="71" t="s">
        <v>5843</v>
      </c>
    </row>
    <row r="538" spans="1:9" s="89" customFormat="1" ht="15.75" customHeight="1">
      <c r="A538" s="8" t="s">
        <v>2664</v>
      </c>
      <c r="B538" s="39" t="s">
        <v>2479</v>
      </c>
      <c r="C538" s="39" t="s">
        <v>3706</v>
      </c>
      <c r="D538" s="39"/>
      <c r="E538" s="59" t="s">
        <v>718</v>
      </c>
      <c r="F538" s="73" t="s">
        <v>2500</v>
      </c>
      <c r="G538" s="73" t="s">
        <v>2904</v>
      </c>
      <c r="H538" s="71" t="s">
        <v>4650</v>
      </c>
      <c r="I538" s="71" t="s">
        <v>5843</v>
      </c>
    </row>
    <row r="539" spans="1:9" s="89" customFormat="1" ht="15.75" customHeight="1">
      <c r="A539" s="8" t="s">
        <v>2664</v>
      </c>
      <c r="B539" s="39" t="s">
        <v>2480</v>
      </c>
      <c r="C539" s="39" t="s">
        <v>3707</v>
      </c>
      <c r="D539" s="39"/>
      <c r="E539" s="59" t="s">
        <v>4992</v>
      </c>
      <c r="F539" s="73" t="s">
        <v>2500</v>
      </c>
      <c r="G539" s="73" t="s">
        <v>2904</v>
      </c>
      <c r="H539" s="71" t="s">
        <v>4779</v>
      </c>
      <c r="I539" s="71" t="s">
        <v>5843</v>
      </c>
    </row>
    <row r="540" spans="1:9" s="89" customFormat="1" ht="15.75" customHeight="1">
      <c r="A540" s="8" t="s">
        <v>2664</v>
      </c>
      <c r="B540" s="39" t="s">
        <v>2481</v>
      </c>
      <c r="C540" s="39" t="s">
        <v>3708</v>
      </c>
      <c r="D540" s="39"/>
      <c r="E540" s="59" t="s">
        <v>4994</v>
      </c>
      <c r="F540" s="73" t="s">
        <v>2500</v>
      </c>
      <c r="G540" s="73" t="s">
        <v>2904</v>
      </c>
      <c r="H540" s="71" t="s">
        <v>4779</v>
      </c>
      <c r="I540" s="71" t="s">
        <v>5843</v>
      </c>
    </row>
    <row r="541" spans="1:9" s="89" customFormat="1" ht="15.75" customHeight="1">
      <c r="A541" s="8" t="s">
        <v>2664</v>
      </c>
      <c r="B541" s="39" t="s">
        <v>2482</v>
      </c>
      <c r="C541" s="39" t="s">
        <v>3709</v>
      </c>
      <c r="D541" s="39"/>
      <c r="E541" s="59" t="s">
        <v>4995</v>
      </c>
      <c r="F541" s="73" t="s">
        <v>2500</v>
      </c>
      <c r="G541" s="73" t="s">
        <v>2904</v>
      </c>
      <c r="H541" s="71" t="s">
        <v>4779</v>
      </c>
      <c r="I541" s="71" t="s">
        <v>5843</v>
      </c>
    </row>
    <row r="542" spans="1:9" s="89" customFormat="1" ht="15.75" customHeight="1">
      <c r="A542" s="8" t="s">
        <v>2664</v>
      </c>
      <c r="B542" s="28" t="s">
        <v>1436</v>
      </c>
      <c r="C542" s="28" t="s">
        <v>4506</v>
      </c>
      <c r="D542" s="28"/>
      <c r="E542" s="59" t="s">
        <v>718</v>
      </c>
      <c r="F542" s="73" t="s">
        <v>2859</v>
      </c>
      <c r="G542" s="73" t="s">
        <v>2904</v>
      </c>
      <c r="H542" s="71" t="s">
        <v>4777</v>
      </c>
      <c r="I542" s="71" t="s">
        <v>5843</v>
      </c>
    </row>
    <row r="543" spans="1:9" s="89" customFormat="1" ht="15.75" customHeight="1">
      <c r="A543" s="8" t="s">
        <v>2664</v>
      </c>
      <c r="B543" s="28" t="s">
        <v>1437</v>
      </c>
      <c r="C543" s="28" t="s">
        <v>4507</v>
      </c>
      <c r="D543" s="28"/>
      <c r="E543" s="59" t="s">
        <v>4992</v>
      </c>
      <c r="F543" s="73" t="s">
        <v>2859</v>
      </c>
      <c r="G543" s="73" t="s">
        <v>2904</v>
      </c>
      <c r="H543" s="71" t="s">
        <v>4647</v>
      </c>
      <c r="I543" s="71" t="s">
        <v>5843</v>
      </c>
    </row>
    <row r="544" spans="1:9" s="89" customFormat="1" ht="15.75" customHeight="1">
      <c r="A544" s="8" t="s">
        <v>2664</v>
      </c>
      <c r="B544" s="28" t="s">
        <v>1438</v>
      </c>
      <c r="C544" s="28" t="s">
        <v>4508</v>
      </c>
      <c r="D544" s="28"/>
      <c r="E544" s="59" t="s">
        <v>4994</v>
      </c>
      <c r="F544" s="73" t="s">
        <v>2859</v>
      </c>
      <c r="G544" s="73" t="s">
        <v>2904</v>
      </c>
      <c r="H544" s="71" t="s">
        <v>4647</v>
      </c>
      <c r="I544" s="71" t="s">
        <v>5843</v>
      </c>
    </row>
    <row r="545" spans="1:9" s="89" customFormat="1" ht="15.75" customHeight="1">
      <c r="A545" s="8" t="s">
        <v>2664</v>
      </c>
      <c r="B545" s="28" t="s">
        <v>1439</v>
      </c>
      <c r="C545" s="18" t="s">
        <v>4509</v>
      </c>
      <c r="D545" s="18"/>
      <c r="E545" s="59" t="s">
        <v>4995</v>
      </c>
      <c r="F545" s="73" t="s">
        <v>2859</v>
      </c>
      <c r="G545" s="73" t="s">
        <v>2904</v>
      </c>
      <c r="H545" s="71" t="s">
        <v>4647</v>
      </c>
      <c r="I545" s="71" t="s">
        <v>5843</v>
      </c>
    </row>
    <row r="546" spans="1:9" s="89" customFormat="1" ht="15.75" customHeight="1">
      <c r="A546" s="8" t="s">
        <v>2664</v>
      </c>
      <c r="B546" s="28" t="s">
        <v>1440</v>
      </c>
      <c r="C546" s="18" t="s">
        <v>4510</v>
      </c>
      <c r="D546" s="18"/>
      <c r="E546" s="59" t="s">
        <v>718</v>
      </c>
      <c r="F546" s="73" t="s">
        <v>2859</v>
      </c>
      <c r="G546" s="73" t="s">
        <v>2904</v>
      </c>
      <c r="H546" s="71" t="s">
        <v>4742</v>
      </c>
      <c r="I546" s="71" t="s">
        <v>5843</v>
      </c>
    </row>
    <row r="547" spans="1:9" s="89" customFormat="1" ht="15.75" customHeight="1">
      <c r="A547" s="8" t="s">
        <v>2664</v>
      </c>
      <c r="B547" s="28" t="s">
        <v>1441</v>
      </c>
      <c r="C547" s="18" t="s">
        <v>4511</v>
      </c>
      <c r="D547" s="18"/>
      <c r="E547" s="59" t="s">
        <v>4992</v>
      </c>
      <c r="F547" s="73" t="s">
        <v>2859</v>
      </c>
      <c r="G547" s="73" t="s">
        <v>2904</v>
      </c>
      <c r="H547" s="71" t="s">
        <v>4742</v>
      </c>
      <c r="I547" s="71" t="s">
        <v>5843</v>
      </c>
    </row>
    <row r="548" spans="1:9" s="89" customFormat="1" ht="15.75" customHeight="1">
      <c r="A548" s="8" t="s">
        <v>2664</v>
      </c>
      <c r="B548" s="28" t="s">
        <v>1442</v>
      </c>
      <c r="C548" s="18" t="s">
        <v>4512</v>
      </c>
      <c r="D548" s="18"/>
      <c r="E548" s="59" t="s">
        <v>4994</v>
      </c>
      <c r="F548" s="73" t="s">
        <v>2859</v>
      </c>
      <c r="G548" s="73" t="s">
        <v>2904</v>
      </c>
      <c r="H548" s="71" t="s">
        <v>4742</v>
      </c>
      <c r="I548" s="71" t="s">
        <v>5843</v>
      </c>
    </row>
    <row r="549" spans="1:9" s="89" customFormat="1" ht="15.75" customHeight="1">
      <c r="A549" s="8" t="s">
        <v>2664</v>
      </c>
      <c r="B549" s="28" t="s">
        <v>1443</v>
      </c>
      <c r="C549" s="18" t="s">
        <v>4513</v>
      </c>
      <c r="D549" s="18"/>
      <c r="E549" s="59" t="s">
        <v>4995</v>
      </c>
      <c r="F549" s="73" t="s">
        <v>2859</v>
      </c>
      <c r="G549" s="73" t="s">
        <v>2904</v>
      </c>
      <c r="H549" s="71" t="s">
        <v>4742</v>
      </c>
      <c r="I549" s="71" t="s">
        <v>5843</v>
      </c>
    </row>
    <row r="550" spans="1:9" s="89" customFormat="1" ht="15.75" customHeight="1">
      <c r="A550" s="8" t="s">
        <v>2664</v>
      </c>
      <c r="B550" s="28" t="s">
        <v>1431</v>
      </c>
      <c r="C550" s="28" t="s">
        <v>4514</v>
      </c>
      <c r="D550" s="28"/>
      <c r="E550" s="59" t="s">
        <v>718</v>
      </c>
      <c r="F550" s="73" t="s">
        <v>1432</v>
      </c>
      <c r="G550" s="73" t="s">
        <v>2904</v>
      </c>
      <c r="H550" s="71" t="s">
        <v>4780</v>
      </c>
      <c r="I550" s="71" t="s">
        <v>5843</v>
      </c>
    </row>
    <row r="551" spans="1:9" s="89" customFormat="1" ht="15.75" customHeight="1">
      <c r="A551" s="8" t="s">
        <v>2664</v>
      </c>
      <c r="B551" s="28" t="s">
        <v>1433</v>
      </c>
      <c r="C551" s="28" t="s">
        <v>4515</v>
      </c>
      <c r="D551" s="28"/>
      <c r="E551" s="59" t="s">
        <v>4992</v>
      </c>
      <c r="F551" s="73" t="s">
        <v>1432</v>
      </c>
      <c r="G551" s="73" t="s">
        <v>2904</v>
      </c>
      <c r="H551" s="71" t="s">
        <v>4755</v>
      </c>
      <c r="I551" s="71" t="s">
        <v>5843</v>
      </c>
    </row>
    <row r="552" spans="1:9" s="89" customFormat="1" ht="15.75" customHeight="1">
      <c r="A552" s="8" t="s">
        <v>2664</v>
      </c>
      <c r="B552" s="28" t="s">
        <v>1434</v>
      </c>
      <c r="C552" s="28" t="s">
        <v>4516</v>
      </c>
      <c r="D552" s="28"/>
      <c r="E552" s="59" t="s">
        <v>4994</v>
      </c>
      <c r="F552" s="73" t="s">
        <v>1432</v>
      </c>
      <c r="G552" s="73" t="s">
        <v>2904</v>
      </c>
      <c r="H552" s="71" t="s">
        <v>4755</v>
      </c>
      <c r="I552" s="71" t="s">
        <v>5843</v>
      </c>
    </row>
    <row r="553" spans="1:9" s="89" customFormat="1" ht="15.75" customHeight="1">
      <c r="A553" s="8" t="s">
        <v>2664</v>
      </c>
      <c r="B553" s="28" t="s">
        <v>1435</v>
      </c>
      <c r="C553" s="28" t="s">
        <v>4517</v>
      </c>
      <c r="D553" s="28"/>
      <c r="E553" s="59" t="s">
        <v>4995</v>
      </c>
      <c r="F553" s="73" t="s">
        <v>1432</v>
      </c>
      <c r="G553" s="73" t="s">
        <v>2904</v>
      </c>
      <c r="H553" s="71" t="s">
        <v>4755</v>
      </c>
      <c r="I553" s="71" t="s">
        <v>5843</v>
      </c>
    </row>
    <row r="554" spans="1:9" s="89" customFormat="1" ht="15.75" customHeight="1">
      <c r="A554" s="50" t="s">
        <v>1353</v>
      </c>
      <c r="B554" s="16" t="s">
        <v>2804</v>
      </c>
      <c r="C554" s="16" t="s">
        <v>5673</v>
      </c>
      <c r="D554" s="13" t="s">
        <v>5182</v>
      </c>
      <c r="E554" s="61" t="s">
        <v>718</v>
      </c>
      <c r="F554" s="73" t="s">
        <v>2808</v>
      </c>
      <c r="G554" s="73" t="s">
        <v>2908</v>
      </c>
      <c r="H554" s="71" t="s">
        <v>4985</v>
      </c>
      <c r="I554" s="71" t="s">
        <v>5843</v>
      </c>
    </row>
    <row r="555" spans="1:9" s="89" customFormat="1" ht="15.75" customHeight="1">
      <c r="A555" s="50" t="s">
        <v>1353</v>
      </c>
      <c r="B555" s="16" t="s">
        <v>2805</v>
      </c>
      <c r="C555" s="16" t="s">
        <v>5674</v>
      </c>
      <c r="D555" s="13" t="s">
        <v>5182</v>
      </c>
      <c r="E555" s="60" t="s">
        <v>4992</v>
      </c>
      <c r="F555" s="73" t="s">
        <v>2808</v>
      </c>
      <c r="G555" s="73" t="s">
        <v>2908</v>
      </c>
      <c r="H555" s="71" t="s">
        <v>4804</v>
      </c>
      <c r="I555" s="71" t="s">
        <v>5843</v>
      </c>
    </row>
    <row r="556" spans="1:9" s="89" customFormat="1" ht="15.75" customHeight="1">
      <c r="A556" s="50" t="s">
        <v>1353</v>
      </c>
      <c r="B556" s="16" t="s">
        <v>2807</v>
      </c>
      <c r="C556" s="16" t="s">
        <v>5675</v>
      </c>
      <c r="D556" s="13" t="s">
        <v>5182</v>
      </c>
      <c r="E556" s="60" t="s">
        <v>4994</v>
      </c>
      <c r="F556" s="73" t="s">
        <v>2808</v>
      </c>
      <c r="G556" s="73" t="s">
        <v>2908</v>
      </c>
      <c r="H556" s="71" t="s">
        <v>4804</v>
      </c>
      <c r="I556" s="71" t="s">
        <v>5843</v>
      </c>
    </row>
    <row r="557" spans="1:9" s="89" customFormat="1" ht="15.75" customHeight="1">
      <c r="A557" s="50" t="s">
        <v>1353</v>
      </c>
      <c r="B557" s="16" t="s">
        <v>2806</v>
      </c>
      <c r="C557" s="16" t="s">
        <v>5676</v>
      </c>
      <c r="D557" s="13" t="s">
        <v>5182</v>
      </c>
      <c r="E557" s="60" t="s">
        <v>4995</v>
      </c>
      <c r="F557" s="73" t="s">
        <v>2808</v>
      </c>
      <c r="G557" s="73" t="s">
        <v>2908</v>
      </c>
      <c r="H557" s="71" t="s">
        <v>4804</v>
      </c>
      <c r="I557" s="71" t="s">
        <v>5843</v>
      </c>
    </row>
    <row r="558" spans="1:9" s="89" customFormat="1" ht="15.75" customHeight="1">
      <c r="A558" s="50" t="s">
        <v>1353</v>
      </c>
      <c r="B558" s="47" t="s">
        <v>2736</v>
      </c>
      <c r="C558" s="33" t="s">
        <v>5685</v>
      </c>
      <c r="D558" s="40" t="s">
        <v>5182</v>
      </c>
      <c r="E558" s="59" t="s">
        <v>718</v>
      </c>
      <c r="F558" s="50" t="s">
        <v>2737</v>
      </c>
      <c r="G558" s="73" t="s">
        <v>2908</v>
      </c>
      <c r="H558" s="71" t="s">
        <v>4803</v>
      </c>
      <c r="I558" s="71" t="s">
        <v>5843</v>
      </c>
    </row>
    <row r="559" spans="1:9" s="89" customFormat="1" ht="15.75" customHeight="1">
      <c r="A559" s="50" t="s">
        <v>1353</v>
      </c>
      <c r="B559" s="47" t="s">
        <v>2886</v>
      </c>
      <c r="C559" s="33" t="s">
        <v>5686</v>
      </c>
      <c r="D559" s="40" t="s">
        <v>5182</v>
      </c>
      <c r="E559" s="60" t="s">
        <v>4992</v>
      </c>
      <c r="F559" s="50" t="s">
        <v>2737</v>
      </c>
      <c r="G559" s="73" t="s">
        <v>2908</v>
      </c>
      <c r="H559" s="71" t="s">
        <v>4804</v>
      </c>
      <c r="I559" s="71" t="s">
        <v>5843</v>
      </c>
    </row>
    <row r="560" spans="1:9" s="89" customFormat="1" ht="15.75" customHeight="1">
      <c r="A560" s="50" t="s">
        <v>1353</v>
      </c>
      <c r="B560" s="47" t="s">
        <v>2887</v>
      </c>
      <c r="C560" s="33" t="s">
        <v>5687</v>
      </c>
      <c r="D560" s="40" t="s">
        <v>5182</v>
      </c>
      <c r="E560" s="60" t="s">
        <v>4994</v>
      </c>
      <c r="F560" s="50" t="s">
        <v>2737</v>
      </c>
      <c r="G560" s="73" t="s">
        <v>2908</v>
      </c>
      <c r="H560" s="71" t="s">
        <v>4804</v>
      </c>
      <c r="I560" s="71" t="s">
        <v>5843</v>
      </c>
    </row>
    <row r="561" spans="1:9" s="89" customFormat="1" ht="15.75" customHeight="1">
      <c r="A561" s="50" t="s">
        <v>1353</v>
      </c>
      <c r="B561" s="47" t="s">
        <v>2888</v>
      </c>
      <c r="C561" s="33" t="s">
        <v>5688</v>
      </c>
      <c r="D561" s="40" t="s">
        <v>5182</v>
      </c>
      <c r="E561" s="60" t="s">
        <v>4995</v>
      </c>
      <c r="F561" s="50" t="s">
        <v>2737</v>
      </c>
      <c r="G561" s="73" t="s">
        <v>2908</v>
      </c>
      <c r="H561" s="71" t="s">
        <v>4804</v>
      </c>
      <c r="I561" s="71" t="s">
        <v>5843</v>
      </c>
    </row>
    <row r="562" spans="1:9" s="89" customFormat="1" ht="15.75" customHeight="1">
      <c r="A562" s="50" t="s">
        <v>1353</v>
      </c>
      <c r="B562" s="16" t="s">
        <v>1853</v>
      </c>
      <c r="C562" s="14" t="s">
        <v>5697</v>
      </c>
      <c r="D562" s="15" t="s">
        <v>5183</v>
      </c>
      <c r="E562" s="60" t="s">
        <v>718</v>
      </c>
      <c r="F562" s="50" t="s">
        <v>2394</v>
      </c>
      <c r="G562" s="73" t="s">
        <v>2908</v>
      </c>
      <c r="H562" s="75" t="s">
        <v>4986</v>
      </c>
      <c r="I562" s="75" t="s">
        <v>5843</v>
      </c>
    </row>
    <row r="563" spans="1:9" s="89" customFormat="1" ht="15.75" customHeight="1">
      <c r="A563" s="50" t="s">
        <v>1353</v>
      </c>
      <c r="B563" s="16" t="s">
        <v>1850</v>
      </c>
      <c r="C563" s="12" t="s">
        <v>5698</v>
      </c>
      <c r="D563" s="13" t="s">
        <v>5183</v>
      </c>
      <c r="E563" s="60" t="s">
        <v>4992</v>
      </c>
      <c r="F563" s="50" t="s">
        <v>2394</v>
      </c>
      <c r="G563" s="50" t="s">
        <v>2904</v>
      </c>
      <c r="H563" s="75" t="s">
        <v>4987</v>
      </c>
      <c r="I563" s="75" t="s">
        <v>5843</v>
      </c>
    </row>
    <row r="564" spans="1:9" s="89" customFormat="1" ht="15.75" customHeight="1">
      <c r="A564" s="50" t="s">
        <v>1353</v>
      </c>
      <c r="B564" s="16" t="s">
        <v>1851</v>
      </c>
      <c r="C564" s="12" t="s">
        <v>5699</v>
      </c>
      <c r="D564" s="13" t="s">
        <v>5183</v>
      </c>
      <c r="E564" s="60" t="s">
        <v>4994</v>
      </c>
      <c r="F564" s="50" t="s">
        <v>2394</v>
      </c>
      <c r="G564" s="50" t="s">
        <v>2904</v>
      </c>
      <c r="H564" s="75" t="s">
        <v>4987</v>
      </c>
      <c r="I564" s="75" t="s">
        <v>5843</v>
      </c>
    </row>
    <row r="565" spans="1:9" s="89" customFormat="1" ht="15.75" customHeight="1">
      <c r="A565" s="50" t="s">
        <v>1353</v>
      </c>
      <c r="B565" s="16" t="s">
        <v>1852</v>
      </c>
      <c r="C565" s="12" t="s">
        <v>5700</v>
      </c>
      <c r="D565" s="13" t="s">
        <v>5183</v>
      </c>
      <c r="E565" s="60" t="s">
        <v>4995</v>
      </c>
      <c r="F565" s="50" t="s">
        <v>2394</v>
      </c>
      <c r="G565" s="50" t="s">
        <v>2904</v>
      </c>
      <c r="H565" s="75" t="s">
        <v>4987</v>
      </c>
      <c r="I565" s="75" t="s">
        <v>5843</v>
      </c>
    </row>
    <row r="566" spans="1:9" s="89" customFormat="1" ht="15.75" customHeight="1">
      <c r="A566" s="50" t="s">
        <v>1353</v>
      </c>
      <c r="B566" s="43" t="s">
        <v>2709</v>
      </c>
      <c r="C566" s="12" t="s">
        <v>5723</v>
      </c>
      <c r="D566" s="13" t="s">
        <v>5183</v>
      </c>
      <c r="E566" s="59" t="s">
        <v>718</v>
      </c>
      <c r="F566" s="50" t="s">
        <v>1921</v>
      </c>
      <c r="G566" s="50" t="s">
        <v>2904</v>
      </c>
      <c r="H566" s="75" t="s">
        <v>4697</v>
      </c>
      <c r="I566" s="75" t="s">
        <v>5843</v>
      </c>
    </row>
    <row r="567" spans="1:9" s="89" customFormat="1" ht="15.75" customHeight="1">
      <c r="A567" s="50" t="s">
        <v>1353</v>
      </c>
      <c r="B567" s="43" t="s">
        <v>2709</v>
      </c>
      <c r="C567" s="43" t="s">
        <v>5724</v>
      </c>
      <c r="D567" s="44" t="s">
        <v>5183</v>
      </c>
      <c r="E567" s="59" t="s">
        <v>718</v>
      </c>
      <c r="F567" s="50" t="s">
        <v>1921</v>
      </c>
      <c r="G567" s="50" t="s">
        <v>2904</v>
      </c>
      <c r="H567" s="75" t="s">
        <v>4698</v>
      </c>
      <c r="I567" s="75" t="s">
        <v>5843</v>
      </c>
    </row>
    <row r="568" spans="1:9" s="89" customFormat="1" ht="15.75" customHeight="1">
      <c r="A568" s="50" t="s">
        <v>1353</v>
      </c>
      <c r="B568" s="43" t="s">
        <v>2710</v>
      </c>
      <c r="C568" s="43" t="s">
        <v>5725</v>
      </c>
      <c r="D568" s="44" t="s">
        <v>5183</v>
      </c>
      <c r="E568" s="59" t="s">
        <v>718</v>
      </c>
      <c r="F568" s="50" t="s">
        <v>1921</v>
      </c>
      <c r="G568" s="50" t="s">
        <v>2904</v>
      </c>
      <c r="H568" s="75" t="s">
        <v>4698</v>
      </c>
      <c r="I568" s="75" t="s">
        <v>5843</v>
      </c>
    </row>
    <row r="569" spans="1:9" s="89" customFormat="1" ht="15.75" customHeight="1">
      <c r="A569" s="50" t="s">
        <v>1353</v>
      </c>
      <c r="B569" s="43" t="s">
        <v>2710</v>
      </c>
      <c r="C569" s="43" t="s">
        <v>5726</v>
      </c>
      <c r="D569" s="44" t="s">
        <v>5183</v>
      </c>
      <c r="E569" s="59" t="s">
        <v>718</v>
      </c>
      <c r="F569" s="50" t="s">
        <v>1921</v>
      </c>
      <c r="G569" s="50" t="s">
        <v>2904</v>
      </c>
      <c r="H569" s="75" t="s">
        <v>4698</v>
      </c>
      <c r="I569" s="75" t="s">
        <v>5843</v>
      </c>
    </row>
    <row r="570" spans="1:9" s="89" customFormat="1" ht="15.75" customHeight="1">
      <c r="A570" s="50" t="s">
        <v>1926</v>
      </c>
      <c r="B570" s="43" t="s">
        <v>1925</v>
      </c>
      <c r="C570" s="12" t="s">
        <v>5727</v>
      </c>
      <c r="D570" s="13" t="s">
        <v>5183</v>
      </c>
      <c r="E570" s="59" t="s">
        <v>718</v>
      </c>
      <c r="F570" s="50" t="s">
        <v>1921</v>
      </c>
      <c r="G570" s="50" t="s">
        <v>2904</v>
      </c>
      <c r="H570" s="75" t="s">
        <v>4777</v>
      </c>
      <c r="I570" s="75" t="s">
        <v>5843</v>
      </c>
    </row>
    <row r="571" spans="1:9" s="89" customFormat="1" ht="15.75" customHeight="1">
      <c r="A571" s="50" t="s">
        <v>1353</v>
      </c>
      <c r="B571" s="43" t="s">
        <v>1860</v>
      </c>
      <c r="C571" s="12" t="s">
        <v>5728</v>
      </c>
      <c r="D571" s="13" t="s">
        <v>5183</v>
      </c>
      <c r="E571" s="59" t="s">
        <v>4992</v>
      </c>
      <c r="F571" s="50" t="s">
        <v>1921</v>
      </c>
      <c r="G571" s="50" t="s">
        <v>2904</v>
      </c>
      <c r="H571" s="75" t="s">
        <v>4640</v>
      </c>
      <c r="I571" s="75" t="s">
        <v>5843</v>
      </c>
    </row>
    <row r="572" spans="1:9" s="89" customFormat="1" ht="15.75" customHeight="1">
      <c r="A572" s="50" t="s">
        <v>1353</v>
      </c>
      <c r="B572" s="43" t="s">
        <v>1861</v>
      </c>
      <c r="C572" s="12" t="s">
        <v>5729</v>
      </c>
      <c r="D572" s="13" t="s">
        <v>5183</v>
      </c>
      <c r="E572" s="59" t="s">
        <v>4994</v>
      </c>
      <c r="F572" s="50" t="s">
        <v>1921</v>
      </c>
      <c r="G572" s="50" t="s">
        <v>2904</v>
      </c>
      <c r="H572" s="75" t="s">
        <v>4640</v>
      </c>
      <c r="I572" s="75" t="s">
        <v>5843</v>
      </c>
    </row>
    <row r="573" spans="1:9" s="89" customFormat="1" ht="15.75" customHeight="1">
      <c r="A573" s="50" t="s">
        <v>1353</v>
      </c>
      <c r="B573" s="43" t="s">
        <v>1862</v>
      </c>
      <c r="C573" s="12" t="s">
        <v>5730</v>
      </c>
      <c r="D573" s="13" t="s">
        <v>5183</v>
      </c>
      <c r="E573" s="59" t="s">
        <v>4995</v>
      </c>
      <c r="F573" s="50" t="s">
        <v>1921</v>
      </c>
      <c r="G573" s="50" t="s">
        <v>2904</v>
      </c>
      <c r="H573" s="75" t="s">
        <v>4640</v>
      </c>
      <c r="I573" s="75" t="s">
        <v>5843</v>
      </c>
    </row>
    <row r="574" spans="1:9" s="89" customFormat="1" ht="15.75" customHeight="1">
      <c r="A574" s="50" t="s">
        <v>1353</v>
      </c>
      <c r="B574" s="46" t="s">
        <v>2211</v>
      </c>
      <c r="C574" s="45" t="s">
        <v>5753</v>
      </c>
      <c r="D574" s="45"/>
      <c r="E574" s="59" t="s">
        <v>718</v>
      </c>
      <c r="F574" s="50" t="s">
        <v>2210</v>
      </c>
      <c r="G574" s="73" t="s">
        <v>2908</v>
      </c>
      <c r="H574" s="71" t="s">
        <v>4803</v>
      </c>
      <c r="I574" s="71" t="s">
        <v>5843</v>
      </c>
    </row>
    <row r="575" spans="1:9" s="89" customFormat="1" ht="15.75" customHeight="1">
      <c r="A575" s="50" t="s">
        <v>1353</v>
      </c>
      <c r="B575" s="46" t="s">
        <v>2212</v>
      </c>
      <c r="C575" s="45" t="s">
        <v>5754</v>
      </c>
      <c r="D575" s="45"/>
      <c r="E575" s="59" t="s">
        <v>4992</v>
      </c>
      <c r="F575" s="50" t="s">
        <v>2210</v>
      </c>
      <c r="G575" s="73" t="s">
        <v>2908</v>
      </c>
      <c r="H575" s="71" t="s">
        <v>4804</v>
      </c>
      <c r="I575" s="71" t="s">
        <v>5843</v>
      </c>
    </row>
    <row r="576" spans="1:9" s="89" customFormat="1" ht="15.75" customHeight="1">
      <c r="A576" s="50" t="s">
        <v>1353</v>
      </c>
      <c r="B576" s="46" t="s">
        <v>2213</v>
      </c>
      <c r="C576" s="45" t="s">
        <v>5755</v>
      </c>
      <c r="D576" s="45"/>
      <c r="E576" s="59" t="s">
        <v>4994</v>
      </c>
      <c r="F576" s="50" t="s">
        <v>2210</v>
      </c>
      <c r="G576" s="73" t="s">
        <v>2908</v>
      </c>
      <c r="H576" s="71" t="s">
        <v>4804</v>
      </c>
      <c r="I576" s="71" t="s">
        <v>5843</v>
      </c>
    </row>
    <row r="577" spans="1:9" s="89" customFormat="1" ht="15.75" customHeight="1">
      <c r="A577" s="50" t="s">
        <v>1353</v>
      </c>
      <c r="B577" s="46" t="s">
        <v>2214</v>
      </c>
      <c r="C577" s="45" t="s">
        <v>5756</v>
      </c>
      <c r="D577" s="45"/>
      <c r="E577" s="59" t="s">
        <v>4995</v>
      </c>
      <c r="F577" s="50" t="s">
        <v>2210</v>
      </c>
      <c r="G577" s="73" t="s">
        <v>2908</v>
      </c>
      <c r="H577" s="71" t="s">
        <v>4804</v>
      </c>
      <c r="I577" s="71" t="s">
        <v>5843</v>
      </c>
    </row>
    <row r="578" spans="1:9" s="89" customFormat="1" ht="15.75" customHeight="1">
      <c r="A578" s="50" t="s">
        <v>1353</v>
      </c>
      <c r="B578" s="47" t="s">
        <v>2132</v>
      </c>
      <c r="C578" s="45" t="s">
        <v>5757</v>
      </c>
      <c r="D578" s="45"/>
      <c r="E578" s="59" t="s">
        <v>718</v>
      </c>
      <c r="F578" s="50" t="s">
        <v>2136</v>
      </c>
      <c r="G578" s="73" t="s">
        <v>2908</v>
      </c>
      <c r="H578" s="71" t="s">
        <v>4807</v>
      </c>
      <c r="I578" s="71" t="s">
        <v>5843</v>
      </c>
    </row>
    <row r="579" spans="1:9" s="89" customFormat="1" ht="15.75" customHeight="1">
      <c r="A579" s="50" t="s">
        <v>1353</v>
      </c>
      <c r="B579" s="47" t="s">
        <v>2133</v>
      </c>
      <c r="C579" s="45" t="s">
        <v>5758</v>
      </c>
      <c r="D579" s="45"/>
      <c r="E579" s="59" t="s">
        <v>4992</v>
      </c>
      <c r="F579" s="50" t="s">
        <v>2136</v>
      </c>
      <c r="G579" s="73" t="s">
        <v>2908</v>
      </c>
      <c r="H579" s="71" t="s">
        <v>4808</v>
      </c>
      <c r="I579" s="71" t="s">
        <v>5843</v>
      </c>
    </row>
    <row r="580" spans="1:9" s="89" customFormat="1" ht="15.75" customHeight="1">
      <c r="A580" s="50" t="s">
        <v>1353</v>
      </c>
      <c r="B580" s="47" t="s">
        <v>2134</v>
      </c>
      <c r="C580" s="45" t="s">
        <v>5759</v>
      </c>
      <c r="D580" s="45"/>
      <c r="E580" s="59" t="s">
        <v>4994</v>
      </c>
      <c r="F580" s="50" t="s">
        <v>2136</v>
      </c>
      <c r="G580" s="73" t="s">
        <v>2908</v>
      </c>
      <c r="H580" s="71" t="s">
        <v>4808</v>
      </c>
      <c r="I580" s="71" t="s">
        <v>5843</v>
      </c>
    </row>
    <row r="581" spans="1:9" s="89" customFormat="1" ht="15.75" customHeight="1">
      <c r="A581" s="50" t="s">
        <v>1353</v>
      </c>
      <c r="B581" s="46" t="s">
        <v>2135</v>
      </c>
      <c r="C581" s="45" t="s">
        <v>5760</v>
      </c>
      <c r="D581" s="45"/>
      <c r="E581" s="59" t="s">
        <v>4995</v>
      </c>
      <c r="F581" s="50" t="s">
        <v>2136</v>
      </c>
      <c r="G581" s="73" t="s">
        <v>2908</v>
      </c>
      <c r="H581" s="71" t="s">
        <v>4808</v>
      </c>
      <c r="I581" s="71" t="s">
        <v>5843</v>
      </c>
    </row>
    <row r="582" spans="1:9" s="89" customFormat="1" ht="15.75" customHeight="1">
      <c r="A582" s="50" t="s">
        <v>1353</v>
      </c>
      <c r="B582" s="46" t="s">
        <v>5068</v>
      </c>
      <c r="C582" s="45" t="s">
        <v>5761</v>
      </c>
      <c r="D582" s="45"/>
      <c r="E582" s="59" t="s">
        <v>718</v>
      </c>
      <c r="F582" s="50" t="s">
        <v>2136</v>
      </c>
      <c r="G582" s="73" t="s">
        <v>2908</v>
      </c>
      <c r="H582" s="71" t="s">
        <v>4804</v>
      </c>
      <c r="I582" s="71" t="s">
        <v>5843</v>
      </c>
    </row>
    <row r="583" spans="1:9" s="89" customFormat="1" ht="15.75" customHeight="1">
      <c r="A583" s="50" t="s">
        <v>1353</v>
      </c>
      <c r="B583" s="46" t="s">
        <v>5069</v>
      </c>
      <c r="C583" s="45" t="s">
        <v>5762</v>
      </c>
      <c r="D583" s="45"/>
      <c r="E583" s="59" t="s">
        <v>4992</v>
      </c>
      <c r="F583" s="50" t="s">
        <v>2136</v>
      </c>
      <c r="G583" s="73" t="s">
        <v>2908</v>
      </c>
      <c r="H583" s="71" t="s">
        <v>4807</v>
      </c>
      <c r="I583" s="71" t="s">
        <v>5843</v>
      </c>
    </row>
    <row r="584" spans="1:9" s="89" customFormat="1" ht="15.75" customHeight="1">
      <c r="A584" s="50" t="s">
        <v>1353</v>
      </c>
      <c r="B584" s="46" t="s">
        <v>5070</v>
      </c>
      <c r="C584" s="45" t="s">
        <v>5763</v>
      </c>
      <c r="D584" s="45"/>
      <c r="E584" s="59" t="s">
        <v>4994</v>
      </c>
      <c r="F584" s="50" t="s">
        <v>2136</v>
      </c>
      <c r="G584" s="73" t="s">
        <v>2908</v>
      </c>
      <c r="H584" s="71" t="s">
        <v>4807</v>
      </c>
      <c r="I584" s="71" t="s">
        <v>5843</v>
      </c>
    </row>
    <row r="585" spans="1:9" s="89" customFormat="1" ht="15.75" customHeight="1">
      <c r="A585" s="50" t="s">
        <v>1353</v>
      </c>
      <c r="B585" s="47" t="s">
        <v>5072</v>
      </c>
      <c r="C585" s="45" t="s">
        <v>5764</v>
      </c>
      <c r="D585" s="45"/>
      <c r="E585" s="59" t="s">
        <v>4995</v>
      </c>
      <c r="F585" s="50" t="s">
        <v>2136</v>
      </c>
      <c r="G585" s="73" t="s">
        <v>2908</v>
      </c>
      <c r="H585" s="71" t="s">
        <v>4807</v>
      </c>
      <c r="I585" s="71" t="s">
        <v>5843</v>
      </c>
    </row>
    <row r="586" spans="1:9" s="89" customFormat="1" ht="15.75" customHeight="1">
      <c r="A586" s="50" t="s">
        <v>1353</v>
      </c>
      <c r="B586" s="47" t="s">
        <v>5071</v>
      </c>
      <c r="C586" s="45" t="s">
        <v>5765</v>
      </c>
      <c r="D586" s="45"/>
      <c r="E586" s="59" t="s">
        <v>718</v>
      </c>
      <c r="F586" s="50" t="s">
        <v>2136</v>
      </c>
      <c r="G586" s="73" t="s">
        <v>2908</v>
      </c>
      <c r="H586" s="71" t="s">
        <v>4803</v>
      </c>
      <c r="I586" s="71" t="s">
        <v>5843</v>
      </c>
    </row>
    <row r="587" spans="1:9" s="89" customFormat="1" ht="15.75" customHeight="1">
      <c r="A587" s="50" t="s">
        <v>1353</v>
      </c>
      <c r="B587" s="47" t="s">
        <v>5073</v>
      </c>
      <c r="C587" s="45" t="s">
        <v>5766</v>
      </c>
      <c r="D587" s="45"/>
      <c r="E587" s="59" t="s">
        <v>4992</v>
      </c>
      <c r="F587" s="50" t="s">
        <v>2136</v>
      </c>
      <c r="G587" s="73" t="s">
        <v>2908</v>
      </c>
      <c r="H587" s="71" t="s">
        <v>4804</v>
      </c>
      <c r="I587" s="71" t="s">
        <v>5843</v>
      </c>
    </row>
    <row r="588" spans="1:9" s="89" customFormat="1" ht="15.75" customHeight="1">
      <c r="A588" s="50" t="s">
        <v>1353</v>
      </c>
      <c r="B588" s="47" t="s">
        <v>5074</v>
      </c>
      <c r="C588" s="45" t="s">
        <v>5767</v>
      </c>
      <c r="D588" s="45"/>
      <c r="E588" s="59" t="s">
        <v>4994</v>
      </c>
      <c r="F588" s="50" t="s">
        <v>2136</v>
      </c>
      <c r="G588" s="73" t="s">
        <v>2908</v>
      </c>
      <c r="H588" s="71" t="s">
        <v>4804</v>
      </c>
      <c r="I588" s="71" t="s">
        <v>5843</v>
      </c>
    </row>
    <row r="589" spans="1:9" s="89" customFormat="1" ht="15.75" customHeight="1">
      <c r="A589" s="50" t="s">
        <v>1353</v>
      </c>
      <c r="B589" s="47" t="s">
        <v>5075</v>
      </c>
      <c r="C589" s="45" t="s">
        <v>5768</v>
      </c>
      <c r="D589" s="45"/>
      <c r="E589" s="59" t="s">
        <v>4995</v>
      </c>
      <c r="F589" s="50" t="s">
        <v>2136</v>
      </c>
      <c r="G589" s="73" t="s">
        <v>2908</v>
      </c>
      <c r="H589" s="71" t="s">
        <v>4804</v>
      </c>
      <c r="I589" s="71" t="s">
        <v>5843</v>
      </c>
    </row>
    <row r="590" spans="1:9" s="89" customFormat="1" ht="15.75" customHeight="1">
      <c r="A590" s="50" t="s">
        <v>1353</v>
      </c>
      <c r="B590" s="12" t="s">
        <v>5076</v>
      </c>
      <c r="C590" s="32" t="s">
        <v>5769</v>
      </c>
      <c r="D590" s="32"/>
      <c r="E590" s="59" t="s">
        <v>718</v>
      </c>
      <c r="F590" s="50" t="s">
        <v>2029</v>
      </c>
      <c r="G590" s="73" t="s">
        <v>2908</v>
      </c>
      <c r="H590" s="71" t="s">
        <v>4988</v>
      </c>
      <c r="I590" s="71" t="s">
        <v>5843</v>
      </c>
    </row>
    <row r="591" spans="1:9" s="89" customFormat="1" ht="15.75" customHeight="1">
      <c r="A591" s="50" t="s">
        <v>1353</v>
      </c>
      <c r="B591" s="12" t="s">
        <v>5077</v>
      </c>
      <c r="C591" s="32" t="s">
        <v>5770</v>
      </c>
      <c r="D591" s="32"/>
      <c r="E591" s="59" t="s">
        <v>4992</v>
      </c>
      <c r="F591" s="50" t="s">
        <v>2029</v>
      </c>
      <c r="G591" s="73" t="s">
        <v>2908</v>
      </c>
      <c r="H591" s="71" t="s">
        <v>4728</v>
      </c>
      <c r="I591" s="71" t="s">
        <v>5843</v>
      </c>
    </row>
    <row r="592" spans="1:9" s="89" customFormat="1" ht="15.75" customHeight="1">
      <c r="A592" s="50" t="s">
        <v>1353</v>
      </c>
      <c r="B592" s="12" t="s">
        <v>5078</v>
      </c>
      <c r="C592" s="32" t="s">
        <v>5771</v>
      </c>
      <c r="D592" s="32"/>
      <c r="E592" s="59" t="s">
        <v>4994</v>
      </c>
      <c r="F592" s="50" t="s">
        <v>2029</v>
      </c>
      <c r="G592" s="73" t="s">
        <v>2908</v>
      </c>
      <c r="H592" s="71" t="s">
        <v>4728</v>
      </c>
      <c r="I592" s="71" t="s">
        <v>5843</v>
      </c>
    </row>
    <row r="593" spans="1:9" s="89" customFormat="1" ht="15.75" customHeight="1">
      <c r="A593" s="50" t="s">
        <v>1353</v>
      </c>
      <c r="B593" s="12" t="s">
        <v>5079</v>
      </c>
      <c r="C593" s="32" t="s">
        <v>5772</v>
      </c>
      <c r="D593" s="32"/>
      <c r="E593" s="59" t="s">
        <v>4995</v>
      </c>
      <c r="F593" s="50" t="s">
        <v>2029</v>
      </c>
      <c r="G593" s="73" t="s">
        <v>2908</v>
      </c>
      <c r="H593" s="71" t="s">
        <v>4728</v>
      </c>
      <c r="I593" s="71" t="s">
        <v>5843</v>
      </c>
    </row>
    <row r="594" spans="1:9" s="89" customFormat="1" ht="15.75" customHeight="1">
      <c r="A594" s="50" t="s">
        <v>1353</v>
      </c>
      <c r="B594" s="12" t="s">
        <v>1870</v>
      </c>
      <c r="C594" s="45" t="s">
        <v>5773</v>
      </c>
      <c r="D594" s="45"/>
      <c r="E594" s="59" t="s">
        <v>718</v>
      </c>
      <c r="F594" s="50" t="s">
        <v>2124</v>
      </c>
      <c r="G594" s="73" t="s">
        <v>2908</v>
      </c>
      <c r="H594" s="71" t="s">
        <v>4804</v>
      </c>
      <c r="I594" s="71" t="s">
        <v>5843</v>
      </c>
    </row>
    <row r="595" spans="1:9" s="89" customFormat="1" ht="15.75" customHeight="1">
      <c r="A595" s="50" t="s">
        <v>1353</v>
      </c>
      <c r="B595" s="12" t="s">
        <v>1871</v>
      </c>
      <c r="C595" s="45" t="s">
        <v>5774</v>
      </c>
      <c r="D595" s="45"/>
      <c r="E595" s="59" t="s">
        <v>4992</v>
      </c>
      <c r="F595" s="50" t="s">
        <v>2124</v>
      </c>
      <c r="G595" s="73" t="s">
        <v>2908</v>
      </c>
      <c r="H595" s="71" t="s">
        <v>4809</v>
      </c>
      <c r="I595" s="71" t="s">
        <v>5843</v>
      </c>
    </row>
    <row r="596" spans="1:9" s="89" customFormat="1" ht="15.75" customHeight="1">
      <c r="A596" s="50" t="s">
        <v>1353</v>
      </c>
      <c r="B596" s="16" t="s">
        <v>1872</v>
      </c>
      <c r="C596" s="45" t="s">
        <v>5775</v>
      </c>
      <c r="D596" s="45"/>
      <c r="E596" s="59" t="s">
        <v>4994</v>
      </c>
      <c r="F596" s="50" t="s">
        <v>2124</v>
      </c>
      <c r="G596" s="73" t="s">
        <v>2908</v>
      </c>
      <c r="H596" s="71" t="s">
        <v>4809</v>
      </c>
      <c r="I596" s="71" t="s">
        <v>5843</v>
      </c>
    </row>
    <row r="597" spans="1:9" s="89" customFormat="1" ht="15.75" customHeight="1">
      <c r="A597" s="50" t="s">
        <v>1353</v>
      </c>
      <c r="B597" s="16" t="s">
        <v>1873</v>
      </c>
      <c r="C597" s="45" t="s">
        <v>5776</v>
      </c>
      <c r="D597" s="45"/>
      <c r="E597" s="59" t="s">
        <v>4995</v>
      </c>
      <c r="F597" s="50" t="s">
        <v>2124</v>
      </c>
      <c r="G597" s="73" t="s">
        <v>2908</v>
      </c>
      <c r="H597" s="71" t="s">
        <v>4809</v>
      </c>
      <c r="I597" s="71" t="s">
        <v>5843</v>
      </c>
    </row>
    <row r="598" spans="1:9" s="89" customFormat="1" ht="15.75" customHeight="1">
      <c r="A598" s="50" t="s">
        <v>1353</v>
      </c>
      <c r="B598" s="97" t="s">
        <v>2783</v>
      </c>
      <c r="C598" s="45" t="s">
        <v>4810</v>
      </c>
      <c r="D598" s="45"/>
      <c r="E598" s="59" t="s">
        <v>718</v>
      </c>
      <c r="F598" s="50" t="s">
        <v>2789</v>
      </c>
      <c r="G598" s="50" t="s">
        <v>2904</v>
      </c>
      <c r="H598" s="71" t="s">
        <v>4705</v>
      </c>
      <c r="I598" s="71" t="s">
        <v>5843</v>
      </c>
    </row>
    <row r="599" spans="1:9" s="89" customFormat="1" ht="15.75" customHeight="1">
      <c r="A599" s="50" t="s">
        <v>1353</v>
      </c>
      <c r="B599" s="97" t="s">
        <v>2784</v>
      </c>
      <c r="C599" s="45" t="s">
        <v>4811</v>
      </c>
      <c r="D599" s="45"/>
      <c r="E599" s="59" t="s">
        <v>4992</v>
      </c>
      <c r="F599" s="50" t="s">
        <v>2789</v>
      </c>
      <c r="G599" s="50" t="s">
        <v>2904</v>
      </c>
      <c r="H599" s="71" t="s">
        <v>4705</v>
      </c>
      <c r="I599" s="71" t="s">
        <v>5843</v>
      </c>
    </row>
    <row r="600" spans="1:9" s="89" customFormat="1" ht="15.75" customHeight="1">
      <c r="A600" s="50" t="s">
        <v>1353</v>
      </c>
      <c r="B600" s="97" t="s">
        <v>2785</v>
      </c>
      <c r="C600" s="45" t="s">
        <v>4812</v>
      </c>
      <c r="D600" s="45"/>
      <c r="E600" s="59" t="s">
        <v>4994</v>
      </c>
      <c r="F600" s="50" t="s">
        <v>2789</v>
      </c>
      <c r="G600" s="50" t="s">
        <v>2904</v>
      </c>
      <c r="H600" s="71" t="s">
        <v>4705</v>
      </c>
      <c r="I600" s="71" t="s">
        <v>5843</v>
      </c>
    </row>
    <row r="601" spans="1:9" s="89" customFormat="1" ht="15.75" customHeight="1">
      <c r="A601" s="50" t="s">
        <v>1353</v>
      </c>
      <c r="B601" s="97" t="s">
        <v>2786</v>
      </c>
      <c r="C601" s="45" t="s">
        <v>4813</v>
      </c>
      <c r="D601" s="45"/>
      <c r="E601" s="59" t="s">
        <v>4995</v>
      </c>
      <c r="F601" s="50" t="s">
        <v>2789</v>
      </c>
      <c r="G601" s="50" t="s">
        <v>2904</v>
      </c>
      <c r="H601" s="71" t="s">
        <v>4705</v>
      </c>
      <c r="I601" s="71" t="s">
        <v>5843</v>
      </c>
    </row>
    <row r="602" spans="1:9" s="89" customFormat="1" ht="15.75" customHeight="1">
      <c r="A602" s="50" t="s">
        <v>1353</v>
      </c>
      <c r="B602" s="97" t="s">
        <v>2787</v>
      </c>
      <c r="C602" s="45" t="s">
        <v>4814</v>
      </c>
      <c r="D602" s="45"/>
      <c r="E602" s="59" t="s">
        <v>4996</v>
      </c>
      <c r="F602" s="50" t="s">
        <v>2789</v>
      </c>
      <c r="G602" s="50" t="s">
        <v>2904</v>
      </c>
      <c r="H602" s="71" t="s">
        <v>4705</v>
      </c>
      <c r="I602" s="71" t="s">
        <v>5843</v>
      </c>
    </row>
    <row r="603" spans="1:9" s="89" customFormat="1" ht="15.75" customHeight="1">
      <c r="A603" s="50" t="s">
        <v>1353</v>
      </c>
      <c r="B603" s="97" t="s">
        <v>2788</v>
      </c>
      <c r="C603" s="45" t="s">
        <v>4815</v>
      </c>
      <c r="D603" s="45"/>
      <c r="E603" s="60" t="s">
        <v>4997</v>
      </c>
      <c r="F603" s="50" t="s">
        <v>2789</v>
      </c>
      <c r="G603" s="50" t="s">
        <v>2904</v>
      </c>
      <c r="H603" s="71" t="s">
        <v>4705</v>
      </c>
      <c r="I603" s="71" t="s">
        <v>5843</v>
      </c>
    </row>
    <row r="604" spans="1:9" s="89" customFormat="1" ht="15.75" customHeight="1">
      <c r="A604" s="50" t="s">
        <v>1353</v>
      </c>
      <c r="B604" s="12" t="s">
        <v>5019</v>
      </c>
      <c r="C604" s="33" t="s">
        <v>3710</v>
      </c>
      <c r="D604" s="33"/>
      <c r="E604" s="59" t="s">
        <v>718</v>
      </c>
      <c r="F604" s="50" t="s">
        <v>1430</v>
      </c>
      <c r="G604" s="8" t="s">
        <v>2905</v>
      </c>
      <c r="H604" s="71" t="s">
        <v>4804</v>
      </c>
      <c r="I604" s="71" t="s">
        <v>5843</v>
      </c>
    </row>
    <row r="605" spans="1:9" s="89" customFormat="1" ht="15.75" customHeight="1">
      <c r="A605" s="50" t="s">
        <v>1353</v>
      </c>
      <c r="B605" s="12" t="s">
        <v>5085</v>
      </c>
      <c r="C605" s="33" t="s">
        <v>3711</v>
      </c>
      <c r="D605" s="33"/>
      <c r="E605" s="59" t="s">
        <v>4992</v>
      </c>
      <c r="F605" s="50" t="s">
        <v>1430</v>
      </c>
      <c r="G605" s="8" t="s">
        <v>2905</v>
      </c>
      <c r="H605" s="71" t="s">
        <v>4809</v>
      </c>
      <c r="I605" s="71" t="s">
        <v>5843</v>
      </c>
    </row>
    <row r="606" spans="1:9" s="89" customFormat="1" ht="15.75" customHeight="1">
      <c r="A606" s="50" t="s">
        <v>1353</v>
      </c>
      <c r="B606" s="12" t="s">
        <v>5086</v>
      </c>
      <c r="C606" s="33" t="s">
        <v>3712</v>
      </c>
      <c r="D606" s="33"/>
      <c r="E606" s="59" t="s">
        <v>4994</v>
      </c>
      <c r="F606" s="50" t="s">
        <v>1430</v>
      </c>
      <c r="G606" s="8" t="s">
        <v>2905</v>
      </c>
      <c r="H606" s="71" t="s">
        <v>4809</v>
      </c>
      <c r="I606" s="71" t="s">
        <v>5843</v>
      </c>
    </row>
    <row r="607" spans="1:9" s="89" customFormat="1" ht="15.75" customHeight="1">
      <c r="A607" s="50" t="s">
        <v>1353</v>
      </c>
      <c r="B607" s="12" t="s">
        <v>5020</v>
      </c>
      <c r="C607" s="33" t="s">
        <v>3713</v>
      </c>
      <c r="D607" s="33"/>
      <c r="E607" s="59" t="s">
        <v>4995</v>
      </c>
      <c r="F607" s="50" t="s">
        <v>1430</v>
      </c>
      <c r="G607" s="8" t="s">
        <v>2905</v>
      </c>
      <c r="H607" s="71" t="s">
        <v>4809</v>
      </c>
      <c r="I607" s="71" t="s">
        <v>5843</v>
      </c>
    </row>
    <row r="608" spans="1:9" s="89" customFormat="1" ht="15.75" customHeight="1">
      <c r="A608" s="50" t="s">
        <v>1353</v>
      </c>
      <c r="B608" s="12" t="s">
        <v>5088</v>
      </c>
      <c r="C608" s="16" t="s">
        <v>3714</v>
      </c>
      <c r="D608" s="16"/>
      <c r="E608" s="59" t="s">
        <v>718</v>
      </c>
      <c r="F608" s="50" t="s">
        <v>1429</v>
      </c>
      <c r="G608" s="8" t="s">
        <v>2905</v>
      </c>
      <c r="H608" s="71" t="s">
        <v>4804</v>
      </c>
      <c r="I608" s="71" t="s">
        <v>5843</v>
      </c>
    </row>
    <row r="609" spans="1:9" s="89" customFormat="1" ht="15.75" customHeight="1">
      <c r="A609" s="50" t="s">
        <v>1353</v>
      </c>
      <c r="B609" s="12" t="s">
        <v>5089</v>
      </c>
      <c r="C609" s="16" t="s">
        <v>3715</v>
      </c>
      <c r="D609" s="16"/>
      <c r="E609" s="59" t="s">
        <v>4992</v>
      </c>
      <c r="F609" s="50" t="s">
        <v>1429</v>
      </c>
      <c r="G609" s="8" t="s">
        <v>2905</v>
      </c>
      <c r="H609" s="71" t="s">
        <v>4809</v>
      </c>
      <c r="I609" s="71" t="s">
        <v>5843</v>
      </c>
    </row>
    <row r="610" spans="1:9" s="89" customFormat="1" ht="15.75" customHeight="1">
      <c r="A610" s="50" t="s">
        <v>1353</v>
      </c>
      <c r="B610" s="12" t="s">
        <v>5021</v>
      </c>
      <c r="C610" s="16" t="s">
        <v>3716</v>
      </c>
      <c r="D610" s="16"/>
      <c r="E610" s="59" t="s">
        <v>4994</v>
      </c>
      <c r="F610" s="50" t="s">
        <v>1429</v>
      </c>
      <c r="G610" s="8" t="s">
        <v>2905</v>
      </c>
      <c r="H610" s="71" t="s">
        <v>4809</v>
      </c>
      <c r="I610" s="71" t="s">
        <v>5843</v>
      </c>
    </row>
    <row r="611" spans="1:9" s="89" customFormat="1" ht="15.75" customHeight="1">
      <c r="A611" s="50" t="s">
        <v>1353</v>
      </c>
      <c r="B611" s="12" t="s">
        <v>5022</v>
      </c>
      <c r="C611" s="16" t="s">
        <v>3717</v>
      </c>
      <c r="D611" s="16"/>
      <c r="E611" s="59" t="s">
        <v>4995</v>
      </c>
      <c r="F611" s="50" t="s">
        <v>1429</v>
      </c>
      <c r="G611" s="8" t="s">
        <v>2905</v>
      </c>
      <c r="H611" s="71" t="s">
        <v>4809</v>
      </c>
      <c r="I611" s="71" t="s">
        <v>5843</v>
      </c>
    </row>
    <row r="612" spans="1:9" s="89" customFormat="1" ht="15.75" customHeight="1">
      <c r="A612" s="50" t="s">
        <v>1353</v>
      </c>
      <c r="B612" s="12" t="s">
        <v>5023</v>
      </c>
      <c r="C612" s="16" t="s">
        <v>3718</v>
      </c>
      <c r="D612" s="16"/>
      <c r="E612" s="59" t="s">
        <v>718</v>
      </c>
      <c r="F612" s="50" t="s">
        <v>1897</v>
      </c>
      <c r="G612" s="50" t="s">
        <v>2904</v>
      </c>
      <c r="H612" s="71" t="s">
        <v>4806</v>
      </c>
      <c r="I612" s="71" t="s">
        <v>5843</v>
      </c>
    </row>
    <row r="613" spans="1:9" s="89" customFormat="1" ht="15.75" customHeight="1">
      <c r="A613" s="50" t="s">
        <v>1353</v>
      </c>
      <c r="B613" s="12" t="s">
        <v>5024</v>
      </c>
      <c r="C613" s="16" t="s">
        <v>3719</v>
      </c>
      <c r="D613" s="16"/>
      <c r="E613" s="59" t="s">
        <v>4992</v>
      </c>
      <c r="F613" s="50" t="s">
        <v>1833</v>
      </c>
      <c r="G613" s="50" t="s">
        <v>2904</v>
      </c>
      <c r="H613" s="71" t="s">
        <v>4647</v>
      </c>
      <c r="I613" s="71" t="s">
        <v>5843</v>
      </c>
    </row>
    <row r="614" spans="1:9" s="89" customFormat="1" ht="15.75" customHeight="1">
      <c r="A614" s="50" t="s">
        <v>1353</v>
      </c>
      <c r="B614" s="12" t="s">
        <v>5025</v>
      </c>
      <c r="C614" s="16" t="s">
        <v>3720</v>
      </c>
      <c r="D614" s="16"/>
      <c r="E614" s="59" t="s">
        <v>4994</v>
      </c>
      <c r="F614" s="50" t="s">
        <v>1833</v>
      </c>
      <c r="G614" s="50" t="s">
        <v>2904</v>
      </c>
      <c r="H614" s="71" t="s">
        <v>4647</v>
      </c>
      <c r="I614" s="71" t="s">
        <v>5843</v>
      </c>
    </row>
    <row r="615" spans="1:9" s="89" customFormat="1" ht="15.75" customHeight="1">
      <c r="A615" s="50" t="s">
        <v>1353</v>
      </c>
      <c r="B615" s="12" t="s">
        <v>5095</v>
      </c>
      <c r="C615" s="16" t="s">
        <v>3721</v>
      </c>
      <c r="D615" s="16"/>
      <c r="E615" s="59" t="s">
        <v>4995</v>
      </c>
      <c r="F615" s="50" t="s">
        <v>1833</v>
      </c>
      <c r="G615" s="50" t="s">
        <v>2904</v>
      </c>
      <c r="H615" s="71" t="s">
        <v>4647</v>
      </c>
      <c r="I615" s="71" t="s">
        <v>5843</v>
      </c>
    </row>
    <row r="616" spans="1:9" s="89" customFormat="1" ht="15.75" customHeight="1">
      <c r="A616" s="50" t="s">
        <v>1353</v>
      </c>
      <c r="B616" s="12" t="s">
        <v>5096</v>
      </c>
      <c r="C616" s="16" t="s">
        <v>3722</v>
      </c>
      <c r="D616" s="16"/>
      <c r="E616" s="59" t="s">
        <v>718</v>
      </c>
      <c r="F616" s="50" t="s">
        <v>1428</v>
      </c>
      <c r="G616" s="50" t="s">
        <v>2904</v>
      </c>
      <c r="H616" s="71" t="s">
        <v>4642</v>
      </c>
      <c r="I616" s="71" t="s">
        <v>5843</v>
      </c>
    </row>
    <row r="617" spans="1:9" s="89" customFormat="1" ht="15.75" customHeight="1">
      <c r="A617" s="50" t="s">
        <v>1353</v>
      </c>
      <c r="B617" s="12" t="s">
        <v>5026</v>
      </c>
      <c r="C617" s="16" t="s">
        <v>3723</v>
      </c>
      <c r="D617" s="16"/>
      <c r="E617" s="59" t="s">
        <v>4992</v>
      </c>
      <c r="F617" s="50" t="s">
        <v>1428</v>
      </c>
      <c r="G617" s="50" t="s">
        <v>2904</v>
      </c>
      <c r="H617" s="71" t="s">
        <v>4640</v>
      </c>
      <c r="I617" s="71" t="s">
        <v>5843</v>
      </c>
    </row>
    <row r="618" spans="1:9" s="89" customFormat="1" ht="15.75" customHeight="1">
      <c r="A618" s="50" t="s">
        <v>1353</v>
      </c>
      <c r="B618" s="12" t="s">
        <v>5027</v>
      </c>
      <c r="C618" s="16" t="s">
        <v>3724</v>
      </c>
      <c r="D618" s="16"/>
      <c r="E618" s="59" t="s">
        <v>4994</v>
      </c>
      <c r="F618" s="50" t="s">
        <v>1428</v>
      </c>
      <c r="G618" s="50" t="s">
        <v>2904</v>
      </c>
      <c r="H618" s="71" t="s">
        <v>4640</v>
      </c>
      <c r="I618" s="71" t="s">
        <v>5843</v>
      </c>
    </row>
    <row r="619" spans="1:9" s="89" customFormat="1" ht="15.75" customHeight="1">
      <c r="A619" s="50" t="s">
        <v>1353</v>
      </c>
      <c r="B619" s="12" t="s">
        <v>5028</v>
      </c>
      <c r="C619" s="16" t="s">
        <v>3725</v>
      </c>
      <c r="D619" s="16"/>
      <c r="E619" s="59" t="s">
        <v>4995</v>
      </c>
      <c r="F619" s="50" t="s">
        <v>1428</v>
      </c>
      <c r="G619" s="50" t="s">
        <v>2904</v>
      </c>
      <c r="H619" s="71" t="s">
        <v>4640</v>
      </c>
      <c r="I619" s="71" t="s">
        <v>5843</v>
      </c>
    </row>
    <row r="620" spans="1:9" s="89" customFormat="1" ht="15.75" customHeight="1">
      <c r="A620" s="50" t="s">
        <v>1353</v>
      </c>
      <c r="B620" s="12" t="s">
        <v>5100</v>
      </c>
      <c r="C620" s="16" t="s">
        <v>3726</v>
      </c>
      <c r="D620" s="16"/>
      <c r="E620" s="59" t="s">
        <v>718</v>
      </c>
      <c r="F620" s="50" t="s">
        <v>1426</v>
      </c>
      <c r="G620" s="8" t="s">
        <v>2905</v>
      </c>
      <c r="H620" s="71" t="s">
        <v>4816</v>
      </c>
      <c r="I620" s="71" t="s">
        <v>5843</v>
      </c>
    </row>
    <row r="621" spans="1:9" s="89" customFormat="1" ht="15.75" customHeight="1">
      <c r="A621" s="50" t="s">
        <v>1353</v>
      </c>
      <c r="B621" s="12" t="s">
        <v>5029</v>
      </c>
      <c r="C621" s="16" t="s">
        <v>3727</v>
      </c>
      <c r="D621" s="16"/>
      <c r="E621" s="59" t="s">
        <v>4992</v>
      </c>
      <c r="F621" s="50" t="s">
        <v>1427</v>
      </c>
      <c r="G621" s="8" t="s">
        <v>2905</v>
      </c>
      <c r="H621" s="71" t="s">
        <v>4698</v>
      </c>
      <c r="I621" s="71" t="s">
        <v>5843</v>
      </c>
    </row>
    <row r="622" spans="1:9" s="89" customFormat="1" ht="15.75" customHeight="1">
      <c r="A622" s="50" t="s">
        <v>1353</v>
      </c>
      <c r="B622" s="12" t="s">
        <v>5102</v>
      </c>
      <c r="C622" s="16" t="s">
        <v>3728</v>
      </c>
      <c r="D622" s="16"/>
      <c r="E622" s="59" t="s">
        <v>4994</v>
      </c>
      <c r="F622" s="50" t="s">
        <v>1427</v>
      </c>
      <c r="G622" s="8" t="s">
        <v>2905</v>
      </c>
      <c r="H622" s="71" t="s">
        <v>4698</v>
      </c>
      <c r="I622" s="71" t="s">
        <v>5843</v>
      </c>
    </row>
    <row r="623" spans="1:9" s="89" customFormat="1" ht="15.75" customHeight="1">
      <c r="A623" s="50" t="s">
        <v>1353</v>
      </c>
      <c r="B623" s="12" t="s">
        <v>5103</v>
      </c>
      <c r="C623" s="16" t="s">
        <v>3729</v>
      </c>
      <c r="D623" s="16"/>
      <c r="E623" s="59" t="s">
        <v>4995</v>
      </c>
      <c r="F623" s="50" t="s">
        <v>1427</v>
      </c>
      <c r="G623" s="8" t="s">
        <v>2905</v>
      </c>
      <c r="H623" s="71" t="s">
        <v>4698</v>
      </c>
      <c r="I623" s="71" t="s">
        <v>5843</v>
      </c>
    </row>
    <row r="624" spans="1:9" s="89" customFormat="1" ht="15.75" customHeight="1">
      <c r="A624" s="50" t="s">
        <v>1353</v>
      </c>
      <c r="B624" s="12" t="s">
        <v>5030</v>
      </c>
      <c r="C624" s="16" t="s">
        <v>3730</v>
      </c>
      <c r="D624" s="16"/>
      <c r="E624" s="59" t="s">
        <v>718</v>
      </c>
      <c r="F624" s="50" t="s">
        <v>1425</v>
      </c>
      <c r="G624" s="8" t="s">
        <v>2905</v>
      </c>
      <c r="H624" s="71" t="s">
        <v>4816</v>
      </c>
      <c r="I624" s="71" t="s">
        <v>5843</v>
      </c>
    </row>
    <row r="625" spans="1:9" s="89" customFormat="1" ht="15.75" customHeight="1">
      <c r="A625" s="50" t="s">
        <v>1353</v>
      </c>
      <c r="B625" s="12" t="s">
        <v>5031</v>
      </c>
      <c r="C625" s="16" t="s">
        <v>3731</v>
      </c>
      <c r="D625" s="16"/>
      <c r="E625" s="59" t="s">
        <v>4992</v>
      </c>
      <c r="F625" s="50" t="s">
        <v>1425</v>
      </c>
      <c r="G625" s="8" t="s">
        <v>2905</v>
      </c>
      <c r="H625" s="71" t="s">
        <v>4698</v>
      </c>
      <c r="I625" s="71" t="s">
        <v>5843</v>
      </c>
    </row>
    <row r="626" spans="1:9" s="89" customFormat="1" ht="15.75" customHeight="1">
      <c r="A626" s="50" t="s">
        <v>1353</v>
      </c>
      <c r="B626" s="12" t="s">
        <v>5105</v>
      </c>
      <c r="C626" s="16" t="s">
        <v>3732</v>
      </c>
      <c r="D626" s="16"/>
      <c r="E626" s="59" t="s">
        <v>4994</v>
      </c>
      <c r="F626" s="50" t="s">
        <v>1425</v>
      </c>
      <c r="G626" s="8" t="s">
        <v>2905</v>
      </c>
      <c r="H626" s="71" t="s">
        <v>4698</v>
      </c>
      <c r="I626" s="71" t="s">
        <v>5843</v>
      </c>
    </row>
    <row r="627" spans="1:9" s="89" customFormat="1" ht="15.75" customHeight="1">
      <c r="A627" s="50" t="s">
        <v>1353</v>
      </c>
      <c r="B627" s="12" t="s">
        <v>5032</v>
      </c>
      <c r="C627" s="16" t="s">
        <v>3733</v>
      </c>
      <c r="D627" s="16"/>
      <c r="E627" s="59" t="s">
        <v>4995</v>
      </c>
      <c r="F627" s="50" t="s">
        <v>1425</v>
      </c>
      <c r="G627" s="8" t="s">
        <v>2905</v>
      </c>
      <c r="H627" s="71" t="s">
        <v>4698</v>
      </c>
      <c r="I627" s="71" t="s">
        <v>5843</v>
      </c>
    </row>
    <row r="628" spans="1:9" s="89" customFormat="1" ht="15.75" customHeight="1">
      <c r="A628" s="50" t="s">
        <v>1353</v>
      </c>
      <c r="B628" s="12" t="s">
        <v>5033</v>
      </c>
      <c r="C628" s="12" t="s">
        <v>1785</v>
      </c>
      <c r="D628" s="12"/>
      <c r="E628" s="59" t="s">
        <v>718</v>
      </c>
      <c r="F628" s="50" t="s">
        <v>2054</v>
      </c>
      <c r="G628" s="50" t="s">
        <v>2904</v>
      </c>
      <c r="H628" s="71" t="s">
        <v>4817</v>
      </c>
      <c r="I628" s="71" t="s">
        <v>5843</v>
      </c>
    </row>
    <row r="629" spans="1:9" s="89" customFormat="1" ht="15.75" customHeight="1">
      <c r="A629" s="50" t="s">
        <v>1353</v>
      </c>
      <c r="B629" s="12" t="s">
        <v>5122</v>
      </c>
      <c r="C629" s="12" t="s">
        <v>1786</v>
      </c>
      <c r="D629" s="12"/>
      <c r="E629" s="59" t="s">
        <v>4992</v>
      </c>
      <c r="F629" s="50" t="s">
        <v>1419</v>
      </c>
      <c r="G629" s="50" t="s">
        <v>2904</v>
      </c>
      <c r="H629" s="71" t="s">
        <v>4650</v>
      </c>
      <c r="I629" s="71" t="s">
        <v>5843</v>
      </c>
    </row>
    <row r="630" spans="1:9" s="89" customFormat="1" ht="15.75" customHeight="1">
      <c r="A630" s="50" t="s">
        <v>1353</v>
      </c>
      <c r="B630" s="12" t="s">
        <v>5034</v>
      </c>
      <c r="C630" s="12" t="s">
        <v>1787</v>
      </c>
      <c r="D630" s="12"/>
      <c r="E630" s="59" t="s">
        <v>4994</v>
      </c>
      <c r="F630" s="50" t="s">
        <v>1419</v>
      </c>
      <c r="G630" s="50" t="s">
        <v>2904</v>
      </c>
      <c r="H630" s="71" t="s">
        <v>4650</v>
      </c>
      <c r="I630" s="71" t="s">
        <v>5843</v>
      </c>
    </row>
    <row r="631" spans="1:9" s="89" customFormat="1" ht="15.75" customHeight="1">
      <c r="A631" s="50" t="s">
        <v>1353</v>
      </c>
      <c r="B631" s="12" t="s">
        <v>5124</v>
      </c>
      <c r="C631" s="12" t="s">
        <v>1788</v>
      </c>
      <c r="D631" s="12"/>
      <c r="E631" s="59" t="s">
        <v>4995</v>
      </c>
      <c r="F631" s="50" t="s">
        <v>2054</v>
      </c>
      <c r="G631" s="50" t="s">
        <v>2904</v>
      </c>
      <c r="H631" s="71" t="s">
        <v>4650</v>
      </c>
      <c r="I631" s="71" t="s">
        <v>5843</v>
      </c>
    </row>
    <row r="632" spans="1:9" s="89" customFormat="1" ht="15.75" customHeight="1">
      <c r="A632" s="50" t="s">
        <v>1353</v>
      </c>
      <c r="B632" s="12" t="s">
        <v>1415</v>
      </c>
      <c r="C632" s="12" t="s">
        <v>1760</v>
      </c>
      <c r="D632" s="12"/>
      <c r="E632" s="59" t="s">
        <v>718</v>
      </c>
      <c r="F632" s="50" t="s">
        <v>1414</v>
      </c>
      <c r="G632" s="50" t="s">
        <v>2904</v>
      </c>
      <c r="H632" s="71" t="s">
        <v>4806</v>
      </c>
      <c r="I632" s="71" t="s">
        <v>5843</v>
      </c>
    </row>
    <row r="633" spans="1:9" s="89" customFormat="1" ht="15.75" customHeight="1">
      <c r="A633" s="50" t="s">
        <v>1353</v>
      </c>
      <c r="B633" s="12" t="s">
        <v>1413</v>
      </c>
      <c r="C633" s="12" t="s">
        <v>3736</v>
      </c>
      <c r="D633" s="12"/>
      <c r="E633" s="59" t="s">
        <v>718</v>
      </c>
      <c r="F633" s="50" t="s">
        <v>1414</v>
      </c>
      <c r="G633" s="50" t="s">
        <v>2904</v>
      </c>
      <c r="H633" s="71" t="s">
        <v>4820</v>
      </c>
      <c r="I633" s="71" t="s">
        <v>5843</v>
      </c>
    </row>
    <row r="634" spans="1:9" s="89" customFormat="1" ht="15.75" customHeight="1">
      <c r="A634" s="50" t="s">
        <v>1353</v>
      </c>
      <c r="B634" s="12" t="s">
        <v>1413</v>
      </c>
      <c r="C634" s="12" t="s">
        <v>4530</v>
      </c>
      <c r="D634" s="12"/>
      <c r="E634" s="59" t="s">
        <v>718</v>
      </c>
      <c r="F634" s="50" t="s">
        <v>1414</v>
      </c>
      <c r="G634" s="50" t="s">
        <v>2904</v>
      </c>
      <c r="H634" s="71" t="s">
        <v>4818</v>
      </c>
      <c r="I634" s="71" t="s">
        <v>5843</v>
      </c>
    </row>
    <row r="635" spans="1:9" s="89" customFormat="1" ht="15.75" customHeight="1">
      <c r="A635" s="50" t="s">
        <v>1353</v>
      </c>
      <c r="B635" s="12" t="s">
        <v>1416</v>
      </c>
      <c r="C635" s="12" t="s">
        <v>1761</v>
      </c>
      <c r="D635" s="12"/>
      <c r="E635" s="59" t="s">
        <v>4992</v>
      </c>
      <c r="F635" s="50" t="s">
        <v>1414</v>
      </c>
      <c r="G635" s="50" t="s">
        <v>2904</v>
      </c>
      <c r="H635" s="71" t="s">
        <v>4647</v>
      </c>
      <c r="I635" s="71" t="s">
        <v>5843</v>
      </c>
    </row>
    <row r="636" spans="1:9" s="89" customFormat="1" ht="15.75" customHeight="1">
      <c r="A636" s="50" t="s">
        <v>1353</v>
      </c>
      <c r="B636" s="12" t="s">
        <v>1417</v>
      </c>
      <c r="C636" s="12" t="s">
        <v>1762</v>
      </c>
      <c r="D636" s="12"/>
      <c r="E636" s="59" t="s">
        <v>4994</v>
      </c>
      <c r="F636" s="50" t="s">
        <v>1414</v>
      </c>
      <c r="G636" s="50" t="s">
        <v>2904</v>
      </c>
      <c r="H636" s="71" t="s">
        <v>4647</v>
      </c>
      <c r="I636" s="71" t="s">
        <v>5843</v>
      </c>
    </row>
    <row r="637" spans="1:9" s="89" customFormat="1" ht="15.75" customHeight="1">
      <c r="A637" s="50" t="s">
        <v>1353</v>
      </c>
      <c r="B637" s="12" t="s">
        <v>1418</v>
      </c>
      <c r="C637" s="12" t="s">
        <v>1763</v>
      </c>
      <c r="D637" s="12"/>
      <c r="E637" s="59" t="s">
        <v>4995</v>
      </c>
      <c r="F637" s="50" t="s">
        <v>1414</v>
      </c>
      <c r="G637" s="50" t="s">
        <v>2904</v>
      </c>
      <c r="H637" s="71" t="s">
        <v>4647</v>
      </c>
      <c r="I637" s="71" t="s">
        <v>5843</v>
      </c>
    </row>
    <row r="638" spans="1:9" s="89" customFormat="1" ht="15.75" customHeight="1">
      <c r="A638" s="50" t="s">
        <v>1353</v>
      </c>
      <c r="B638" s="12" t="s">
        <v>1390</v>
      </c>
      <c r="C638" s="12" t="s">
        <v>5280</v>
      </c>
      <c r="D638" s="12"/>
      <c r="E638" s="59" t="s">
        <v>718</v>
      </c>
      <c r="F638" s="50" t="s">
        <v>1391</v>
      </c>
      <c r="G638" s="8" t="s">
        <v>2905</v>
      </c>
      <c r="H638" s="71" t="s">
        <v>4818</v>
      </c>
      <c r="I638" s="71" t="s">
        <v>5843</v>
      </c>
    </row>
    <row r="639" spans="1:9" s="89" customFormat="1" ht="15.75" customHeight="1">
      <c r="A639" s="50" t="s">
        <v>1353</v>
      </c>
      <c r="B639" s="12" t="s">
        <v>1388</v>
      </c>
      <c r="C639" s="12" t="s">
        <v>4531</v>
      </c>
      <c r="D639" s="12"/>
      <c r="E639" s="59" t="s">
        <v>5007</v>
      </c>
      <c r="F639" s="50" t="s">
        <v>1389</v>
      </c>
      <c r="G639" s="50" t="s">
        <v>2904</v>
      </c>
      <c r="H639" s="71" t="s">
        <v>4647</v>
      </c>
      <c r="I639" s="71" t="s">
        <v>5843</v>
      </c>
    </row>
    <row r="640" spans="1:9" s="89" customFormat="1" ht="15.75" customHeight="1">
      <c r="A640" s="50" t="s">
        <v>1353</v>
      </c>
      <c r="B640" s="12" t="s">
        <v>1392</v>
      </c>
      <c r="C640" s="12" t="s">
        <v>4532</v>
      </c>
      <c r="D640" s="12"/>
      <c r="E640" s="59" t="s">
        <v>4992</v>
      </c>
      <c r="F640" s="50" t="s">
        <v>1393</v>
      </c>
      <c r="G640" s="50" t="s">
        <v>2904</v>
      </c>
      <c r="H640" s="71" t="s">
        <v>4647</v>
      </c>
      <c r="I640" s="71" t="s">
        <v>5843</v>
      </c>
    </row>
    <row r="641" spans="1:9" s="89" customFormat="1" ht="15.75" customHeight="1">
      <c r="A641" s="50" t="s">
        <v>1353</v>
      </c>
      <c r="B641" s="12" t="s">
        <v>1394</v>
      </c>
      <c r="C641" s="12" t="s">
        <v>4533</v>
      </c>
      <c r="D641" s="12"/>
      <c r="E641" s="59" t="s">
        <v>4994</v>
      </c>
      <c r="F641" s="50" t="s">
        <v>1395</v>
      </c>
      <c r="G641" s="50" t="s">
        <v>2904</v>
      </c>
      <c r="H641" s="71" t="s">
        <v>4647</v>
      </c>
      <c r="I641" s="71" t="s">
        <v>5843</v>
      </c>
    </row>
    <row r="642" spans="1:9" s="89" customFormat="1" ht="15.75" customHeight="1">
      <c r="A642" s="50" t="s">
        <v>1353</v>
      </c>
      <c r="B642" s="12" t="s">
        <v>1396</v>
      </c>
      <c r="C642" s="12" t="s">
        <v>4534</v>
      </c>
      <c r="D642" s="12"/>
      <c r="E642" s="59" t="s">
        <v>4995</v>
      </c>
      <c r="F642" s="50" t="s">
        <v>1395</v>
      </c>
      <c r="G642" s="50" t="s">
        <v>2904</v>
      </c>
      <c r="H642" s="71" t="s">
        <v>4647</v>
      </c>
      <c r="I642" s="71" t="s">
        <v>5843</v>
      </c>
    </row>
    <row r="643" spans="1:9" s="89" customFormat="1" ht="15.75" customHeight="1">
      <c r="A643" s="50" t="s">
        <v>1353</v>
      </c>
      <c r="B643" s="12" t="s">
        <v>1354</v>
      </c>
      <c r="C643" s="45" t="s">
        <v>4959</v>
      </c>
      <c r="D643" s="45"/>
      <c r="E643" s="59" t="s">
        <v>718</v>
      </c>
      <c r="F643" s="50" t="s">
        <v>2044</v>
      </c>
      <c r="G643" s="50" t="s">
        <v>2904</v>
      </c>
      <c r="H643" s="71" t="s">
        <v>4638</v>
      </c>
      <c r="I643" s="71" t="s">
        <v>5843</v>
      </c>
    </row>
    <row r="644" spans="1:9" s="89" customFormat="1" ht="15.75" customHeight="1">
      <c r="A644" s="50" t="s">
        <v>1353</v>
      </c>
      <c r="B644" s="12" t="s">
        <v>1356</v>
      </c>
      <c r="C644" s="45" t="s">
        <v>4960</v>
      </c>
      <c r="D644" s="45"/>
      <c r="E644" s="59" t="s">
        <v>4992</v>
      </c>
      <c r="F644" s="50" t="s">
        <v>2044</v>
      </c>
      <c r="G644" s="50" t="s">
        <v>2904</v>
      </c>
      <c r="H644" s="71" t="s">
        <v>4644</v>
      </c>
      <c r="I644" s="71" t="s">
        <v>5843</v>
      </c>
    </row>
    <row r="645" spans="1:9" s="89" customFormat="1" ht="15.75" customHeight="1">
      <c r="A645" s="50" t="s">
        <v>1353</v>
      </c>
      <c r="B645" s="12" t="s">
        <v>1357</v>
      </c>
      <c r="C645" s="45" t="s">
        <v>4961</v>
      </c>
      <c r="D645" s="45"/>
      <c r="E645" s="59" t="s">
        <v>4994</v>
      </c>
      <c r="F645" s="50" t="s">
        <v>2044</v>
      </c>
      <c r="G645" s="50" t="s">
        <v>2904</v>
      </c>
      <c r="H645" s="71" t="s">
        <v>4644</v>
      </c>
      <c r="I645" s="71" t="s">
        <v>5843</v>
      </c>
    </row>
    <row r="646" spans="1:9" s="89" customFormat="1" ht="15.75" customHeight="1">
      <c r="A646" s="50" t="s">
        <v>1353</v>
      </c>
      <c r="B646" s="12" t="s">
        <v>1358</v>
      </c>
      <c r="C646" s="45" t="s">
        <v>4962</v>
      </c>
      <c r="D646" s="45"/>
      <c r="E646" s="59" t="s">
        <v>4995</v>
      </c>
      <c r="F646" s="50" t="s">
        <v>2044</v>
      </c>
      <c r="G646" s="50" t="s">
        <v>2904</v>
      </c>
      <c r="H646" s="71" t="s">
        <v>4644</v>
      </c>
      <c r="I646" s="71" t="s">
        <v>5843</v>
      </c>
    </row>
    <row r="647" spans="1:9" s="89" customFormat="1" ht="15.75" customHeight="1">
      <c r="A647" s="50" t="s">
        <v>1353</v>
      </c>
      <c r="B647" s="12" t="s">
        <v>1359</v>
      </c>
      <c r="C647" s="45" t="s">
        <v>4963</v>
      </c>
      <c r="D647" s="45"/>
      <c r="E647" s="59" t="s">
        <v>4996</v>
      </c>
      <c r="F647" s="50" t="s">
        <v>2044</v>
      </c>
      <c r="G647" s="50" t="s">
        <v>2904</v>
      </c>
      <c r="H647" s="71" t="s">
        <v>4644</v>
      </c>
      <c r="I647" s="71" t="s">
        <v>5843</v>
      </c>
    </row>
    <row r="648" spans="1:9" s="89" customFormat="1" ht="15.75" customHeight="1">
      <c r="A648" s="50" t="s">
        <v>1353</v>
      </c>
      <c r="B648" s="12" t="s">
        <v>1360</v>
      </c>
      <c r="C648" s="45" t="s">
        <v>4964</v>
      </c>
      <c r="D648" s="45"/>
      <c r="E648" s="60" t="s">
        <v>4997</v>
      </c>
      <c r="F648" s="50" t="s">
        <v>2044</v>
      </c>
      <c r="G648" s="50" t="s">
        <v>2904</v>
      </c>
      <c r="H648" s="71" t="s">
        <v>4644</v>
      </c>
      <c r="I648" s="71" t="s">
        <v>5843</v>
      </c>
    </row>
    <row r="649" spans="1:9" s="89" customFormat="1" ht="15.75" customHeight="1">
      <c r="A649" s="50" t="s">
        <v>1353</v>
      </c>
      <c r="B649" s="12" t="s">
        <v>1354</v>
      </c>
      <c r="C649" s="12" t="s">
        <v>4547</v>
      </c>
      <c r="D649" s="12"/>
      <c r="E649" s="59" t="s">
        <v>718</v>
      </c>
      <c r="F649" s="50" t="s">
        <v>1355</v>
      </c>
      <c r="G649" s="50" t="s">
        <v>2904</v>
      </c>
      <c r="H649" s="71" t="s">
        <v>4989</v>
      </c>
      <c r="I649" s="71" t="s">
        <v>5843</v>
      </c>
    </row>
    <row r="650" spans="1:9" s="89" customFormat="1" ht="15.75" customHeight="1">
      <c r="A650" s="50" t="s">
        <v>1353</v>
      </c>
      <c r="B650" s="12" t="s">
        <v>1356</v>
      </c>
      <c r="C650" s="12" t="s">
        <v>4548</v>
      </c>
      <c r="D650" s="12"/>
      <c r="E650" s="59" t="s">
        <v>4992</v>
      </c>
      <c r="F650" s="50" t="s">
        <v>1355</v>
      </c>
      <c r="G650" s="50" t="s">
        <v>2904</v>
      </c>
      <c r="H650" s="71" t="s">
        <v>4800</v>
      </c>
      <c r="I650" s="71" t="s">
        <v>5843</v>
      </c>
    </row>
    <row r="651" spans="1:9" s="89" customFormat="1" ht="15.75" customHeight="1">
      <c r="A651" s="50" t="s">
        <v>1353</v>
      </c>
      <c r="B651" s="12" t="s">
        <v>1357</v>
      </c>
      <c r="C651" s="12" t="s">
        <v>4549</v>
      </c>
      <c r="D651" s="12"/>
      <c r="E651" s="59" t="s">
        <v>4994</v>
      </c>
      <c r="F651" s="50" t="s">
        <v>1355</v>
      </c>
      <c r="G651" s="50" t="s">
        <v>2904</v>
      </c>
      <c r="H651" s="71" t="s">
        <v>4800</v>
      </c>
      <c r="I651" s="71" t="s">
        <v>5843</v>
      </c>
    </row>
    <row r="652" spans="1:9" s="89" customFormat="1" ht="15.75" customHeight="1">
      <c r="A652" s="50" t="s">
        <v>1353</v>
      </c>
      <c r="B652" s="12" t="s">
        <v>1358</v>
      </c>
      <c r="C652" s="12" t="s">
        <v>4550</v>
      </c>
      <c r="D652" s="12"/>
      <c r="E652" s="59" t="s">
        <v>4995</v>
      </c>
      <c r="F652" s="50" t="s">
        <v>1355</v>
      </c>
      <c r="G652" s="50" t="s">
        <v>2904</v>
      </c>
      <c r="H652" s="71" t="s">
        <v>4800</v>
      </c>
      <c r="I652" s="71" t="s">
        <v>5843</v>
      </c>
    </row>
    <row r="653" spans="1:9" s="89" customFormat="1" ht="15.75" customHeight="1">
      <c r="A653" s="50" t="s">
        <v>1353</v>
      </c>
      <c r="B653" s="12" t="s">
        <v>1359</v>
      </c>
      <c r="C653" s="12" t="s">
        <v>4551</v>
      </c>
      <c r="D653" s="12"/>
      <c r="E653" s="59" t="s">
        <v>4996</v>
      </c>
      <c r="F653" s="50" t="s">
        <v>1355</v>
      </c>
      <c r="G653" s="50" t="s">
        <v>2904</v>
      </c>
      <c r="H653" s="71" t="s">
        <v>4800</v>
      </c>
      <c r="I653" s="71" t="s">
        <v>5843</v>
      </c>
    </row>
    <row r="654" spans="1:9" s="89" customFormat="1" ht="15.75" customHeight="1">
      <c r="A654" s="50" t="s">
        <v>1353</v>
      </c>
      <c r="B654" s="12" t="s">
        <v>1360</v>
      </c>
      <c r="C654" s="12" t="s">
        <v>4552</v>
      </c>
      <c r="D654" s="12"/>
      <c r="E654" s="60" t="s">
        <v>4997</v>
      </c>
      <c r="F654" s="50" t="s">
        <v>2044</v>
      </c>
      <c r="G654" s="50" t="s">
        <v>2904</v>
      </c>
      <c r="H654" s="71" t="s">
        <v>4800</v>
      </c>
      <c r="I654" s="71" t="s">
        <v>5843</v>
      </c>
    </row>
    <row r="655" spans="1:9" s="89" customFormat="1" ht="15.75" customHeight="1">
      <c r="A655" s="50" t="s">
        <v>1353</v>
      </c>
      <c r="B655" s="12" t="s">
        <v>5036</v>
      </c>
      <c r="C655" s="49" t="s">
        <v>4559</v>
      </c>
      <c r="D655" s="49"/>
      <c r="E655" s="59" t="s">
        <v>718</v>
      </c>
      <c r="F655" s="50" t="s">
        <v>2048</v>
      </c>
      <c r="G655" s="50" t="s">
        <v>2904</v>
      </c>
      <c r="H655" s="71" t="s">
        <v>4817</v>
      </c>
      <c r="I655" s="71" t="s">
        <v>5843</v>
      </c>
    </row>
    <row r="656" spans="1:9" s="89" customFormat="1" ht="15.75" customHeight="1">
      <c r="A656" s="50" t="s">
        <v>1353</v>
      </c>
      <c r="B656" s="12" t="s">
        <v>5037</v>
      </c>
      <c r="C656" s="49" t="s">
        <v>5291</v>
      </c>
      <c r="D656" s="49"/>
      <c r="E656" s="59" t="s">
        <v>4992</v>
      </c>
      <c r="F656" s="50" t="s">
        <v>2049</v>
      </c>
      <c r="G656" s="50" t="s">
        <v>2904</v>
      </c>
      <c r="H656" s="71" t="s">
        <v>4650</v>
      </c>
      <c r="I656" s="71" t="s">
        <v>5843</v>
      </c>
    </row>
    <row r="657" spans="1:9" s="89" customFormat="1" ht="15.75" customHeight="1">
      <c r="A657" s="50" t="s">
        <v>1353</v>
      </c>
      <c r="B657" s="12" t="s">
        <v>5038</v>
      </c>
      <c r="C657" s="49" t="s">
        <v>5292</v>
      </c>
      <c r="D657" s="49"/>
      <c r="E657" s="59" t="s">
        <v>4994</v>
      </c>
      <c r="F657" s="50" t="s">
        <v>2049</v>
      </c>
      <c r="G657" s="50" t="s">
        <v>2904</v>
      </c>
      <c r="H657" s="71" t="s">
        <v>4650</v>
      </c>
      <c r="I657" s="71" t="s">
        <v>5843</v>
      </c>
    </row>
    <row r="658" spans="1:9" s="89" customFormat="1" ht="15.75" customHeight="1">
      <c r="A658" s="50" t="s">
        <v>1353</v>
      </c>
      <c r="B658" s="12" t="s">
        <v>5039</v>
      </c>
      <c r="C658" s="49" t="s">
        <v>5293</v>
      </c>
      <c r="D658" s="49"/>
      <c r="E658" s="59" t="s">
        <v>4995</v>
      </c>
      <c r="F658" s="50" t="s">
        <v>2049</v>
      </c>
      <c r="G658" s="50" t="s">
        <v>2904</v>
      </c>
      <c r="H658" s="71" t="s">
        <v>4650</v>
      </c>
      <c r="I658" s="71" t="s">
        <v>5843</v>
      </c>
    </row>
    <row r="659" spans="1:9" s="89" customFormat="1" ht="15.75" customHeight="1">
      <c r="A659" s="50" t="s">
        <v>1353</v>
      </c>
      <c r="B659" s="12" t="s">
        <v>5044</v>
      </c>
      <c r="C659" s="49" t="s">
        <v>4560</v>
      </c>
      <c r="D659" s="49"/>
      <c r="E659" s="59" t="s">
        <v>718</v>
      </c>
      <c r="F659" s="50" t="s">
        <v>2145</v>
      </c>
      <c r="G659" s="50" t="s">
        <v>2904</v>
      </c>
      <c r="H659" s="71" t="s">
        <v>4817</v>
      </c>
      <c r="I659" s="71" t="s">
        <v>5843</v>
      </c>
    </row>
    <row r="660" spans="1:9" s="89" customFormat="1" ht="15.75" customHeight="1">
      <c r="A660" s="50" t="s">
        <v>1353</v>
      </c>
      <c r="B660" s="12" t="s">
        <v>5047</v>
      </c>
      <c r="C660" s="49" t="s">
        <v>4561</v>
      </c>
      <c r="D660" s="49"/>
      <c r="E660" s="59" t="s">
        <v>4992</v>
      </c>
      <c r="F660" s="50" t="s">
        <v>2146</v>
      </c>
      <c r="G660" s="50" t="s">
        <v>2904</v>
      </c>
      <c r="H660" s="71" t="s">
        <v>4817</v>
      </c>
      <c r="I660" s="71" t="s">
        <v>5843</v>
      </c>
    </row>
    <row r="661" spans="1:9" s="89" customFormat="1" ht="15.75" customHeight="1">
      <c r="A661" s="50" t="s">
        <v>1353</v>
      </c>
      <c r="B661" s="12" t="s">
        <v>5046</v>
      </c>
      <c r="C661" s="49" t="s">
        <v>4562</v>
      </c>
      <c r="D661" s="49"/>
      <c r="E661" s="59" t="s">
        <v>4994</v>
      </c>
      <c r="F661" s="50" t="s">
        <v>1423</v>
      </c>
      <c r="G661" s="50" t="s">
        <v>2904</v>
      </c>
      <c r="H661" s="71" t="s">
        <v>4817</v>
      </c>
      <c r="I661" s="71" t="s">
        <v>5843</v>
      </c>
    </row>
    <row r="662" spans="1:9" s="89" customFormat="1" ht="15.75" customHeight="1">
      <c r="A662" s="50" t="s">
        <v>1353</v>
      </c>
      <c r="B662" s="12" t="s">
        <v>5045</v>
      </c>
      <c r="C662" s="49" t="s">
        <v>4563</v>
      </c>
      <c r="D662" s="49"/>
      <c r="E662" s="59" t="s">
        <v>4995</v>
      </c>
      <c r="F662" s="50" t="s">
        <v>1423</v>
      </c>
      <c r="G662" s="50" t="s">
        <v>2904</v>
      </c>
      <c r="H662" s="71" t="s">
        <v>4817</v>
      </c>
      <c r="I662" s="71" t="s">
        <v>5843</v>
      </c>
    </row>
    <row r="663" spans="1:9" s="89" customFormat="1" ht="15.75" customHeight="1">
      <c r="A663" s="50" t="s">
        <v>1353</v>
      </c>
      <c r="B663" s="12" t="s">
        <v>5051</v>
      </c>
      <c r="C663" s="49" t="s">
        <v>4564</v>
      </c>
      <c r="D663" s="49"/>
      <c r="E663" s="59" t="s">
        <v>718</v>
      </c>
      <c r="F663" s="73" t="s">
        <v>2053</v>
      </c>
      <c r="G663" s="50" t="s">
        <v>2904</v>
      </c>
      <c r="H663" s="71" t="s">
        <v>4817</v>
      </c>
      <c r="I663" s="71" t="s">
        <v>5843</v>
      </c>
    </row>
    <row r="664" spans="1:9" s="89" customFormat="1" ht="15.75" customHeight="1">
      <c r="A664" s="50" t="s">
        <v>1353</v>
      </c>
      <c r="B664" s="12" t="s">
        <v>5050</v>
      </c>
      <c r="C664" s="49" t="s">
        <v>4565</v>
      </c>
      <c r="D664" s="49"/>
      <c r="E664" s="59" t="s">
        <v>4992</v>
      </c>
      <c r="F664" s="73" t="s">
        <v>2053</v>
      </c>
      <c r="G664" s="50" t="s">
        <v>2904</v>
      </c>
      <c r="H664" s="71" t="s">
        <v>4650</v>
      </c>
      <c r="I664" s="71" t="s">
        <v>5843</v>
      </c>
    </row>
    <row r="665" spans="1:9" s="89" customFormat="1" ht="15.75" customHeight="1">
      <c r="A665" s="50" t="s">
        <v>1353</v>
      </c>
      <c r="B665" s="12" t="s">
        <v>5049</v>
      </c>
      <c r="C665" s="49" t="s">
        <v>4566</v>
      </c>
      <c r="D665" s="49"/>
      <c r="E665" s="59" t="s">
        <v>4994</v>
      </c>
      <c r="F665" s="73" t="s">
        <v>2053</v>
      </c>
      <c r="G665" s="50" t="s">
        <v>2904</v>
      </c>
      <c r="H665" s="71" t="s">
        <v>4650</v>
      </c>
      <c r="I665" s="71" t="s">
        <v>5843</v>
      </c>
    </row>
    <row r="666" spans="1:9" s="89" customFormat="1" ht="15.75" customHeight="1">
      <c r="A666" s="50" t="s">
        <v>1353</v>
      </c>
      <c r="B666" s="12" t="s">
        <v>5048</v>
      </c>
      <c r="C666" s="49" t="s">
        <v>4567</v>
      </c>
      <c r="D666" s="49"/>
      <c r="E666" s="59" t="s">
        <v>4995</v>
      </c>
      <c r="F666" s="73" t="s">
        <v>2053</v>
      </c>
      <c r="G666" s="50" t="s">
        <v>2904</v>
      </c>
      <c r="H666" s="71" t="s">
        <v>4650</v>
      </c>
      <c r="I666" s="71" t="s">
        <v>5843</v>
      </c>
    </row>
    <row r="667" spans="1:9" s="89" customFormat="1" ht="15.75" customHeight="1">
      <c r="A667" s="50" t="s">
        <v>1353</v>
      </c>
      <c r="B667" s="12" t="s">
        <v>5052</v>
      </c>
      <c r="C667" s="49" t="s">
        <v>4899</v>
      </c>
      <c r="D667" s="49"/>
      <c r="E667" s="59" t="s">
        <v>718</v>
      </c>
      <c r="F667" s="50" t="s">
        <v>5349</v>
      </c>
      <c r="G667" s="50" t="s">
        <v>2904</v>
      </c>
      <c r="H667" s="71" t="s">
        <v>4817</v>
      </c>
      <c r="I667" s="71" t="s">
        <v>5843</v>
      </c>
    </row>
    <row r="668" spans="1:9" s="89" customFormat="1" ht="15.75" customHeight="1">
      <c r="A668" s="50" t="s">
        <v>1353</v>
      </c>
      <c r="B668" s="12" t="s">
        <v>5057</v>
      </c>
      <c r="C668" s="49" t="s">
        <v>4900</v>
      </c>
      <c r="D668" s="49"/>
      <c r="E668" s="59" t="s">
        <v>4992</v>
      </c>
      <c r="F668" s="50" t="s">
        <v>2052</v>
      </c>
      <c r="G668" s="50" t="s">
        <v>2904</v>
      </c>
      <c r="H668" s="71" t="s">
        <v>4650</v>
      </c>
      <c r="I668" s="71" t="s">
        <v>5843</v>
      </c>
    </row>
    <row r="669" spans="1:9" s="89" customFormat="1" ht="15.75" customHeight="1">
      <c r="A669" s="50" t="s">
        <v>1353</v>
      </c>
      <c r="B669" s="12" t="s">
        <v>5056</v>
      </c>
      <c r="C669" s="49" t="s">
        <v>4901</v>
      </c>
      <c r="D669" s="49"/>
      <c r="E669" s="59" t="s">
        <v>4994</v>
      </c>
      <c r="F669" s="50" t="s">
        <v>1424</v>
      </c>
      <c r="G669" s="50" t="s">
        <v>2904</v>
      </c>
      <c r="H669" s="71" t="s">
        <v>4650</v>
      </c>
      <c r="I669" s="71" t="s">
        <v>5843</v>
      </c>
    </row>
    <row r="670" spans="1:9" s="89" customFormat="1" ht="15.75" customHeight="1">
      <c r="A670" s="50" t="s">
        <v>1353</v>
      </c>
      <c r="B670" s="12" t="s">
        <v>5055</v>
      </c>
      <c r="C670" s="49" t="s">
        <v>4902</v>
      </c>
      <c r="D670" s="49"/>
      <c r="E670" s="59" t="s">
        <v>4995</v>
      </c>
      <c r="F670" s="50" t="s">
        <v>1424</v>
      </c>
      <c r="G670" s="50" t="s">
        <v>2904</v>
      </c>
      <c r="H670" s="71" t="s">
        <v>4817</v>
      </c>
      <c r="I670" s="71" t="s">
        <v>5843</v>
      </c>
    </row>
    <row r="671" spans="1:9" s="89" customFormat="1" ht="15.75" customHeight="1">
      <c r="A671" s="50" t="s">
        <v>1353</v>
      </c>
      <c r="B671" s="12" t="s">
        <v>5054</v>
      </c>
      <c r="C671" s="49" t="s">
        <v>4903</v>
      </c>
      <c r="D671" s="49"/>
      <c r="E671" s="59" t="s">
        <v>4996</v>
      </c>
      <c r="F671" s="50" t="s">
        <v>1424</v>
      </c>
      <c r="G671" s="50" t="s">
        <v>2904</v>
      </c>
      <c r="H671" s="71" t="s">
        <v>4817</v>
      </c>
      <c r="I671" s="71" t="s">
        <v>5843</v>
      </c>
    </row>
    <row r="672" spans="1:9" s="89" customFormat="1" ht="15.75" customHeight="1">
      <c r="A672" s="50" t="s">
        <v>1353</v>
      </c>
      <c r="B672" s="12" t="s">
        <v>5053</v>
      </c>
      <c r="C672" s="49" t="s">
        <v>4904</v>
      </c>
      <c r="D672" s="49"/>
      <c r="E672" s="60" t="s">
        <v>4997</v>
      </c>
      <c r="F672" s="50" t="s">
        <v>2052</v>
      </c>
      <c r="G672" s="50" t="s">
        <v>2904</v>
      </c>
      <c r="H672" s="71" t="s">
        <v>4817</v>
      </c>
      <c r="I672" s="71" t="s">
        <v>5843</v>
      </c>
    </row>
    <row r="673" spans="1:9" s="89" customFormat="1" ht="15.75" customHeight="1">
      <c r="A673" s="50" t="s">
        <v>1353</v>
      </c>
      <c r="B673" s="12" t="s">
        <v>5828</v>
      </c>
      <c r="C673" s="49" t="s">
        <v>5796</v>
      </c>
      <c r="D673" s="49"/>
      <c r="E673" s="60" t="s">
        <v>5598</v>
      </c>
      <c r="F673" s="50" t="s">
        <v>5795</v>
      </c>
      <c r="G673" s="50" t="s">
        <v>2913</v>
      </c>
      <c r="H673" s="71">
        <v>130</v>
      </c>
      <c r="I673" s="71" t="s">
        <v>5843</v>
      </c>
    </row>
    <row r="674" spans="1:9" s="89" customFormat="1" ht="15.75" customHeight="1">
      <c r="A674" s="50" t="s">
        <v>1353</v>
      </c>
      <c r="B674" s="12" t="s">
        <v>5829</v>
      </c>
      <c r="C674" s="49" t="s">
        <v>5797</v>
      </c>
      <c r="D674" s="49"/>
      <c r="E674" s="59" t="s">
        <v>4992</v>
      </c>
      <c r="F674" s="50" t="s">
        <v>5795</v>
      </c>
      <c r="G674" s="50" t="s">
        <v>2904</v>
      </c>
      <c r="H674" s="71">
        <v>130</v>
      </c>
      <c r="I674" s="71" t="s">
        <v>5843</v>
      </c>
    </row>
    <row r="675" spans="1:9" s="89" customFormat="1" ht="15.75" customHeight="1">
      <c r="A675" s="50" t="s">
        <v>1353</v>
      </c>
      <c r="B675" s="12" t="s">
        <v>5830</v>
      </c>
      <c r="C675" s="49" t="s">
        <v>5798</v>
      </c>
      <c r="D675" s="49"/>
      <c r="E675" s="59" t="s">
        <v>4994</v>
      </c>
      <c r="F675" s="50" t="s">
        <v>5795</v>
      </c>
      <c r="G675" s="50" t="s">
        <v>2904</v>
      </c>
      <c r="H675" s="71">
        <v>130</v>
      </c>
      <c r="I675" s="71" t="s">
        <v>5843</v>
      </c>
    </row>
    <row r="676" spans="1:9" s="89" customFormat="1" ht="15.75" customHeight="1">
      <c r="A676" s="50" t="s">
        <v>1353</v>
      </c>
      <c r="B676" s="12" t="s">
        <v>5831</v>
      </c>
      <c r="C676" s="49" t="s">
        <v>5799</v>
      </c>
      <c r="D676" s="49"/>
      <c r="E676" s="59" t="s">
        <v>4995</v>
      </c>
      <c r="F676" s="50" t="s">
        <v>5795</v>
      </c>
      <c r="G676" s="50" t="s">
        <v>2904</v>
      </c>
      <c r="H676" s="71">
        <v>130</v>
      </c>
      <c r="I676" s="71" t="s">
        <v>5843</v>
      </c>
    </row>
    <row r="677" spans="1:9" s="89" customFormat="1" ht="15.75" customHeight="1">
      <c r="A677" s="50" t="s">
        <v>1353</v>
      </c>
      <c r="B677" s="12" t="s">
        <v>5832</v>
      </c>
      <c r="C677" s="49" t="s">
        <v>5800</v>
      </c>
      <c r="D677" s="49"/>
      <c r="E677" s="60" t="s">
        <v>5837</v>
      </c>
      <c r="F677" s="50" t="s">
        <v>5795</v>
      </c>
      <c r="G677" s="50" t="s">
        <v>2904</v>
      </c>
      <c r="H677" s="71">
        <v>130</v>
      </c>
      <c r="I677" s="71" t="s">
        <v>5843</v>
      </c>
    </row>
    <row r="678" spans="1:9" s="89" customFormat="1" ht="15.75" customHeight="1">
      <c r="A678" s="50" t="s">
        <v>1353</v>
      </c>
      <c r="B678" s="12" t="s">
        <v>5833</v>
      </c>
      <c r="C678" s="49" t="s">
        <v>5801</v>
      </c>
      <c r="D678" s="49"/>
      <c r="E678" s="59" t="s">
        <v>4992</v>
      </c>
      <c r="F678" s="50" t="s">
        <v>5795</v>
      </c>
      <c r="G678" s="50" t="s">
        <v>2904</v>
      </c>
      <c r="H678" s="71">
        <v>69</v>
      </c>
      <c r="I678" s="71" t="s">
        <v>5843</v>
      </c>
    </row>
    <row r="679" spans="1:9" s="89" customFormat="1" ht="15.75" customHeight="1">
      <c r="A679" s="50" t="s">
        <v>1353</v>
      </c>
      <c r="B679" s="12" t="s">
        <v>5834</v>
      </c>
      <c r="C679" s="49" t="s">
        <v>5802</v>
      </c>
      <c r="D679" s="49"/>
      <c r="E679" s="59" t="s">
        <v>4994</v>
      </c>
      <c r="F679" s="50" t="s">
        <v>5795</v>
      </c>
      <c r="G679" s="50" t="s">
        <v>2904</v>
      </c>
      <c r="H679" s="71">
        <v>69</v>
      </c>
      <c r="I679" s="71" t="s">
        <v>5843</v>
      </c>
    </row>
    <row r="680" spans="1:9" s="89" customFormat="1" ht="15.75" customHeight="1">
      <c r="A680" s="50" t="s">
        <v>1353</v>
      </c>
      <c r="B680" s="12" t="s">
        <v>5835</v>
      </c>
      <c r="C680" s="49" t="s">
        <v>5803</v>
      </c>
      <c r="D680" s="49"/>
      <c r="E680" s="59" t="s">
        <v>4995</v>
      </c>
      <c r="F680" s="50" t="s">
        <v>5795</v>
      </c>
      <c r="G680" s="50" t="s">
        <v>2904</v>
      </c>
      <c r="H680" s="71">
        <v>69</v>
      </c>
      <c r="I680" s="71" t="s">
        <v>5843</v>
      </c>
    </row>
    <row r="681" spans="1:9" s="89" customFormat="1" ht="15.75" customHeight="1">
      <c r="A681" s="50" t="s">
        <v>1353</v>
      </c>
      <c r="B681" s="12" t="s">
        <v>5836</v>
      </c>
      <c r="C681" s="49" t="s">
        <v>5804</v>
      </c>
      <c r="D681" s="49"/>
      <c r="E681" s="60" t="s">
        <v>5837</v>
      </c>
      <c r="F681" s="50" t="s">
        <v>5795</v>
      </c>
      <c r="G681" s="50" t="s">
        <v>2904</v>
      </c>
      <c r="H681" s="71">
        <v>69</v>
      </c>
      <c r="I681" s="71" t="s">
        <v>5843</v>
      </c>
    </row>
    <row r="682" spans="1:9" s="89" customFormat="1" ht="15.75" customHeight="1">
      <c r="A682" s="8" t="s">
        <v>4837</v>
      </c>
      <c r="B682" s="12" t="s">
        <v>5791</v>
      </c>
      <c r="C682" s="49" t="s">
        <v>5792</v>
      </c>
      <c r="D682" s="49"/>
      <c r="E682" s="60"/>
      <c r="F682" s="50" t="s">
        <v>5793</v>
      </c>
      <c r="G682" s="50" t="s">
        <v>2904</v>
      </c>
      <c r="H682" s="71" t="s">
        <v>5794</v>
      </c>
      <c r="I682" s="71" t="s">
        <v>5841</v>
      </c>
    </row>
    <row r="683" spans="1:9" s="89" customFormat="1" ht="15.75" customHeight="1">
      <c r="A683" s="8" t="s">
        <v>4837</v>
      </c>
      <c r="B683" s="12" t="s">
        <v>2332</v>
      </c>
      <c r="C683" s="16" t="s">
        <v>4865</v>
      </c>
      <c r="D683" s="16"/>
      <c r="E683" s="61" t="s">
        <v>718</v>
      </c>
      <c r="F683" s="73" t="s">
        <v>2336</v>
      </c>
      <c r="G683" s="73" t="s">
        <v>2905</v>
      </c>
      <c r="H683" s="71" t="s">
        <v>4702</v>
      </c>
      <c r="I683" s="71" t="s">
        <v>5841</v>
      </c>
    </row>
    <row r="684" spans="1:9" s="89" customFormat="1" ht="15.75" customHeight="1">
      <c r="A684" s="8" t="s">
        <v>4837</v>
      </c>
      <c r="B684" s="12" t="s">
        <v>2333</v>
      </c>
      <c r="C684" s="16" t="s">
        <v>4866</v>
      </c>
      <c r="D684" s="16"/>
      <c r="E684" s="61" t="s">
        <v>4992</v>
      </c>
      <c r="F684" s="73" t="s">
        <v>2336</v>
      </c>
      <c r="G684" s="50" t="s">
        <v>2904</v>
      </c>
      <c r="H684" s="71" t="s">
        <v>4667</v>
      </c>
      <c r="I684" s="71" t="s">
        <v>5841</v>
      </c>
    </row>
    <row r="685" spans="1:9" s="89" customFormat="1" ht="15.75" customHeight="1">
      <c r="A685" s="8" t="s">
        <v>4837</v>
      </c>
      <c r="B685" s="12" t="s">
        <v>2334</v>
      </c>
      <c r="C685" s="16" t="s">
        <v>4867</v>
      </c>
      <c r="D685" s="16"/>
      <c r="E685" s="61" t="s">
        <v>4994</v>
      </c>
      <c r="F685" s="73" t="s">
        <v>2336</v>
      </c>
      <c r="G685" s="50" t="s">
        <v>2904</v>
      </c>
      <c r="H685" s="71" t="s">
        <v>4667</v>
      </c>
      <c r="I685" s="71" t="s">
        <v>5841</v>
      </c>
    </row>
    <row r="686" spans="1:9" s="89" customFormat="1" ht="15.75" customHeight="1">
      <c r="A686" s="8" t="s">
        <v>4837</v>
      </c>
      <c r="B686" s="12" t="s">
        <v>2335</v>
      </c>
      <c r="C686" s="16" t="s">
        <v>4868</v>
      </c>
      <c r="D686" s="16"/>
      <c r="E686" s="61" t="s">
        <v>4995</v>
      </c>
      <c r="F686" s="73" t="s">
        <v>2336</v>
      </c>
      <c r="G686" s="50" t="s">
        <v>2904</v>
      </c>
      <c r="H686" s="71" t="s">
        <v>4667</v>
      </c>
      <c r="I686" s="71" t="s">
        <v>5841</v>
      </c>
    </row>
    <row r="687" spans="1:9" s="89" customFormat="1" ht="15.75" customHeight="1">
      <c r="A687" s="8" t="s">
        <v>4837</v>
      </c>
      <c r="B687" s="16" t="s">
        <v>2113</v>
      </c>
      <c r="C687" s="16" t="s">
        <v>4878</v>
      </c>
      <c r="D687" s="16"/>
      <c r="E687" s="61" t="s">
        <v>718</v>
      </c>
      <c r="F687" s="73" t="s">
        <v>4822</v>
      </c>
      <c r="G687" s="73" t="s">
        <v>2905</v>
      </c>
      <c r="H687" s="71" t="s">
        <v>4702</v>
      </c>
      <c r="I687" s="71" t="s">
        <v>5841</v>
      </c>
    </row>
    <row r="688" spans="1:9" s="89" customFormat="1" ht="15.75" customHeight="1">
      <c r="A688" s="8" t="s">
        <v>4837</v>
      </c>
      <c r="B688" s="16" t="s">
        <v>2107</v>
      </c>
      <c r="C688" s="16" t="s">
        <v>4869</v>
      </c>
      <c r="D688" s="16"/>
      <c r="E688" s="61" t="s">
        <v>4992</v>
      </c>
      <c r="F688" s="73" t="s">
        <v>4822</v>
      </c>
      <c r="G688" s="50" t="s">
        <v>2904</v>
      </c>
      <c r="H688" s="71" t="s">
        <v>4667</v>
      </c>
      <c r="I688" s="71" t="s">
        <v>5841</v>
      </c>
    </row>
    <row r="689" spans="1:9" s="89" customFormat="1" ht="15.75" customHeight="1">
      <c r="A689" s="8" t="s">
        <v>4837</v>
      </c>
      <c r="B689" s="16" t="s">
        <v>2108</v>
      </c>
      <c r="C689" s="16" t="s">
        <v>4870</v>
      </c>
      <c r="D689" s="16"/>
      <c r="E689" s="61" t="s">
        <v>4994</v>
      </c>
      <c r="F689" s="73" t="s">
        <v>4822</v>
      </c>
      <c r="G689" s="50" t="s">
        <v>2904</v>
      </c>
      <c r="H689" s="71" t="s">
        <v>4667</v>
      </c>
      <c r="I689" s="71" t="s">
        <v>5841</v>
      </c>
    </row>
    <row r="690" spans="1:9" s="89" customFormat="1" ht="15.75" customHeight="1">
      <c r="A690" s="8" t="s">
        <v>4837</v>
      </c>
      <c r="B690" s="16" t="s">
        <v>2109</v>
      </c>
      <c r="C690" s="16" t="s">
        <v>4871</v>
      </c>
      <c r="D690" s="16"/>
      <c r="E690" s="61" t="s">
        <v>4995</v>
      </c>
      <c r="F690" s="73" t="s">
        <v>4822</v>
      </c>
      <c r="G690" s="50" t="s">
        <v>2904</v>
      </c>
      <c r="H690" s="71" t="s">
        <v>4667</v>
      </c>
      <c r="I690" s="71" t="s">
        <v>5841</v>
      </c>
    </row>
    <row r="691" spans="1:9" s="89" customFormat="1" ht="15.75" customHeight="1">
      <c r="A691" s="8" t="s">
        <v>2668</v>
      </c>
      <c r="B691" s="28" t="s">
        <v>1659</v>
      </c>
      <c r="C691" s="12" t="s">
        <v>4568</v>
      </c>
      <c r="D691" s="12"/>
      <c r="E691" s="59" t="s">
        <v>718</v>
      </c>
      <c r="F691" s="50" t="s">
        <v>1660</v>
      </c>
      <c r="G691" s="50" t="s">
        <v>2904</v>
      </c>
      <c r="H691" s="71" t="s">
        <v>4647</v>
      </c>
      <c r="I691" s="71" t="s">
        <v>5843</v>
      </c>
    </row>
    <row r="692" spans="1:9" s="89" customFormat="1" ht="15.75" customHeight="1">
      <c r="A692" s="8" t="s">
        <v>2668</v>
      </c>
      <c r="B692" s="28" t="s">
        <v>1661</v>
      </c>
      <c r="C692" s="12" t="s">
        <v>4569</v>
      </c>
      <c r="D692" s="12"/>
      <c r="E692" s="59" t="s">
        <v>1647</v>
      </c>
      <c r="F692" s="50" t="s">
        <v>1660</v>
      </c>
      <c r="G692" s="50" t="s">
        <v>2904</v>
      </c>
      <c r="H692" s="71" t="s">
        <v>4742</v>
      </c>
      <c r="I692" s="71" t="s">
        <v>5843</v>
      </c>
    </row>
    <row r="693" spans="1:9" s="89" customFormat="1" ht="15.75" customHeight="1">
      <c r="A693" s="8" t="s">
        <v>2668</v>
      </c>
      <c r="B693" s="28" t="s">
        <v>1656</v>
      </c>
      <c r="C693" s="12" t="s">
        <v>4570</v>
      </c>
      <c r="D693" s="12"/>
      <c r="E693" s="59" t="s">
        <v>718</v>
      </c>
      <c r="F693" s="50" t="s">
        <v>1657</v>
      </c>
      <c r="G693" s="50" t="s">
        <v>2904</v>
      </c>
      <c r="H693" s="71" t="s">
        <v>4647</v>
      </c>
      <c r="I693" s="71" t="s">
        <v>5843</v>
      </c>
    </row>
    <row r="694" spans="1:9" s="89" customFormat="1" ht="15.75" customHeight="1">
      <c r="A694" s="8" t="s">
        <v>2668</v>
      </c>
      <c r="B694" s="28" t="s">
        <v>1658</v>
      </c>
      <c r="C694" s="12" t="s">
        <v>4571</v>
      </c>
      <c r="D694" s="12"/>
      <c r="E694" s="59" t="s">
        <v>1647</v>
      </c>
      <c r="F694" s="50" t="s">
        <v>1657</v>
      </c>
      <c r="G694" s="50" t="s">
        <v>2904</v>
      </c>
      <c r="H694" s="71" t="s">
        <v>4707</v>
      </c>
      <c r="I694" s="71" t="s">
        <v>5843</v>
      </c>
    </row>
    <row r="695" spans="1:9" s="89" customFormat="1" ht="15.75" customHeight="1">
      <c r="A695" s="50" t="s">
        <v>2669</v>
      </c>
      <c r="B695" s="28" t="s">
        <v>1681</v>
      </c>
      <c r="C695" s="17" t="s">
        <v>4582</v>
      </c>
      <c r="D695" s="17"/>
      <c r="E695" s="60" t="s">
        <v>718</v>
      </c>
      <c r="F695" s="50" t="s">
        <v>1673</v>
      </c>
      <c r="G695" s="50" t="s">
        <v>2904</v>
      </c>
      <c r="H695" s="75" t="s">
        <v>4816</v>
      </c>
      <c r="I695" s="75" t="s">
        <v>5843</v>
      </c>
    </row>
    <row r="696" spans="1:9" s="89" customFormat="1" ht="15.75" customHeight="1">
      <c r="A696" s="50" t="s">
        <v>2669</v>
      </c>
      <c r="B696" s="28" t="s">
        <v>1682</v>
      </c>
      <c r="C696" s="17" t="s">
        <v>4583</v>
      </c>
      <c r="D696" s="17"/>
      <c r="E696" s="60" t="s">
        <v>4992</v>
      </c>
      <c r="F696" s="50" t="s">
        <v>1673</v>
      </c>
      <c r="G696" s="50" t="s">
        <v>2904</v>
      </c>
      <c r="H696" s="75" t="s">
        <v>4990</v>
      </c>
      <c r="I696" s="75" t="s">
        <v>5843</v>
      </c>
    </row>
    <row r="697" spans="1:9" s="89" customFormat="1" ht="15.75" customHeight="1">
      <c r="A697" s="50" t="s">
        <v>2669</v>
      </c>
      <c r="B697" s="28" t="s">
        <v>1683</v>
      </c>
      <c r="C697" s="17" t="s">
        <v>4584</v>
      </c>
      <c r="D697" s="17"/>
      <c r="E697" s="60" t="s">
        <v>4994</v>
      </c>
      <c r="F697" s="50" t="s">
        <v>1673</v>
      </c>
      <c r="G697" s="50" t="s">
        <v>2904</v>
      </c>
      <c r="H697" s="75" t="s">
        <v>4990</v>
      </c>
      <c r="I697" s="75" t="s">
        <v>5843</v>
      </c>
    </row>
    <row r="698" spans="1:9" s="89" customFormat="1" ht="15.75" customHeight="1">
      <c r="A698" s="50" t="s">
        <v>2669</v>
      </c>
      <c r="B698" s="28" t="s">
        <v>1684</v>
      </c>
      <c r="C698" s="17" t="s">
        <v>4585</v>
      </c>
      <c r="D698" s="17"/>
      <c r="E698" s="60" t="s">
        <v>4995</v>
      </c>
      <c r="F698" s="50" t="s">
        <v>1673</v>
      </c>
      <c r="G698" s="50" t="s">
        <v>2904</v>
      </c>
      <c r="H698" s="75" t="s">
        <v>4990</v>
      </c>
      <c r="I698" s="75" t="s">
        <v>5843</v>
      </c>
    </row>
    <row r="699" spans="1:9" s="89" customFormat="1" ht="15.75" customHeight="1">
      <c r="A699" s="50" t="s">
        <v>2669</v>
      </c>
      <c r="B699" s="28" t="s">
        <v>2070</v>
      </c>
      <c r="C699" s="28" t="s">
        <v>4586</v>
      </c>
      <c r="D699" s="28"/>
      <c r="E699" s="60" t="s">
        <v>718</v>
      </c>
      <c r="F699" s="50" t="s">
        <v>2071</v>
      </c>
      <c r="G699" s="50" t="s">
        <v>2904</v>
      </c>
      <c r="H699" s="75" t="s">
        <v>4805</v>
      </c>
      <c r="I699" s="75" t="s">
        <v>5843</v>
      </c>
    </row>
    <row r="700" spans="1:9" s="89" customFormat="1" ht="15.75" customHeight="1">
      <c r="A700" s="50" t="s">
        <v>2669</v>
      </c>
      <c r="B700" s="28" t="s">
        <v>1667</v>
      </c>
      <c r="C700" s="28" t="s">
        <v>4587</v>
      </c>
      <c r="D700" s="28"/>
      <c r="E700" s="60" t="s">
        <v>718</v>
      </c>
      <c r="F700" s="50" t="s">
        <v>1668</v>
      </c>
      <c r="G700" s="50" t="s">
        <v>2904</v>
      </c>
      <c r="H700" s="75" t="s">
        <v>4650</v>
      </c>
      <c r="I700" s="75" t="s">
        <v>5843</v>
      </c>
    </row>
    <row r="701" spans="1:9" s="89" customFormat="1" ht="15.75" customHeight="1">
      <c r="A701" s="50" t="s">
        <v>2669</v>
      </c>
      <c r="B701" s="28" t="s">
        <v>1669</v>
      </c>
      <c r="C701" s="18" t="s">
        <v>4588</v>
      </c>
      <c r="D701" s="18"/>
      <c r="E701" s="60" t="s">
        <v>4992</v>
      </c>
      <c r="F701" s="50" t="s">
        <v>1668</v>
      </c>
      <c r="G701" s="50" t="s">
        <v>2904</v>
      </c>
      <c r="H701" s="75" t="s">
        <v>4647</v>
      </c>
      <c r="I701" s="75" t="s">
        <v>5843</v>
      </c>
    </row>
    <row r="702" spans="1:9" s="89" customFormat="1" ht="15.75" customHeight="1">
      <c r="A702" s="50" t="s">
        <v>2669</v>
      </c>
      <c r="B702" s="28" t="s">
        <v>1670</v>
      </c>
      <c r="C702" s="18" t="s">
        <v>4589</v>
      </c>
      <c r="D702" s="18"/>
      <c r="E702" s="60" t="s">
        <v>4994</v>
      </c>
      <c r="F702" s="50" t="s">
        <v>1668</v>
      </c>
      <c r="G702" s="50" t="s">
        <v>2904</v>
      </c>
      <c r="H702" s="75" t="s">
        <v>4647</v>
      </c>
      <c r="I702" s="75" t="s">
        <v>5843</v>
      </c>
    </row>
    <row r="703" spans="1:9" s="89" customFormat="1" ht="15.75" customHeight="1">
      <c r="A703" s="50" t="s">
        <v>2669</v>
      </c>
      <c r="B703" s="28" t="s">
        <v>1671</v>
      </c>
      <c r="C703" s="18" t="s">
        <v>4590</v>
      </c>
      <c r="D703" s="18"/>
      <c r="E703" s="60" t="s">
        <v>4995</v>
      </c>
      <c r="F703" s="50" t="s">
        <v>1668</v>
      </c>
      <c r="G703" s="50" t="s">
        <v>2904</v>
      </c>
      <c r="H703" s="75" t="s">
        <v>4647</v>
      </c>
      <c r="I703" s="75" t="s">
        <v>5843</v>
      </c>
    </row>
    <row r="704" spans="1:9" s="89" customFormat="1" ht="15.75" customHeight="1">
      <c r="A704" s="50" t="s">
        <v>2669</v>
      </c>
      <c r="B704" s="28" t="s">
        <v>1662</v>
      </c>
      <c r="C704" s="28" t="s">
        <v>4591</v>
      </c>
      <c r="D704" s="28"/>
      <c r="E704" s="68" t="s">
        <v>718</v>
      </c>
      <c r="F704" s="50" t="s">
        <v>1875</v>
      </c>
      <c r="G704" s="50" t="s">
        <v>2904</v>
      </c>
      <c r="H704" s="75" t="s">
        <v>4779</v>
      </c>
      <c r="I704" s="75" t="s">
        <v>5843</v>
      </c>
    </row>
    <row r="705" spans="1:9" s="89" customFormat="1" ht="15.75" customHeight="1">
      <c r="A705" s="50" t="s">
        <v>2669</v>
      </c>
      <c r="B705" s="28" t="s">
        <v>1664</v>
      </c>
      <c r="C705" s="28" t="s">
        <v>4592</v>
      </c>
      <c r="D705" s="28"/>
      <c r="E705" s="60" t="s">
        <v>4992</v>
      </c>
      <c r="F705" s="50" t="s">
        <v>1663</v>
      </c>
      <c r="G705" s="50" t="s">
        <v>2904</v>
      </c>
      <c r="H705" s="75" t="s">
        <v>4636</v>
      </c>
      <c r="I705" s="75" t="s">
        <v>5843</v>
      </c>
    </row>
    <row r="706" spans="1:9" s="89" customFormat="1" ht="15.75" customHeight="1">
      <c r="A706" s="50" t="s">
        <v>2669</v>
      </c>
      <c r="B706" s="28" t="s">
        <v>1665</v>
      </c>
      <c r="C706" s="28" t="s">
        <v>4593</v>
      </c>
      <c r="D706" s="28"/>
      <c r="E706" s="60" t="s">
        <v>4994</v>
      </c>
      <c r="F706" s="50" t="s">
        <v>1663</v>
      </c>
      <c r="G706" s="50" t="s">
        <v>2904</v>
      </c>
      <c r="H706" s="75" t="s">
        <v>4636</v>
      </c>
      <c r="I706" s="75" t="s">
        <v>5843</v>
      </c>
    </row>
    <row r="707" spans="1:9" s="89" customFormat="1" ht="15.75" customHeight="1">
      <c r="A707" s="50" t="s">
        <v>2669</v>
      </c>
      <c r="B707" s="28" t="s">
        <v>1666</v>
      </c>
      <c r="C707" s="28" t="s">
        <v>4594</v>
      </c>
      <c r="D707" s="28"/>
      <c r="E707" s="60" t="s">
        <v>4995</v>
      </c>
      <c r="F707" s="50" t="s">
        <v>1663</v>
      </c>
      <c r="G707" s="50" t="s">
        <v>2904</v>
      </c>
      <c r="H707" s="75" t="s">
        <v>4636</v>
      </c>
      <c r="I707" s="75" t="s">
        <v>5843</v>
      </c>
    </row>
    <row r="708" spans="1:9" s="89" customFormat="1" ht="15.75" customHeight="1">
      <c r="A708" s="8" t="s">
        <v>2666</v>
      </c>
      <c r="B708" s="28" t="s">
        <v>1644</v>
      </c>
      <c r="C708" s="18" t="s">
        <v>4599</v>
      </c>
      <c r="D708" s="18"/>
      <c r="E708" s="59" t="s">
        <v>718</v>
      </c>
      <c r="F708" s="73" t="s">
        <v>2027</v>
      </c>
      <c r="G708" s="50" t="s">
        <v>2904</v>
      </c>
      <c r="H708" s="71" t="s">
        <v>4779</v>
      </c>
      <c r="I708" s="71" t="s">
        <v>5843</v>
      </c>
    </row>
    <row r="709" spans="1:9" s="89" customFormat="1" ht="15.75" customHeight="1">
      <c r="A709" s="8" t="s">
        <v>2666</v>
      </c>
      <c r="B709" s="28" t="s">
        <v>1646</v>
      </c>
      <c r="C709" s="18" t="s">
        <v>4600</v>
      </c>
      <c r="D709" s="18"/>
      <c r="E709" s="59" t="s">
        <v>1647</v>
      </c>
      <c r="F709" s="73" t="s">
        <v>1645</v>
      </c>
      <c r="G709" s="50" t="s">
        <v>2904</v>
      </c>
      <c r="H709" s="71" t="s">
        <v>4698</v>
      </c>
      <c r="I709" s="71" t="s">
        <v>5843</v>
      </c>
    </row>
    <row r="710" spans="1:9" s="89" customFormat="1" ht="15.75" customHeight="1">
      <c r="A710" s="50" t="s">
        <v>2667</v>
      </c>
      <c r="B710" s="28" t="s">
        <v>1712</v>
      </c>
      <c r="C710" s="28" t="s">
        <v>4603</v>
      </c>
      <c r="D710" s="28"/>
      <c r="E710" s="59" t="s">
        <v>718</v>
      </c>
      <c r="F710" s="73" t="s">
        <v>1714</v>
      </c>
      <c r="G710" s="74" t="s">
        <v>2913</v>
      </c>
      <c r="H710" s="71" t="s">
        <v>4708</v>
      </c>
      <c r="I710" s="71" t="s">
        <v>5843</v>
      </c>
    </row>
    <row r="711" spans="1:9" s="89" customFormat="1" ht="15.75" customHeight="1">
      <c r="A711" s="50" t="s">
        <v>2667</v>
      </c>
      <c r="B711" s="28" t="s">
        <v>1715</v>
      </c>
      <c r="C711" s="28" t="s">
        <v>4604</v>
      </c>
      <c r="D711" s="28"/>
      <c r="E711" s="59" t="s">
        <v>4992</v>
      </c>
      <c r="F711" s="73" t="s">
        <v>1714</v>
      </c>
      <c r="G711" s="74" t="s">
        <v>2913</v>
      </c>
      <c r="H711" s="71" t="s">
        <v>4751</v>
      </c>
      <c r="I711" s="71" t="s">
        <v>5843</v>
      </c>
    </row>
    <row r="712" spans="1:9" s="89" customFormat="1" ht="15.75" customHeight="1">
      <c r="A712" s="50" t="s">
        <v>2667</v>
      </c>
      <c r="B712" s="28" t="s">
        <v>1716</v>
      </c>
      <c r="C712" s="28" t="s">
        <v>4605</v>
      </c>
      <c r="D712" s="28"/>
      <c r="E712" s="59" t="s">
        <v>4994</v>
      </c>
      <c r="F712" s="73" t="s">
        <v>1714</v>
      </c>
      <c r="G712" s="74" t="s">
        <v>2913</v>
      </c>
      <c r="H712" s="71" t="s">
        <v>4751</v>
      </c>
      <c r="I712" s="71" t="s">
        <v>5843</v>
      </c>
    </row>
    <row r="713" spans="1:9" s="89" customFormat="1" ht="15.75" customHeight="1">
      <c r="A713" s="50" t="s">
        <v>2667</v>
      </c>
      <c r="B713" s="28" t="s">
        <v>1717</v>
      </c>
      <c r="C713" s="28" t="s">
        <v>4606</v>
      </c>
      <c r="D713" s="28"/>
      <c r="E713" s="59" t="s">
        <v>4995</v>
      </c>
      <c r="F713" s="73" t="s">
        <v>1714</v>
      </c>
      <c r="G713" s="74" t="s">
        <v>2913</v>
      </c>
      <c r="H713" s="71" t="s">
        <v>4751</v>
      </c>
      <c r="I713" s="71" t="s">
        <v>5843</v>
      </c>
    </row>
    <row r="714" spans="1:9" s="89" customFormat="1" ht="15.75" customHeight="1">
      <c r="A714" s="50" t="s">
        <v>2667</v>
      </c>
      <c r="B714" s="12" t="s">
        <v>1692</v>
      </c>
      <c r="C714" s="12" t="s">
        <v>4611</v>
      </c>
      <c r="D714" s="12"/>
      <c r="E714" s="60" t="s">
        <v>718</v>
      </c>
      <c r="F714" s="50" t="s">
        <v>1693</v>
      </c>
      <c r="G714" s="74" t="s">
        <v>2913</v>
      </c>
      <c r="H714" s="75" t="s">
        <v>4820</v>
      </c>
      <c r="I714" s="75" t="s">
        <v>5843</v>
      </c>
    </row>
    <row r="715" spans="1:9" s="89" customFormat="1" ht="15.75" customHeight="1">
      <c r="A715" s="50" t="s">
        <v>2667</v>
      </c>
      <c r="B715" s="28" t="s">
        <v>1698</v>
      </c>
      <c r="C715" s="28" t="s">
        <v>4612</v>
      </c>
      <c r="D715" s="28"/>
      <c r="E715" s="59" t="s">
        <v>4992</v>
      </c>
      <c r="F715" s="73" t="s">
        <v>1693</v>
      </c>
      <c r="G715" s="74" t="s">
        <v>2913</v>
      </c>
      <c r="H715" s="71" t="s">
        <v>4635</v>
      </c>
      <c r="I715" s="71" t="s">
        <v>5843</v>
      </c>
    </row>
    <row r="716" spans="1:9" s="89" customFormat="1" ht="15.75" customHeight="1">
      <c r="A716" s="50" t="s">
        <v>2667</v>
      </c>
      <c r="B716" s="28" t="s">
        <v>1699</v>
      </c>
      <c r="C716" s="28" t="s">
        <v>4613</v>
      </c>
      <c r="D716" s="28"/>
      <c r="E716" s="59" t="s">
        <v>4994</v>
      </c>
      <c r="F716" s="73" t="s">
        <v>1693</v>
      </c>
      <c r="G716" s="74" t="s">
        <v>2913</v>
      </c>
      <c r="H716" s="71" t="s">
        <v>4635</v>
      </c>
      <c r="I716" s="71" t="s">
        <v>5843</v>
      </c>
    </row>
    <row r="717" spans="1:9" s="89" customFormat="1" ht="15.75" customHeight="1">
      <c r="A717" s="50" t="s">
        <v>2667</v>
      </c>
      <c r="B717" s="28" t="s">
        <v>1700</v>
      </c>
      <c r="C717" s="28" t="s">
        <v>4614</v>
      </c>
      <c r="D717" s="28"/>
      <c r="E717" s="59" t="s">
        <v>4995</v>
      </c>
      <c r="F717" s="73" t="s">
        <v>1693</v>
      </c>
      <c r="G717" s="74" t="s">
        <v>2913</v>
      </c>
      <c r="H717" s="71" t="s">
        <v>4635</v>
      </c>
      <c r="I717" s="71" t="s">
        <v>5843</v>
      </c>
    </row>
    <row r="718" spans="1:9" s="89" customFormat="1" ht="15.75" customHeight="1">
      <c r="A718" s="50" t="s">
        <v>2667</v>
      </c>
      <c r="B718" s="28" t="s">
        <v>1706</v>
      </c>
      <c r="C718" s="28" t="s">
        <v>4619</v>
      </c>
      <c r="D718" s="28"/>
      <c r="E718" s="59" t="s">
        <v>718</v>
      </c>
      <c r="F718" s="73" t="s">
        <v>1708</v>
      </c>
      <c r="G718" s="74" t="s">
        <v>2913</v>
      </c>
      <c r="H718" s="71" t="s">
        <v>4820</v>
      </c>
      <c r="I718" s="71" t="s">
        <v>5843</v>
      </c>
    </row>
    <row r="719" spans="1:9" s="89" customFormat="1" ht="15.75" customHeight="1">
      <c r="A719" s="50" t="s">
        <v>2667</v>
      </c>
      <c r="B719" s="28" t="s">
        <v>1709</v>
      </c>
      <c r="C719" s="28" t="s">
        <v>4620</v>
      </c>
      <c r="D719" s="28"/>
      <c r="E719" s="59" t="s">
        <v>4992</v>
      </c>
      <c r="F719" s="73" t="s">
        <v>1708</v>
      </c>
      <c r="G719" s="74" t="s">
        <v>2913</v>
      </c>
      <c r="H719" s="71" t="s">
        <v>4635</v>
      </c>
      <c r="I719" s="71" t="s">
        <v>5843</v>
      </c>
    </row>
    <row r="720" spans="1:9" s="89" customFormat="1" ht="15.75" customHeight="1">
      <c r="A720" s="50" t="s">
        <v>2667</v>
      </c>
      <c r="B720" s="28" t="s">
        <v>1710</v>
      </c>
      <c r="C720" s="28" t="s">
        <v>4621</v>
      </c>
      <c r="D720" s="28"/>
      <c r="E720" s="59" t="s">
        <v>4994</v>
      </c>
      <c r="F720" s="73" t="s">
        <v>1708</v>
      </c>
      <c r="G720" s="74" t="s">
        <v>2913</v>
      </c>
      <c r="H720" s="71" t="s">
        <v>4635</v>
      </c>
      <c r="I720" s="71" t="s">
        <v>5843</v>
      </c>
    </row>
    <row r="721" spans="1:9" s="89" customFormat="1" ht="15.75" customHeight="1">
      <c r="A721" s="50" t="s">
        <v>2667</v>
      </c>
      <c r="B721" s="28" t="s">
        <v>1711</v>
      </c>
      <c r="C721" s="28" t="s">
        <v>4622</v>
      </c>
      <c r="D721" s="28"/>
      <c r="E721" s="59" t="s">
        <v>4995</v>
      </c>
      <c r="F721" s="73" t="s">
        <v>1708</v>
      </c>
      <c r="G721" s="74" t="s">
        <v>2913</v>
      </c>
      <c r="H721" s="71" t="s">
        <v>4635</v>
      </c>
      <c r="I721" s="71" t="s">
        <v>5843</v>
      </c>
    </row>
  </sheetData>
  <autoFilter ref="A3:I3"/>
  <mergeCells count="2">
    <mergeCell ref="A1:H1"/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BA06A0"/>
  </sheetPr>
  <dimension ref="A1:I606"/>
  <sheetViews>
    <sheetView zoomScaleNormal="100" workbookViewId="0">
      <pane xSplit="3" ySplit="3" topLeftCell="D577" activePane="bottomRight" state="frozen"/>
      <selection pane="topRight" activeCell="H1" sqref="H1"/>
      <selection pane="bottomLeft" activeCell="A3" sqref="A3"/>
      <selection pane="bottomRight" activeCell="M581" sqref="M581"/>
    </sheetView>
  </sheetViews>
  <sheetFormatPr defaultColWidth="9" defaultRowHeight="15" customHeight="1"/>
  <cols>
    <col min="1" max="1" width="6.875" style="53" customWidth="1"/>
    <col min="2" max="2" width="15.875" style="29" customWidth="1"/>
    <col min="3" max="3" width="16.375" style="29" customWidth="1"/>
    <col min="4" max="4" width="6.875" style="29" customWidth="1"/>
    <col min="5" max="5" width="10" style="54" customWidth="1"/>
    <col min="6" max="6" width="57.125" style="56" customWidth="1"/>
    <col min="7" max="7" width="10.875" style="57" customWidth="1"/>
    <col min="8" max="8" width="9.75" style="58" customWidth="1"/>
    <col min="9" max="9" width="11.5" style="58" customWidth="1"/>
    <col min="10" max="16384" width="9" style="1"/>
  </cols>
  <sheetData>
    <row r="1" spans="1:9" ht="39" customHeight="1">
      <c r="A1" s="114"/>
      <c r="B1" s="114"/>
      <c r="C1" s="114"/>
      <c r="D1" s="114"/>
      <c r="E1" s="114"/>
      <c r="F1" s="114"/>
      <c r="G1" s="114"/>
      <c r="H1" s="114"/>
      <c r="I1" s="98"/>
    </row>
    <row r="2" spans="1:9" s="2" customFormat="1" ht="37.5" customHeight="1">
      <c r="A2" s="113" t="s">
        <v>5854</v>
      </c>
      <c r="B2" s="113"/>
      <c r="C2" s="113"/>
      <c r="D2" s="113"/>
      <c r="E2" s="113"/>
      <c r="F2" s="113"/>
      <c r="G2" s="113"/>
      <c r="H2" s="113"/>
      <c r="I2" s="101"/>
    </row>
    <row r="3" spans="1:9" s="7" customFormat="1" ht="39" customHeight="1">
      <c r="A3" s="3" t="s">
        <v>4833</v>
      </c>
      <c r="B3" s="4" t="s">
        <v>4832</v>
      </c>
      <c r="C3" s="4" t="s">
        <v>4831</v>
      </c>
      <c r="D3" s="3" t="s">
        <v>5849</v>
      </c>
      <c r="E3" s="3" t="s">
        <v>5153</v>
      </c>
      <c r="F3" s="4" t="s">
        <v>4830</v>
      </c>
      <c r="G3" s="3" t="s">
        <v>2903</v>
      </c>
      <c r="H3" s="6" t="s">
        <v>4991</v>
      </c>
      <c r="I3" s="6" t="s">
        <v>5838</v>
      </c>
    </row>
    <row r="4" spans="1:9" s="27" customFormat="1" ht="15.75" customHeight="1">
      <c r="A4" s="8" t="s">
        <v>2665</v>
      </c>
      <c r="B4" s="16" t="s">
        <v>1197</v>
      </c>
      <c r="C4" s="12" t="str">
        <f>"C-PGI170XLBK"</f>
        <v>C-PGI170XLBK</v>
      </c>
      <c r="D4" s="13" t="s">
        <v>5183</v>
      </c>
      <c r="E4" s="59" t="s">
        <v>718</v>
      </c>
      <c r="F4" s="50" t="s">
        <v>2081</v>
      </c>
      <c r="G4" s="73" t="s">
        <v>2904</v>
      </c>
      <c r="H4" s="71" t="s">
        <v>4638</v>
      </c>
      <c r="I4" s="71" t="s">
        <v>5843</v>
      </c>
    </row>
    <row r="5" spans="1:9" s="27" customFormat="1" ht="15.75" customHeight="1">
      <c r="A5" s="8" t="s">
        <v>2665</v>
      </c>
      <c r="B5" s="16" t="s">
        <v>1198</v>
      </c>
      <c r="C5" s="12" t="str">
        <f>"C-CLI171XLBK"</f>
        <v>C-CLI171XLBK</v>
      </c>
      <c r="D5" s="13" t="s">
        <v>5183</v>
      </c>
      <c r="E5" s="59" t="s">
        <v>718</v>
      </c>
      <c r="F5" s="50" t="s">
        <v>2081</v>
      </c>
      <c r="G5" s="73" t="s">
        <v>2904</v>
      </c>
      <c r="H5" s="71" t="s">
        <v>4644</v>
      </c>
      <c r="I5" s="71" t="s">
        <v>5843</v>
      </c>
    </row>
    <row r="6" spans="1:9" s="27" customFormat="1" ht="15.75" customHeight="1">
      <c r="A6" s="8" t="s">
        <v>2665</v>
      </c>
      <c r="B6" s="12" t="s">
        <v>1199</v>
      </c>
      <c r="C6" s="14" t="s">
        <v>3155</v>
      </c>
      <c r="D6" s="15" t="s">
        <v>5183</v>
      </c>
      <c r="E6" s="59" t="s">
        <v>4992</v>
      </c>
      <c r="F6" s="50" t="s">
        <v>2081</v>
      </c>
      <c r="G6" s="73" t="s">
        <v>2904</v>
      </c>
      <c r="H6" s="71" t="s">
        <v>4644</v>
      </c>
      <c r="I6" s="71" t="s">
        <v>5843</v>
      </c>
    </row>
    <row r="7" spans="1:9" s="27" customFormat="1" ht="15.75" customHeight="1">
      <c r="A7" s="8" t="s">
        <v>2665</v>
      </c>
      <c r="B7" s="12" t="s">
        <v>1200</v>
      </c>
      <c r="C7" s="14" t="s">
        <v>3156</v>
      </c>
      <c r="D7" s="15" t="s">
        <v>5183</v>
      </c>
      <c r="E7" s="59" t="s">
        <v>4994</v>
      </c>
      <c r="F7" s="50" t="s">
        <v>2081</v>
      </c>
      <c r="G7" s="73" t="s">
        <v>2904</v>
      </c>
      <c r="H7" s="71" t="s">
        <v>4644</v>
      </c>
      <c r="I7" s="71" t="s">
        <v>5843</v>
      </c>
    </row>
    <row r="8" spans="1:9" s="27" customFormat="1" ht="15.75" customHeight="1">
      <c r="A8" s="8" t="s">
        <v>2665</v>
      </c>
      <c r="B8" s="12" t="s">
        <v>1201</v>
      </c>
      <c r="C8" s="14" t="s">
        <v>3157</v>
      </c>
      <c r="D8" s="15" t="s">
        <v>5183</v>
      </c>
      <c r="E8" s="59" t="s">
        <v>4995</v>
      </c>
      <c r="F8" s="50" t="s">
        <v>2081</v>
      </c>
      <c r="G8" s="73" t="s">
        <v>2904</v>
      </c>
      <c r="H8" s="71" t="s">
        <v>4644</v>
      </c>
      <c r="I8" s="71" t="s">
        <v>5843</v>
      </c>
    </row>
    <row r="9" spans="1:9" s="27" customFormat="1" ht="15.75" customHeight="1">
      <c r="A9" s="8" t="s">
        <v>2665</v>
      </c>
      <c r="B9" s="12" t="s">
        <v>1202</v>
      </c>
      <c r="C9" s="14" t="s">
        <v>3158</v>
      </c>
      <c r="D9" s="15" t="s">
        <v>5183</v>
      </c>
      <c r="E9" s="59" t="s">
        <v>4999</v>
      </c>
      <c r="F9" s="50" t="s">
        <v>2082</v>
      </c>
      <c r="G9" s="73" t="s">
        <v>2904</v>
      </c>
      <c r="H9" s="71" t="s">
        <v>4644</v>
      </c>
      <c r="I9" s="71" t="s">
        <v>5843</v>
      </c>
    </row>
    <row r="10" spans="1:9" s="27" customFormat="1" ht="15.75" customHeight="1">
      <c r="A10" s="8" t="s">
        <v>2665</v>
      </c>
      <c r="B10" s="14" t="s">
        <v>2769</v>
      </c>
      <c r="C10" s="14" t="s">
        <v>2915</v>
      </c>
      <c r="D10" s="15" t="s">
        <v>5182</v>
      </c>
      <c r="E10" s="59" t="s">
        <v>2781</v>
      </c>
      <c r="F10" s="73" t="s">
        <v>5302</v>
      </c>
      <c r="G10" s="73" t="s">
        <v>2908</v>
      </c>
      <c r="H10" s="71" t="s">
        <v>4816</v>
      </c>
      <c r="I10" s="71" t="s">
        <v>5843</v>
      </c>
    </row>
    <row r="11" spans="1:9" s="27" customFormat="1" ht="15.75" customHeight="1">
      <c r="A11" s="8" t="s">
        <v>2665</v>
      </c>
      <c r="B11" s="14" t="s">
        <v>2770</v>
      </c>
      <c r="C11" s="14" t="s">
        <v>2916</v>
      </c>
      <c r="D11" s="15" t="s">
        <v>5182</v>
      </c>
      <c r="E11" s="59" t="s">
        <v>5007</v>
      </c>
      <c r="F11" s="73" t="s">
        <v>5302</v>
      </c>
      <c r="G11" s="73" t="s">
        <v>2908</v>
      </c>
      <c r="H11" s="71" t="s">
        <v>4816</v>
      </c>
      <c r="I11" s="71" t="s">
        <v>5843</v>
      </c>
    </row>
    <row r="12" spans="1:9" s="27" customFormat="1" ht="15.75" customHeight="1">
      <c r="A12" s="8" t="s">
        <v>2665</v>
      </c>
      <c r="B12" s="14" t="s">
        <v>2771</v>
      </c>
      <c r="C12" s="14" t="s">
        <v>2917</v>
      </c>
      <c r="D12" s="15" t="s">
        <v>5182</v>
      </c>
      <c r="E12" s="59" t="s">
        <v>4992</v>
      </c>
      <c r="F12" s="73" t="s">
        <v>5302</v>
      </c>
      <c r="G12" s="73" t="s">
        <v>2908</v>
      </c>
      <c r="H12" s="71" t="s">
        <v>4816</v>
      </c>
      <c r="I12" s="71" t="s">
        <v>5843</v>
      </c>
    </row>
    <row r="13" spans="1:9" s="27" customFormat="1" ht="15.75" customHeight="1">
      <c r="A13" s="8" t="s">
        <v>2665</v>
      </c>
      <c r="B13" s="14" t="s">
        <v>2772</v>
      </c>
      <c r="C13" s="14" t="s">
        <v>2918</v>
      </c>
      <c r="D13" s="15" t="s">
        <v>5182</v>
      </c>
      <c r="E13" s="59" t="s">
        <v>4994</v>
      </c>
      <c r="F13" s="73" t="s">
        <v>5302</v>
      </c>
      <c r="G13" s="73" t="s">
        <v>2908</v>
      </c>
      <c r="H13" s="71" t="s">
        <v>4816</v>
      </c>
      <c r="I13" s="71" t="s">
        <v>5843</v>
      </c>
    </row>
    <row r="14" spans="1:9" s="27" customFormat="1" ht="15.75" customHeight="1">
      <c r="A14" s="8" t="s">
        <v>2665</v>
      </c>
      <c r="B14" s="14" t="s">
        <v>2773</v>
      </c>
      <c r="C14" s="14" t="s">
        <v>2919</v>
      </c>
      <c r="D14" s="15" t="s">
        <v>5182</v>
      </c>
      <c r="E14" s="59" t="s">
        <v>4995</v>
      </c>
      <c r="F14" s="73" t="s">
        <v>5302</v>
      </c>
      <c r="G14" s="73" t="s">
        <v>2908</v>
      </c>
      <c r="H14" s="71" t="s">
        <v>4816</v>
      </c>
      <c r="I14" s="71" t="s">
        <v>5843</v>
      </c>
    </row>
    <row r="15" spans="1:9" s="27" customFormat="1" ht="15.75" customHeight="1">
      <c r="A15" s="8" t="s">
        <v>2665</v>
      </c>
      <c r="B15" s="14" t="s">
        <v>2774</v>
      </c>
      <c r="C15" s="14" t="s">
        <v>2920</v>
      </c>
      <c r="D15" s="15" t="s">
        <v>5182</v>
      </c>
      <c r="E15" s="59" t="s">
        <v>4993</v>
      </c>
      <c r="F15" s="73" t="s">
        <v>5302</v>
      </c>
      <c r="G15" s="73" t="s">
        <v>2908</v>
      </c>
      <c r="H15" s="71" t="s">
        <v>4816</v>
      </c>
      <c r="I15" s="71" t="s">
        <v>5843</v>
      </c>
    </row>
    <row r="16" spans="1:9" s="27" customFormat="1" ht="15.75" customHeight="1">
      <c r="A16" s="8" t="s">
        <v>2665</v>
      </c>
      <c r="B16" s="14" t="s">
        <v>2775</v>
      </c>
      <c r="C16" s="14" t="s">
        <v>2921</v>
      </c>
      <c r="D16" s="15" t="s">
        <v>5182</v>
      </c>
      <c r="E16" s="60" t="s">
        <v>5009</v>
      </c>
      <c r="F16" s="73" t="s">
        <v>5302</v>
      </c>
      <c r="G16" s="73" t="s">
        <v>2908</v>
      </c>
      <c r="H16" s="71" t="s">
        <v>4816</v>
      </c>
      <c r="I16" s="71" t="s">
        <v>5843</v>
      </c>
    </row>
    <row r="17" spans="1:9" s="27" customFormat="1" ht="15.75" customHeight="1">
      <c r="A17" s="8" t="s">
        <v>2665</v>
      </c>
      <c r="B17" s="14" t="s">
        <v>2776</v>
      </c>
      <c r="C17" s="14" t="s">
        <v>2922</v>
      </c>
      <c r="D17" s="15" t="s">
        <v>5182</v>
      </c>
      <c r="E17" s="59" t="s">
        <v>2782</v>
      </c>
      <c r="F17" s="73" t="s">
        <v>5302</v>
      </c>
      <c r="G17" s="73" t="s">
        <v>2908</v>
      </c>
      <c r="H17" s="71" t="s">
        <v>4816</v>
      </c>
      <c r="I17" s="71" t="s">
        <v>5843</v>
      </c>
    </row>
    <row r="18" spans="1:9" s="27" customFormat="1" ht="15.75" customHeight="1">
      <c r="A18" s="8" t="s">
        <v>2665</v>
      </c>
      <c r="B18" s="14" t="s">
        <v>2777</v>
      </c>
      <c r="C18" s="14" t="s">
        <v>2923</v>
      </c>
      <c r="D18" s="15" t="s">
        <v>5182</v>
      </c>
      <c r="E18" s="59" t="s">
        <v>1724</v>
      </c>
      <c r="F18" s="73" t="s">
        <v>5302</v>
      </c>
      <c r="G18" s="73" t="s">
        <v>2908</v>
      </c>
      <c r="H18" s="71" t="s">
        <v>4816</v>
      </c>
      <c r="I18" s="71" t="s">
        <v>5843</v>
      </c>
    </row>
    <row r="19" spans="1:9" s="27" customFormat="1" ht="15.75" customHeight="1">
      <c r="A19" s="8" t="s">
        <v>2665</v>
      </c>
      <c r="B19" s="14" t="s">
        <v>2778</v>
      </c>
      <c r="C19" s="14" t="s">
        <v>2924</v>
      </c>
      <c r="D19" s="15" t="s">
        <v>5182</v>
      </c>
      <c r="E19" s="59" t="s">
        <v>967</v>
      </c>
      <c r="F19" s="73" t="s">
        <v>5302</v>
      </c>
      <c r="G19" s="73" t="s">
        <v>2908</v>
      </c>
      <c r="H19" s="71" t="s">
        <v>4816</v>
      </c>
      <c r="I19" s="71" t="s">
        <v>5843</v>
      </c>
    </row>
    <row r="20" spans="1:9" s="27" customFormat="1" ht="15.75" customHeight="1">
      <c r="A20" s="8" t="s">
        <v>2665</v>
      </c>
      <c r="B20" s="14" t="s">
        <v>2779</v>
      </c>
      <c r="C20" s="14" t="s">
        <v>2925</v>
      </c>
      <c r="D20" s="15" t="s">
        <v>5182</v>
      </c>
      <c r="E20" s="59" t="s">
        <v>4999</v>
      </c>
      <c r="F20" s="73" t="s">
        <v>5302</v>
      </c>
      <c r="G20" s="73" t="s">
        <v>2908</v>
      </c>
      <c r="H20" s="71" t="s">
        <v>4816</v>
      </c>
      <c r="I20" s="71" t="s">
        <v>5843</v>
      </c>
    </row>
    <row r="21" spans="1:9" s="27" customFormat="1" ht="15.75" customHeight="1">
      <c r="A21" s="8" t="s">
        <v>2665</v>
      </c>
      <c r="B21" s="14" t="s">
        <v>2780</v>
      </c>
      <c r="C21" s="14" t="s">
        <v>2926</v>
      </c>
      <c r="D21" s="15" t="s">
        <v>5182</v>
      </c>
      <c r="E21" s="59" t="s">
        <v>5008</v>
      </c>
      <c r="F21" s="73" t="s">
        <v>5302</v>
      </c>
      <c r="G21" s="73" t="s">
        <v>2908</v>
      </c>
      <c r="H21" s="71" t="s">
        <v>4816</v>
      </c>
      <c r="I21" s="71" t="s">
        <v>5843</v>
      </c>
    </row>
    <row r="22" spans="1:9" s="27" customFormat="1" ht="15.75" customHeight="1">
      <c r="A22" s="8" t="s">
        <v>2665</v>
      </c>
      <c r="B22" s="12" t="s">
        <v>1277</v>
      </c>
      <c r="C22" s="12" t="s">
        <v>3763</v>
      </c>
      <c r="D22" s="12"/>
      <c r="E22" s="59" t="s">
        <v>718</v>
      </c>
      <c r="F22" s="50" t="s">
        <v>1829</v>
      </c>
      <c r="G22" s="73" t="s">
        <v>2908</v>
      </c>
      <c r="H22" s="71" t="s">
        <v>4639</v>
      </c>
      <c r="I22" s="71" t="s">
        <v>5843</v>
      </c>
    </row>
    <row r="23" spans="1:9" s="27" customFormat="1" ht="15.75" customHeight="1">
      <c r="A23" s="8" t="s">
        <v>2665</v>
      </c>
      <c r="B23" s="12" t="s">
        <v>1278</v>
      </c>
      <c r="C23" s="12" t="s">
        <v>3764</v>
      </c>
      <c r="D23" s="12"/>
      <c r="E23" s="59" t="s">
        <v>4992</v>
      </c>
      <c r="F23" s="50" t="s">
        <v>1829</v>
      </c>
      <c r="G23" s="73" t="s">
        <v>2908</v>
      </c>
      <c r="H23" s="71" t="s">
        <v>4640</v>
      </c>
      <c r="I23" s="71" t="s">
        <v>5843</v>
      </c>
    </row>
    <row r="24" spans="1:9" s="27" customFormat="1" ht="15.75" customHeight="1">
      <c r="A24" s="8" t="s">
        <v>2665</v>
      </c>
      <c r="B24" s="12" t="s">
        <v>1279</v>
      </c>
      <c r="C24" s="12" t="s">
        <v>3765</v>
      </c>
      <c r="D24" s="12"/>
      <c r="E24" s="59" t="s">
        <v>4994</v>
      </c>
      <c r="F24" s="50" t="s">
        <v>1829</v>
      </c>
      <c r="G24" s="73" t="s">
        <v>2908</v>
      </c>
      <c r="H24" s="71" t="s">
        <v>4640</v>
      </c>
      <c r="I24" s="71" t="s">
        <v>5843</v>
      </c>
    </row>
    <row r="25" spans="1:9" s="27" customFormat="1" ht="15.75" customHeight="1">
      <c r="A25" s="8" t="s">
        <v>2665</v>
      </c>
      <c r="B25" s="12" t="s">
        <v>1280</v>
      </c>
      <c r="C25" s="12" t="s">
        <v>3766</v>
      </c>
      <c r="D25" s="12"/>
      <c r="E25" s="59" t="s">
        <v>4995</v>
      </c>
      <c r="F25" s="50" t="s">
        <v>1829</v>
      </c>
      <c r="G25" s="73" t="s">
        <v>2908</v>
      </c>
      <c r="H25" s="71" t="s">
        <v>4640</v>
      </c>
      <c r="I25" s="71" t="s">
        <v>5843</v>
      </c>
    </row>
    <row r="26" spans="1:9" s="27" customFormat="1" ht="15.75" customHeight="1">
      <c r="A26" s="8" t="s">
        <v>2665</v>
      </c>
      <c r="B26" s="12" t="s">
        <v>1310</v>
      </c>
      <c r="C26" s="12" t="s">
        <v>3791</v>
      </c>
      <c r="D26" s="12"/>
      <c r="E26" s="59" t="s">
        <v>718</v>
      </c>
      <c r="F26" s="50" t="s">
        <v>1311</v>
      </c>
      <c r="G26" s="73" t="s">
        <v>2908</v>
      </c>
      <c r="H26" s="71" t="s">
        <v>4641</v>
      </c>
      <c r="I26" s="71" t="s">
        <v>5843</v>
      </c>
    </row>
    <row r="27" spans="1:9" s="27" customFormat="1" ht="15.75" customHeight="1">
      <c r="A27" s="8" t="s">
        <v>2665</v>
      </c>
      <c r="B27" s="12" t="s">
        <v>1312</v>
      </c>
      <c r="C27" s="12" t="s">
        <v>3792</v>
      </c>
      <c r="D27" s="12"/>
      <c r="E27" s="59" t="s">
        <v>4992</v>
      </c>
      <c r="F27" s="50" t="s">
        <v>1311</v>
      </c>
      <c r="G27" s="73" t="s">
        <v>2908</v>
      </c>
      <c r="H27" s="71" t="s">
        <v>4638</v>
      </c>
      <c r="I27" s="71" t="s">
        <v>5843</v>
      </c>
    </row>
    <row r="28" spans="1:9" s="27" customFormat="1" ht="15.75" customHeight="1">
      <c r="A28" s="8" t="s">
        <v>2665</v>
      </c>
      <c r="B28" s="12" t="s">
        <v>1313</v>
      </c>
      <c r="C28" s="12" t="s">
        <v>3793</v>
      </c>
      <c r="D28" s="12"/>
      <c r="E28" s="59" t="s">
        <v>4994</v>
      </c>
      <c r="F28" s="50" t="s">
        <v>1311</v>
      </c>
      <c r="G28" s="73" t="s">
        <v>2908</v>
      </c>
      <c r="H28" s="71" t="s">
        <v>4638</v>
      </c>
      <c r="I28" s="71" t="s">
        <v>5843</v>
      </c>
    </row>
    <row r="29" spans="1:9" s="27" customFormat="1" ht="15.75" customHeight="1">
      <c r="A29" s="8" t="s">
        <v>2665</v>
      </c>
      <c r="B29" s="12" t="s">
        <v>1314</v>
      </c>
      <c r="C29" s="12" t="s">
        <v>3794</v>
      </c>
      <c r="D29" s="12"/>
      <c r="E29" s="59" t="s">
        <v>4995</v>
      </c>
      <c r="F29" s="50" t="s">
        <v>1311</v>
      </c>
      <c r="G29" s="73" t="s">
        <v>2908</v>
      </c>
      <c r="H29" s="71" t="s">
        <v>4638</v>
      </c>
      <c r="I29" s="71" t="s">
        <v>5843</v>
      </c>
    </row>
    <row r="30" spans="1:9" s="27" customFormat="1" ht="15.75" customHeight="1">
      <c r="A30" s="8" t="s">
        <v>2665</v>
      </c>
      <c r="B30" s="12" t="s">
        <v>1182</v>
      </c>
      <c r="C30" s="12" t="s">
        <v>3199</v>
      </c>
      <c r="D30" s="12"/>
      <c r="E30" s="59" t="s">
        <v>718</v>
      </c>
      <c r="F30" s="50" t="s">
        <v>1183</v>
      </c>
      <c r="G30" s="8" t="s">
        <v>2904</v>
      </c>
      <c r="H30" s="71" t="s">
        <v>4643</v>
      </c>
      <c r="I30" s="71" t="s">
        <v>5843</v>
      </c>
    </row>
    <row r="31" spans="1:9" s="27" customFormat="1" ht="15.75" customHeight="1">
      <c r="A31" s="8" t="s">
        <v>2665</v>
      </c>
      <c r="B31" s="12" t="s">
        <v>1184</v>
      </c>
      <c r="C31" s="12" t="s">
        <v>3200</v>
      </c>
      <c r="D31" s="12"/>
      <c r="E31" s="59" t="s">
        <v>718</v>
      </c>
      <c r="F31" s="50" t="s">
        <v>1183</v>
      </c>
      <c r="G31" s="8" t="s">
        <v>2904</v>
      </c>
      <c r="H31" s="71" t="s">
        <v>4644</v>
      </c>
      <c r="I31" s="71" t="s">
        <v>5843</v>
      </c>
    </row>
    <row r="32" spans="1:9" s="27" customFormat="1" ht="15.75" customHeight="1">
      <c r="A32" s="8" t="s">
        <v>2665</v>
      </c>
      <c r="B32" s="12" t="s">
        <v>1185</v>
      </c>
      <c r="C32" s="12" t="s">
        <v>3201</v>
      </c>
      <c r="D32" s="12"/>
      <c r="E32" s="59" t="s">
        <v>4992</v>
      </c>
      <c r="F32" s="50" t="s">
        <v>1183</v>
      </c>
      <c r="G32" s="8" t="s">
        <v>2904</v>
      </c>
      <c r="H32" s="71" t="s">
        <v>4644</v>
      </c>
      <c r="I32" s="71" t="s">
        <v>5843</v>
      </c>
    </row>
    <row r="33" spans="1:9" s="27" customFormat="1" ht="15.75" customHeight="1">
      <c r="A33" s="8" t="s">
        <v>2665</v>
      </c>
      <c r="B33" s="12" t="s">
        <v>1186</v>
      </c>
      <c r="C33" s="12" t="s">
        <v>3202</v>
      </c>
      <c r="D33" s="12"/>
      <c r="E33" s="59" t="s">
        <v>4994</v>
      </c>
      <c r="F33" s="50" t="s">
        <v>1183</v>
      </c>
      <c r="G33" s="8" t="s">
        <v>2904</v>
      </c>
      <c r="H33" s="71" t="s">
        <v>4644</v>
      </c>
      <c r="I33" s="71" t="s">
        <v>5843</v>
      </c>
    </row>
    <row r="34" spans="1:9" s="27" customFormat="1" ht="15.75" customHeight="1">
      <c r="A34" s="8" t="s">
        <v>2665</v>
      </c>
      <c r="B34" s="12" t="s">
        <v>1187</v>
      </c>
      <c r="C34" s="12" t="s">
        <v>3203</v>
      </c>
      <c r="D34" s="12"/>
      <c r="E34" s="59" t="s">
        <v>4995</v>
      </c>
      <c r="F34" s="50" t="s">
        <v>1183</v>
      </c>
      <c r="G34" s="8" t="s">
        <v>2904</v>
      </c>
      <c r="H34" s="71" t="s">
        <v>4644</v>
      </c>
      <c r="I34" s="71" t="s">
        <v>5843</v>
      </c>
    </row>
    <row r="35" spans="1:9" s="27" customFormat="1" ht="15.75" customHeight="1">
      <c r="A35" s="8" t="s">
        <v>2665</v>
      </c>
      <c r="B35" s="12" t="s">
        <v>1188</v>
      </c>
      <c r="C35" s="12" t="s">
        <v>3204</v>
      </c>
      <c r="D35" s="12"/>
      <c r="E35" s="59" t="s">
        <v>4999</v>
      </c>
      <c r="F35" s="50" t="s">
        <v>5307</v>
      </c>
      <c r="G35" s="8" t="s">
        <v>2904</v>
      </c>
      <c r="H35" s="71" t="s">
        <v>4644</v>
      </c>
      <c r="I35" s="71" t="s">
        <v>5843</v>
      </c>
    </row>
    <row r="36" spans="1:9" s="27" customFormat="1" ht="15.75" customHeight="1">
      <c r="A36" s="8" t="s">
        <v>2665</v>
      </c>
      <c r="B36" s="12" t="s">
        <v>1031</v>
      </c>
      <c r="C36" s="12" t="s">
        <v>3926</v>
      </c>
      <c r="D36" s="13" t="s">
        <v>5183</v>
      </c>
      <c r="E36" s="59" t="s">
        <v>718</v>
      </c>
      <c r="F36" s="50" t="s">
        <v>1881</v>
      </c>
      <c r="G36" s="8" t="s">
        <v>2904</v>
      </c>
      <c r="H36" s="71" t="s">
        <v>4645</v>
      </c>
      <c r="I36" s="71" t="s">
        <v>5843</v>
      </c>
    </row>
    <row r="37" spans="1:9" s="27" customFormat="1" ht="15.75" customHeight="1">
      <c r="A37" s="8" t="s">
        <v>2665</v>
      </c>
      <c r="B37" s="12" t="s">
        <v>1032</v>
      </c>
      <c r="C37" s="12" t="s">
        <v>3927</v>
      </c>
      <c r="D37" s="13" t="s">
        <v>5183</v>
      </c>
      <c r="E37" s="59" t="s">
        <v>874</v>
      </c>
      <c r="F37" s="50" t="s">
        <v>1882</v>
      </c>
      <c r="G37" s="8" t="s">
        <v>2904</v>
      </c>
      <c r="H37" s="71" t="s">
        <v>4636</v>
      </c>
      <c r="I37" s="71" t="s">
        <v>5843</v>
      </c>
    </row>
    <row r="38" spans="1:9" s="27" customFormat="1" ht="15.75" customHeight="1">
      <c r="A38" s="8" t="s">
        <v>2665</v>
      </c>
      <c r="B38" s="12" t="s">
        <v>971</v>
      </c>
      <c r="C38" s="17" t="s">
        <v>3930</v>
      </c>
      <c r="D38" s="17"/>
      <c r="E38" s="59" t="s">
        <v>718</v>
      </c>
      <c r="F38" s="50" t="s">
        <v>972</v>
      </c>
      <c r="G38" s="8" t="s">
        <v>2904</v>
      </c>
      <c r="H38" s="71" t="s">
        <v>4646</v>
      </c>
      <c r="I38" s="71" t="s">
        <v>5843</v>
      </c>
    </row>
    <row r="39" spans="1:9" s="27" customFormat="1" ht="15.75" customHeight="1">
      <c r="A39" s="8" t="s">
        <v>2665</v>
      </c>
      <c r="B39" s="12" t="s">
        <v>973</v>
      </c>
      <c r="C39" s="17" t="s">
        <v>3931</v>
      </c>
      <c r="D39" s="17"/>
      <c r="E39" s="59" t="s">
        <v>4992</v>
      </c>
      <c r="F39" s="50" t="s">
        <v>972</v>
      </c>
      <c r="G39" s="8" t="s">
        <v>2904</v>
      </c>
      <c r="H39" s="71" t="s">
        <v>4646</v>
      </c>
      <c r="I39" s="71" t="s">
        <v>5843</v>
      </c>
    </row>
    <row r="40" spans="1:9" s="27" customFormat="1" ht="15.75" customHeight="1">
      <c r="A40" s="8" t="s">
        <v>2665</v>
      </c>
      <c r="B40" s="12" t="s">
        <v>974</v>
      </c>
      <c r="C40" s="17" t="s">
        <v>3932</v>
      </c>
      <c r="D40" s="17"/>
      <c r="E40" s="59" t="s">
        <v>4994</v>
      </c>
      <c r="F40" s="50" t="s">
        <v>972</v>
      </c>
      <c r="G40" s="8" t="s">
        <v>2904</v>
      </c>
      <c r="H40" s="71" t="s">
        <v>4646</v>
      </c>
      <c r="I40" s="71" t="s">
        <v>5843</v>
      </c>
    </row>
    <row r="41" spans="1:9" s="27" customFormat="1" ht="15.75" customHeight="1">
      <c r="A41" s="8" t="s">
        <v>2665</v>
      </c>
      <c r="B41" s="12" t="s">
        <v>975</v>
      </c>
      <c r="C41" s="17" t="s">
        <v>3933</v>
      </c>
      <c r="D41" s="17"/>
      <c r="E41" s="59" t="s">
        <v>4995</v>
      </c>
      <c r="F41" s="50" t="s">
        <v>972</v>
      </c>
      <c r="G41" s="8" t="s">
        <v>2904</v>
      </c>
      <c r="H41" s="71" t="s">
        <v>4646</v>
      </c>
      <c r="I41" s="71" t="s">
        <v>5843</v>
      </c>
    </row>
    <row r="42" spans="1:9" s="27" customFormat="1" ht="15.75" customHeight="1">
      <c r="A42" s="8" t="s">
        <v>2665</v>
      </c>
      <c r="B42" s="12" t="s">
        <v>976</v>
      </c>
      <c r="C42" s="17" t="s">
        <v>3934</v>
      </c>
      <c r="D42" s="17"/>
      <c r="E42" s="59" t="s">
        <v>4993</v>
      </c>
      <c r="F42" s="50" t="s">
        <v>972</v>
      </c>
      <c r="G42" s="8" t="s">
        <v>2904</v>
      </c>
      <c r="H42" s="71" t="s">
        <v>4646</v>
      </c>
      <c r="I42" s="71" t="s">
        <v>5843</v>
      </c>
    </row>
    <row r="43" spans="1:9" s="27" customFormat="1" ht="15.75" customHeight="1">
      <c r="A43" s="8" t="s">
        <v>2665</v>
      </c>
      <c r="B43" s="12" t="s">
        <v>977</v>
      </c>
      <c r="C43" s="17" t="s">
        <v>3935</v>
      </c>
      <c r="D43" s="17"/>
      <c r="E43" s="60" t="s">
        <v>5009</v>
      </c>
      <c r="F43" s="50" t="s">
        <v>972</v>
      </c>
      <c r="G43" s="8" t="s">
        <v>2904</v>
      </c>
      <c r="H43" s="71" t="s">
        <v>4646</v>
      </c>
      <c r="I43" s="71" t="s">
        <v>5843</v>
      </c>
    </row>
    <row r="44" spans="1:9" s="27" customFormat="1" ht="15.75" customHeight="1">
      <c r="A44" s="8" t="s">
        <v>2665</v>
      </c>
      <c r="B44" s="12" t="s">
        <v>978</v>
      </c>
      <c r="C44" s="17" t="s">
        <v>3936</v>
      </c>
      <c r="D44" s="17"/>
      <c r="E44" s="59" t="s">
        <v>5001</v>
      </c>
      <c r="F44" s="50" t="s">
        <v>972</v>
      </c>
      <c r="G44" s="8" t="s">
        <v>2904</v>
      </c>
      <c r="H44" s="71" t="s">
        <v>4646</v>
      </c>
      <c r="I44" s="71" t="s">
        <v>5843</v>
      </c>
    </row>
    <row r="45" spans="1:9" s="27" customFormat="1" ht="15.75" customHeight="1">
      <c r="A45" s="8" t="s">
        <v>2665</v>
      </c>
      <c r="B45" s="12" t="s">
        <v>979</v>
      </c>
      <c r="C45" s="17" t="s">
        <v>3937</v>
      </c>
      <c r="D45" s="17"/>
      <c r="E45" s="59" t="s">
        <v>4999</v>
      </c>
      <c r="F45" s="50" t="s">
        <v>972</v>
      </c>
      <c r="G45" s="8" t="s">
        <v>2904</v>
      </c>
      <c r="H45" s="71" t="s">
        <v>4646</v>
      </c>
      <c r="I45" s="71" t="s">
        <v>5843</v>
      </c>
    </row>
    <row r="46" spans="1:9" s="27" customFormat="1" ht="15.75" customHeight="1">
      <c r="A46" s="8" t="s">
        <v>2665</v>
      </c>
      <c r="B46" s="12" t="s">
        <v>1096</v>
      </c>
      <c r="C46" s="17" t="s">
        <v>3946</v>
      </c>
      <c r="D46" s="17"/>
      <c r="E46" s="59" t="s">
        <v>5007</v>
      </c>
      <c r="F46" s="50" t="s">
        <v>1818</v>
      </c>
      <c r="G46" s="8" t="s">
        <v>2904</v>
      </c>
      <c r="H46" s="71" t="s">
        <v>4647</v>
      </c>
      <c r="I46" s="71" t="s">
        <v>5843</v>
      </c>
    </row>
    <row r="47" spans="1:9" s="27" customFormat="1" ht="15.75" customHeight="1">
      <c r="A47" s="8" t="s">
        <v>2665</v>
      </c>
      <c r="B47" s="12" t="s">
        <v>1097</v>
      </c>
      <c r="C47" s="17" t="s">
        <v>3947</v>
      </c>
      <c r="D47" s="17"/>
      <c r="E47" s="59" t="s">
        <v>99</v>
      </c>
      <c r="F47" s="50" t="s">
        <v>1818</v>
      </c>
      <c r="G47" s="8" t="s">
        <v>2904</v>
      </c>
      <c r="H47" s="71" t="s">
        <v>4647</v>
      </c>
      <c r="I47" s="71" t="s">
        <v>5843</v>
      </c>
    </row>
    <row r="48" spans="1:9" s="27" customFormat="1" ht="15.75" customHeight="1">
      <c r="A48" s="8" t="s">
        <v>2665</v>
      </c>
      <c r="B48" s="12" t="s">
        <v>1098</v>
      </c>
      <c r="C48" s="17" t="s">
        <v>3948</v>
      </c>
      <c r="D48" s="17"/>
      <c r="E48" s="59" t="s">
        <v>4992</v>
      </c>
      <c r="F48" s="50" t="s">
        <v>1818</v>
      </c>
      <c r="G48" s="8" t="s">
        <v>2904</v>
      </c>
      <c r="H48" s="71" t="s">
        <v>4647</v>
      </c>
      <c r="I48" s="71" t="s">
        <v>5843</v>
      </c>
    </row>
    <row r="49" spans="1:9" s="27" customFormat="1" ht="15.75" customHeight="1">
      <c r="A49" s="8" t="s">
        <v>2665</v>
      </c>
      <c r="B49" s="12" t="s">
        <v>1099</v>
      </c>
      <c r="C49" s="17" t="s">
        <v>3949</v>
      </c>
      <c r="D49" s="17"/>
      <c r="E49" s="59" t="s">
        <v>4994</v>
      </c>
      <c r="F49" s="50" t="s">
        <v>1818</v>
      </c>
      <c r="G49" s="8" t="s">
        <v>2904</v>
      </c>
      <c r="H49" s="71" t="s">
        <v>4647</v>
      </c>
      <c r="I49" s="71" t="s">
        <v>5843</v>
      </c>
    </row>
    <row r="50" spans="1:9" s="27" customFormat="1" ht="15.75" customHeight="1">
      <c r="A50" s="8" t="s">
        <v>2665</v>
      </c>
      <c r="B50" s="12" t="s">
        <v>1100</v>
      </c>
      <c r="C50" s="17" t="s">
        <v>3950</v>
      </c>
      <c r="D50" s="17"/>
      <c r="E50" s="59" t="s">
        <v>4995</v>
      </c>
      <c r="F50" s="50" t="s">
        <v>1818</v>
      </c>
      <c r="G50" s="8" t="s">
        <v>2904</v>
      </c>
      <c r="H50" s="71" t="s">
        <v>4647</v>
      </c>
      <c r="I50" s="71" t="s">
        <v>5843</v>
      </c>
    </row>
    <row r="51" spans="1:9" s="27" customFormat="1" ht="15.75" customHeight="1">
      <c r="A51" s="8" t="s">
        <v>2665</v>
      </c>
      <c r="B51" s="12" t="s">
        <v>1101</v>
      </c>
      <c r="C51" s="17" t="s">
        <v>3951</v>
      </c>
      <c r="D51" s="17"/>
      <c r="E51" s="59" t="s">
        <v>4993</v>
      </c>
      <c r="F51" s="50" t="s">
        <v>1818</v>
      </c>
      <c r="G51" s="8" t="s">
        <v>2904</v>
      </c>
      <c r="H51" s="71" t="s">
        <v>4647</v>
      </c>
      <c r="I51" s="71" t="s">
        <v>5843</v>
      </c>
    </row>
    <row r="52" spans="1:9" s="27" customFormat="1" ht="15.75" customHeight="1">
      <c r="A52" s="8" t="s">
        <v>2665</v>
      </c>
      <c r="B52" s="12" t="s">
        <v>1102</v>
      </c>
      <c r="C52" s="17" t="s">
        <v>3952</v>
      </c>
      <c r="D52" s="17"/>
      <c r="E52" s="60" t="s">
        <v>5009</v>
      </c>
      <c r="F52" s="50" t="s">
        <v>1818</v>
      </c>
      <c r="G52" s="8" t="s">
        <v>2904</v>
      </c>
      <c r="H52" s="71" t="s">
        <v>4647</v>
      </c>
      <c r="I52" s="71" t="s">
        <v>5843</v>
      </c>
    </row>
    <row r="53" spans="1:9" s="27" customFormat="1" ht="15.75" customHeight="1">
      <c r="A53" s="8" t="s">
        <v>2665</v>
      </c>
      <c r="B53" s="12" t="s">
        <v>1103</v>
      </c>
      <c r="C53" s="17" t="s">
        <v>3953</v>
      </c>
      <c r="D53" s="17"/>
      <c r="E53" s="59" t="s">
        <v>967</v>
      </c>
      <c r="F53" s="50" t="s">
        <v>1818</v>
      </c>
      <c r="G53" s="8" t="s">
        <v>2904</v>
      </c>
      <c r="H53" s="71" t="s">
        <v>4647</v>
      </c>
      <c r="I53" s="71" t="s">
        <v>5843</v>
      </c>
    </row>
    <row r="54" spans="1:9" s="27" customFormat="1" ht="15.75" customHeight="1">
      <c r="A54" s="8" t="s">
        <v>2665</v>
      </c>
      <c r="B54" s="12" t="s">
        <v>1104</v>
      </c>
      <c r="C54" s="17" t="s">
        <v>3954</v>
      </c>
      <c r="D54" s="17"/>
      <c r="E54" s="59" t="s">
        <v>4999</v>
      </c>
      <c r="F54" s="50" t="s">
        <v>1818</v>
      </c>
      <c r="G54" s="8" t="s">
        <v>2904</v>
      </c>
      <c r="H54" s="71" t="s">
        <v>4647</v>
      </c>
      <c r="I54" s="71" t="s">
        <v>5843</v>
      </c>
    </row>
    <row r="55" spans="1:9" s="27" customFormat="1" ht="15.75" customHeight="1">
      <c r="A55" s="8" t="s">
        <v>2665</v>
      </c>
      <c r="B55" s="12" t="s">
        <v>1105</v>
      </c>
      <c r="C55" s="17" t="s">
        <v>3955</v>
      </c>
      <c r="D55" s="17"/>
      <c r="E55" s="59" t="s">
        <v>1106</v>
      </c>
      <c r="F55" s="50" t="s">
        <v>1818</v>
      </c>
      <c r="G55" s="8" t="s">
        <v>2904</v>
      </c>
      <c r="H55" s="71" t="s">
        <v>4647</v>
      </c>
      <c r="I55" s="71" t="s">
        <v>5843</v>
      </c>
    </row>
    <row r="56" spans="1:9" s="27" customFormat="1" ht="15.75" customHeight="1">
      <c r="A56" s="8" t="s">
        <v>2665</v>
      </c>
      <c r="B56" s="12" t="s">
        <v>1251</v>
      </c>
      <c r="C56" s="12" t="s">
        <v>3811</v>
      </c>
      <c r="D56" s="12"/>
      <c r="E56" s="59" t="s">
        <v>5007</v>
      </c>
      <c r="F56" s="50" t="s">
        <v>1252</v>
      </c>
      <c r="G56" s="73" t="s">
        <v>2908</v>
      </c>
      <c r="H56" s="71" t="s">
        <v>4639</v>
      </c>
      <c r="I56" s="71" t="s">
        <v>5843</v>
      </c>
    </row>
    <row r="57" spans="1:9" s="27" customFormat="1" ht="15.75" customHeight="1">
      <c r="A57" s="8" t="s">
        <v>2665</v>
      </c>
      <c r="B57" s="12" t="s">
        <v>1253</v>
      </c>
      <c r="C57" s="12" t="s">
        <v>3812</v>
      </c>
      <c r="D57" s="12"/>
      <c r="E57" s="59" t="s">
        <v>99</v>
      </c>
      <c r="F57" s="50" t="s">
        <v>1252</v>
      </c>
      <c r="G57" s="73" t="s">
        <v>2908</v>
      </c>
      <c r="H57" s="71" t="s">
        <v>4639</v>
      </c>
      <c r="I57" s="71" t="s">
        <v>5843</v>
      </c>
    </row>
    <row r="58" spans="1:9" s="27" customFormat="1" ht="15.75" customHeight="1">
      <c r="A58" s="8" t="s">
        <v>2665</v>
      </c>
      <c r="B58" s="12" t="s">
        <v>1254</v>
      </c>
      <c r="C58" s="18" t="s">
        <v>3813</v>
      </c>
      <c r="D58" s="18"/>
      <c r="E58" s="59" t="s">
        <v>4992</v>
      </c>
      <c r="F58" s="50" t="s">
        <v>1252</v>
      </c>
      <c r="G58" s="73" t="s">
        <v>2908</v>
      </c>
      <c r="H58" s="71" t="s">
        <v>4639</v>
      </c>
      <c r="I58" s="71" t="s">
        <v>5843</v>
      </c>
    </row>
    <row r="59" spans="1:9" s="27" customFormat="1" ht="15.75" customHeight="1">
      <c r="A59" s="8" t="s">
        <v>2665</v>
      </c>
      <c r="B59" s="12" t="s">
        <v>1255</v>
      </c>
      <c r="C59" s="18" t="s">
        <v>3814</v>
      </c>
      <c r="D59" s="18"/>
      <c r="E59" s="59" t="s">
        <v>4994</v>
      </c>
      <c r="F59" s="50" t="s">
        <v>1252</v>
      </c>
      <c r="G59" s="73" t="s">
        <v>2908</v>
      </c>
      <c r="H59" s="71" t="s">
        <v>4639</v>
      </c>
      <c r="I59" s="71" t="s">
        <v>5843</v>
      </c>
    </row>
    <row r="60" spans="1:9" s="27" customFormat="1" ht="15.75" customHeight="1">
      <c r="A60" s="8" t="s">
        <v>2665</v>
      </c>
      <c r="B60" s="12" t="s">
        <v>1256</v>
      </c>
      <c r="C60" s="18" t="s">
        <v>3815</v>
      </c>
      <c r="D60" s="18"/>
      <c r="E60" s="59" t="s">
        <v>4995</v>
      </c>
      <c r="F60" s="50" t="s">
        <v>1252</v>
      </c>
      <c r="G60" s="73" t="s">
        <v>2908</v>
      </c>
      <c r="H60" s="71" t="s">
        <v>4639</v>
      </c>
      <c r="I60" s="71" t="s">
        <v>5843</v>
      </c>
    </row>
    <row r="61" spans="1:9" s="27" customFormat="1" ht="15.75" customHeight="1">
      <c r="A61" s="8" t="s">
        <v>2665</v>
      </c>
      <c r="B61" s="12" t="s">
        <v>1257</v>
      </c>
      <c r="C61" s="18" t="s">
        <v>3816</v>
      </c>
      <c r="D61" s="18"/>
      <c r="E61" s="59" t="s">
        <v>967</v>
      </c>
      <c r="F61" s="50" t="s">
        <v>1252</v>
      </c>
      <c r="G61" s="73" t="s">
        <v>2908</v>
      </c>
      <c r="H61" s="71" t="s">
        <v>4639</v>
      </c>
      <c r="I61" s="71" t="s">
        <v>5843</v>
      </c>
    </row>
    <row r="62" spans="1:9" s="27" customFormat="1" ht="15.75" customHeight="1">
      <c r="A62" s="8" t="s">
        <v>2665</v>
      </c>
      <c r="B62" s="12" t="s">
        <v>1258</v>
      </c>
      <c r="C62" s="18" t="s">
        <v>3817</v>
      </c>
      <c r="D62" s="18"/>
      <c r="E62" s="59" t="s">
        <v>4999</v>
      </c>
      <c r="F62" s="50" t="s">
        <v>1252</v>
      </c>
      <c r="G62" s="73" t="s">
        <v>2908</v>
      </c>
      <c r="H62" s="71" t="s">
        <v>4639</v>
      </c>
      <c r="I62" s="71" t="s">
        <v>5843</v>
      </c>
    </row>
    <row r="63" spans="1:9" s="27" customFormat="1" ht="15.75" customHeight="1">
      <c r="A63" s="8" t="s">
        <v>2665</v>
      </c>
      <c r="B63" s="12" t="s">
        <v>1259</v>
      </c>
      <c r="C63" s="18" t="s">
        <v>3818</v>
      </c>
      <c r="D63" s="18"/>
      <c r="E63" s="59" t="s">
        <v>5001</v>
      </c>
      <c r="F63" s="50" t="s">
        <v>1252</v>
      </c>
      <c r="G63" s="73" t="s">
        <v>2908</v>
      </c>
      <c r="H63" s="71" t="s">
        <v>4639</v>
      </c>
      <c r="I63" s="71" t="s">
        <v>5843</v>
      </c>
    </row>
    <row r="64" spans="1:9" s="27" customFormat="1" ht="15.75" customHeight="1">
      <c r="A64" s="8" t="s">
        <v>2665</v>
      </c>
      <c r="B64" s="12" t="s">
        <v>1260</v>
      </c>
      <c r="C64" s="18" t="s">
        <v>3819</v>
      </c>
      <c r="D64" s="18"/>
      <c r="E64" s="59" t="s">
        <v>5011</v>
      </c>
      <c r="F64" s="50" t="s">
        <v>1252</v>
      </c>
      <c r="G64" s="73" t="s">
        <v>2908</v>
      </c>
      <c r="H64" s="71" t="s">
        <v>4639</v>
      </c>
      <c r="I64" s="71" t="s">
        <v>5843</v>
      </c>
    </row>
    <row r="65" spans="1:9" s="27" customFormat="1" ht="15.75" customHeight="1">
      <c r="A65" s="8" t="s">
        <v>2665</v>
      </c>
      <c r="B65" s="12" t="s">
        <v>1261</v>
      </c>
      <c r="C65" s="18" t="s">
        <v>3820</v>
      </c>
      <c r="D65" s="18"/>
      <c r="E65" s="59" t="s">
        <v>4993</v>
      </c>
      <c r="F65" s="50" t="s">
        <v>1252</v>
      </c>
      <c r="G65" s="73" t="s">
        <v>2908</v>
      </c>
      <c r="H65" s="71" t="s">
        <v>4639</v>
      </c>
      <c r="I65" s="71" t="s">
        <v>5843</v>
      </c>
    </row>
    <row r="66" spans="1:9" s="27" customFormat="1" ht="15.75" customHeight="1">
      <c r="A66" s="8" t="s">
        <v>2665</v>
      </c>
      <c r="B66" s="12" t="s">
        <v>1262</v>
      </c>
      <c r="C66" s="18" t="s">
        <v>3821</v>
      </c>
      <c r="D66" s="18"/>
      <c r="E66" s="60" t="s">
        <v>5009</v>
      </c>
      <c r="F66" s="50" t="s">
        <v>1252</v>
      </c>
      <c r="G66" s="73" t="s">
        <v>2908</v>
      </c>
      <c r="H66" s="71" t="s">
        <v>4639</v>
      </c>
      <c r="I66" s="71" t="s">
        <v>5843</v>
      </c>
    </row>
    <row r="67" spans="1:9" s="27" customFormat="1" ht="15.75" customHeight="1">
      <c r="A67" s="8" t="s">
        <v>2665</v>
      </c>
      <c r="B67" s="12" t="s">
        <v>1263</v>
      </c>
      <c r="C67" s="18" t="s">
        <v>3822</v>
      </c>
      <c r="D67" s="18"/>
      <c r="E67" s="59" t="s">
        <v>1106</v>
      </c>
      <c r="F67" s="50" t="s">
        <v>1252</v>
      </c>
      <c r="G67" s="73" t="s">
        <v>2908</v>
      </c>
      <c r="H67" s="71" t="s">
        <v>4639</v>
      </c>
      <c r="I67" s="71" t="s">
        <v>5843</v>
      </c>
    </row>
    <row r="68" spans="1:9" s="27" customFormat="1" ht="15.75" customHeight="1">
      <c r="A68" s="8" t="s">
        <v>2665</v>
      </c>
      <c r="B68" s="12" t="s">
        <v>1036</v>
      </c>
      <c r="C68" s="12" t="s">
        <v>3972</v>
      </c>
      <c r="D68" s="12"/>
      <c r="E68" s="59" t="s">
        <v>718</v>
      </c>
      <c r="F68" s="50" t="s">
        <v>5188</v>
      </c>
      <c r="G68" s="8" t="s">
        <v>2904</v>
      </c>
      <c r="H68" s="71" t="s">
        <v>4648</v>
      </c>
      <c r="I68" s="71" t="s">
        <v>5843</v>
      </c>
    </row>
    <row r="69" spans="1:9" s="27" customFormat="1" ht="15.75" customHeight="1">
      <c r="A69" s="8" t="s">
        <v>2665</v>
      </c>
      <c r="B69" s="12" t="s">
        <v>1037</v>
      </c>
      <c r="C69" s="12" t="s">
        <v>3973</v>
      </c>
      <c r="D69" s="12"/>
      <c r="E69" s="59" t="s">
        <v>718</v>
      </c>
      <c r="F69" s="50" t="s">
        <v>5188</v>
      </c>
      <c r="G69" s="8" t="s">
        <v>2904</v>
      </c>
      <c r="H69" s="71" t="s">
        <v>4637</v>
      </c>
      <c r="I69" s="71" t="s">
        <v>5843</v>
      </c>
    </row>
    <row r="70" spans="1:9" s="27" customFormat="1" ht="15.75" customHeight="1">
      <c r="A70" s="8" t="s">
        <v>2665</v>
      </c>
      <c r="B70" s="12" t="s">
        <v>1038</v>
      </c>
      <c r="C70" s="12" t="s">
        <v>3974</v>
      </c>
      <c r="D70" s="12"/>
      <c r="E70" s="59" t="s">
        <v>4992</v>
      </c>
      <c r="F70" s="50" t="s">
        <v>5188</v>
      </c>
      <c r="G70" s="8" t="s">
        <v>2904</v>
      </c>
      <c r="H70" s="71" t="s">
        <v>4637</v>
      </c>
      <c r="I70" s="71" t="s">
        <v>5843</v>
      </c>
    </row>
    <row r="71" spans="1:9" s="27" customFormat="1" ht="15.75" customHeight="1">
      <c r="A71" s="8" t="s">
        <v>2665</v>
      </c>
      <c r="B71" s="12" t="s">
        <v>1039</v>
      </c>
      <c r="C71" s="12" t="s">
        <v>3975</v>
      </c>
      <c r="D71" s="12"/>
      <c r="E71" s="59" t="s">
        <v>4994</v>
      </c>
      <c r="F71" s="50" t="s">
        <v>5188</v>
      </c>
      <c r="G71" s="8" t="s">
        <v>2904</v>
      </c>
      <c r="H71" s="71" t="s">
        <v>4637</v>
      </c>
      <c r="I71" s="71" t="s">
        <v>5843</v>
      </c>
    </row>
    <row r="72" spans="1:9" s="27" customFormat="1" ht="15.75" customHeight="1">
      <c r="A72" s="8" t="s">
        <v>2665</v>
      </c>
      <c r="B72" s="12" t="s">
        <v>1040</v>
      </c>
      <c r="C72" s="12" t="s">
        <v>3976</v>
      </c>
      <c r="D72" s="12"/>
      <c r="E72" s="59" t="s">
        <v>4995</v>
      </c>
      <c r="F72" s="50" t="s">
        <v>5188</v>
      </c>
      <c r="G72" s="8" t="s">
        <v>2904</v>
      </c>
      <c r="H72" s="71" t="s">
        <v>4637</v>
      </c>
      <c r="I72" s="71" t="s">
        <v>5843</v>
      </c>
    </row>
    <row r="73" spans="1:9" s="27" customFormat="1" ht="15.75" customHeight="1">
      <c r="A73" s="8" t="s">
        <v>2665</v>
      </c>
      <c r="B73" s="12" t="s">
        <v>1041</v>
      </c>
      <c r="C73" s="12" t="s">
        <v>3977</v>
      </c>
      <c r="D73" s="12"/>
      <c r="E73" s="59" t="s">
        <v>4999</v>
      </c>
      <c r="F73" s="50" t="s">
        <v>1042</v>
      </c>
      <c r="G73" s="8" t="s">
        <v>2904</v>
      </c>
      <c r="H73" s="71" t="s">
        <v>4637</v>
      </c>
      <c r="I73" s="71" t="s">
        <v>5843</v>
      </c>
    </row>
    <row r="74" spans="1:9" s="27" customFormat="1" ht="15.75" customHeight="1">
      <c r="A74" s="8" t="s">
        <v>2665</v>
      </c>
      <c r="B74" s="12" t="s">
        <v>1004</v>
      </c>
      <c r="C74" s="12" t="s">
        <v>3997</v>
      </c>
      <c r="D74" s="12"/>
      <c r="E74" s="59" t="s">
        <v>718</v>
      </c>
      <c r="F74" s="50" t="s">
        <v>4884</v>
      </c>
      <c r="G74" s="8" t="s">
        <v>2904</v>
      </c>
      <c r="H74" s="71" t="s">
        <v>4648</v>
      </c>
      <c r="I74" s="71" t="s">
        <v>5843</v>
      </c>
    </row>
    <row r="75" spans="1:9" s="27" customFormat="1" ht="15.75" customHeight="1">
      <c r="A75" s="8" t="s">
        <v>2665</v>
      </c>
      <c r="B75" s="12" t="s">
        <v>1005</v>
      </c>
      <c r="C75" s="12" t="s">
        <v>3998</v>
      </c>
      <c r="D75" s="12"/>
      <c r="E75" s="59" t="s">
        <v>718</v>
      </c>
      <c r="F75" s="50" t="s">
        <v>4884</v>
      </c>
      <c r="G75" s="8" t="s">
        <v>2904</v>
      </c>
      <c r="H75" s="71" t="s">
        <v>4637</v>
      </c>
      <c r="I75" s="71" t="s">
        <v>5843</v>
      </c>
    </row>
    <row r="76" spans="1:9" s="27" customFormat="1" ht="15.75" customHeight="1">
      <c r="A76" s="8" t="s">
        <v>2665</v>
      </c>
      <c r="B76" s="12" t="s">
        <v>1006</v>
      </c>
      <c r="C76" s="12" t="s">
        <v>3999</v>
      </c>
      <c r="D76" s="12"/>
      <c r="E76" s="59" t="s">
        <v>4992</v>
      </c>
      <c r="F76" s="50" t="s">
        <v>4884</v>
      </c>
      <c r="G76" s="8" t="s">
        <v>2904</v>
      </c>
      <c r="H76" s="71" t="s">
        <v>4637</v>
      </c>
      <c r="I76" s="71" t="s">
        <v>5843</v>
      </c>
    </row>
    <row r="77" spans="1:9" s="27" customFormat="1" ht="15.75" customHeight="1">
      <c r="A77" s="8" t="s">
        <v>2665</v>
      </c>
      <c r="B77" s="12" t="s">
        <v>1007</v>
      </c>
      <c r="C77" s="18" t="s">
        <v>4000</v>
      </c>
      <c r="D77" s="18"/>
      <c r="E77" s="59" t="s">
        <v>4994</v>
      </c>
      <c r="F77" s="50" t="s">
        <v>4884</v>
      </c>
      <c r="G77" s="8" t="s">
        <v>2904</v>
      </c>
      <c r="H77" s="71" t="s">
        <v>4637</v>
      </c>
      <c r="I77" s="71" t="s">
        <v>5843</v>
      </c>
    </row>
    <row r="78" spans="1:9" s="27" customFormat="1" ht="15.75" customHeight="1">
      <c r="A78" s="8" t="s">
        <v>2665</v>
      </c>
      <c r="B78" s="12" t="s">
        <v>1008</v>
      </c>
      <c r="C78" s="18" t="s">
        <v>4001</v>
      </c>
      <c r="D78" s="18"/>
      <c r="E78" s="59" t="s">
        <v>4995</v>
      </c>
      <c r="F78" s="50" t="s">
        <v>4884</v>
      </c>
      <c r="G78" s="8" t="s">
        <v>2904</v>
      </c>
      <c r="H78" s="71" t="s">
        <v>4637</v>
      </c>
      <c r="I78" s="71" t="s">
        <v>5843</v>
      </c>
    </row>
    <row r="79" spans="1:9" s="27" customFormat="1" ht="15.75" customHeight="1">
      <c r="A79" s="8" t="s">
        <v>2665</v>
      </c>
      <c r="B79" s="12" t="s">
        <v>1009</v>
      </c>
      <c r="C79" s="12" t="s">
        <v>4002</v>
      </c>
      <c r="D79" s="12"/>
      <c r="E79" s="59" t="s">
        <v>4999</v>
      </c>
      <c r="F79" s="50" t="s">
        <v>2253</v>
      </c>
      <c r="G79" s="8" t="s">
        <v>2904</v>
      </c>
      <c r="H79" s="71" t="s">
        <v>4637</v>
      </c>
      <c r="I79" s="71" t="s">
        <v>5843</v>
      </c>
    </row>
    <row r="80" spans="1:9" s="85" customFormat="1" ht="15.75" customHeight="1">
      <c r="A80" s="8" t="s">
        <v>2665</v>
      </c>
      <c r="B80" s="12" t="s">
        <v>962</v>
      </c>
      <c r="C80" s="12" t="s">
        <v>4009</v>
      </c>
      <c r="D80" s="12"/>
      <c r="E80" s="59" t="s">
        <v>718</v>
      </c>
      <c r="F80" s="50" t="s">
        <v>5326</v>
      </c>
      <c r="G80" s="8" t="s">
        <v>2905</v>
      </c>
      <c r="H80" s="71" t="s">
        <v>4650</v>
      </c>
      <c r="I80" s="71" t="s">
        <v>5843</v>
      </c>
    </row>
    <row r="81" spans="1:9" s="85" customFormat="1" ht="15.75" customHeight="1">
      <c r="A81" s="8" t="s">
        <v>2665</v>
      </c>
      <c r="B81" s="12" t="s">
        <v>961</v>
      </c>
      <c r="C81" s="12" t="s">
        <v>4010</v>
      </c>
      <c r="D81" s="12"/>
      <c r="E81" s="59" t="s">
        <v>718</v>
      </c>
      <c r="F81" s="50" t="s">
        <v>5327</v>
      </c>
      <c r="G81" s="8" t="s">
        <v>2904</v>
      </c>
      <c r="H81" s="71" t="s">
        <v>4646</v>
      </c>
      <c r="I81" s="71" t="s">
        <v>5843</v>
      </c>
    </row>
    <row r="82" spans="1:9" s="27" customFormat="1" ht="15.75" customHeight="1">
      <c r="A82" s="8" t="s">
        <v>2665</v>
      </c>
      <c r="B82" s="12" t="s">
        <v>958</v>
      </c>
      <c r="C82" s="12" t="s">
        <v>4011</v>
      </c>
      <c r="D82" s="12"/>
      <c r="E82" s="59" t="s">
        <v>4992</v>
      </c>
      <c r="F82" s="50" t="s">
        <v>5328</v>
      </c>
      <c r="G82" s="8" t="s">
        <v>2904</v>
      </c>
      <c r="H82" s="71" t="s">
        <v>4646</v>
      </c>
      <c r="I82" s="71" t="s">
        <v>5843</v>
      </c>
    </row>
    <row r="83" spans="1:9" s="85" customFormat="1" ht="15.75" customHeight="1">
      <c r="A83" s="8" t="s">
        <v>2665</v>
      </c>
      <c r="B83" s="12" t="s">
        <v>959</v>
      </c>
      <c r="C83" s="12" t="s">
        <v>4012</v>
      </c>
      <c r="D83" s="12"/>
      <c r="E83" s="59" t="s">
        <v>4994</v>
      </c>
      <c r="F83" s="50" t="s">
        <v>5328</v>
      </c>
      <c r="G83" s="8" t="s">
        <v>2904</v>
      </c>
      <c r="H83" s="71" t="s">
        <v>4646</v>
      </c>
      <c r="I83" s="71" t="s">
        <v>5843</v>
      </c>
    </row>
    <row r="84" spans="1:9" s="27" customFormat="1" ht="15.75" customHeight="1">
      <c r="A84" s="8" t="s">
        <v>2665</v>
      </c>
      <c r="B84" s="12" t="s">
        <v>960</v>
      </c>
      <c r="C84" s="12" t="s">
        <v>4013</v>
      </c>
      <c r="D84" s="12"/>
      <c r="E84" s="59" t="s">
        <v>4995</v>
      </c>
      <c r="F84" s="50" t="s">
        <v>5328</v>
      </c>
      <c r="G84" s="8" t="s">
        <v>2904</v>
      </c>
      <c r="H84" s="71" t="s">
        <v>4646</v>
      </c>
      <c r="I84" s="71" t="s">
        <v>5843</v>
      </c>
    </row>
    <row r="85" spans="1:9" s="27" customFormat="1" ht="15.75" customHeight="1">
      <c r="A85" s="8" t="s">
        <v>2665</v>
      </c>
      <c r="B85" s="12" t="s">
        <v>963</v>
      </c>
      <c r="C85" s="12" t="s">
        <v>4014</v>
      </c>
      <c r="D85" s="12"/>
      <c r="E85" s="59" t="s">
        <v>4993</v>
      </c>
      <c r="F85" s="50" t="s">
        <v>964</v>
      </c>
      <c r="G85" s="8" t="s">
        <v>2904</v>
      </c>
      <c r="H85" s="71" t="s">
        <v>4646</v>
      </c>
      <c r="I85" s="71" t="s">
        <v>5843</v>
      </c>
    </row>
    <row r="86" spans="1:9" s="27" customFormat="1" ht="15.75" customHeight="1">
      <c r="A86" s="8" t="s">
        <v>2665</v>
      </c>
      <c r="B86" s="12" t="s">
        <v>965</v>
      </c>
      <c r="C86" s="12" t="s">
        <v>4015</v>
      </c>
      <c r="D86" s="12"/>
      <c r="E86" s="60" t="s">
        <v>5009</v>
      </c>
      <c r="F86" s="50" t="s">
        <v>964</v>
      </c>
      <c r="G86" s="8" t="s">
        <v>2904</v>
      </c>
      <c r="H86" s="71" t="s">
        <v>4646</v>
      </c>
      <c r="I86" s="71" t="s">
        <v>5843</v>
      </c>
    </row>
    <row r="87" spans="1:9" s="27" customFormat="1" ht="15.75" customHeight="1">
      <c r="A87" s="8" t="s">
        <v>2665</v>
      </c>
      <c r="B87" s="12" t="s">
        <v>966</v>
      </c>
      <c r="C87" s="12" t="s">
        <v>4016</v>
      </c>
      <c r="D87" s="12"/>
      <c r="E87" s="59" t="s">
        <v>967</v>
      </c>
      <c r="F87" s="50" t="s">
        <v>968</v>
      </c>
      <c r="G87" s="8" t="s">
        <v>2904</v>
      </c>
      <c r="H87" s="71" t="s">
        <v>4646</v>
      </c>
      <c r="I87" s="71" t="s">
        <v>5843</v>
      </c>
    </row>
    <row r="88" spans="1:9" s="27" customFormat="1" ht="15.75" customHeight="1">
      <c r="A88" s="8" t="s">
        <v>2665</v>
      </c>
      <c r="B88" s="12" t="s">
        <v>969</v>
      </c>
      <c r="C88" s="12" t="s">
        <v>4017</v>
      </c>
      <c r="D88" s="12"/>
      <c r="E88" s="59" t="s">
        <v>970</v>
      </c>
      <c r="F88" s="50" t="s">
        <v>968</v>
      </c>
      <c r="G88" s="8" t="s">
        <v>2904</v>
      </c>
      <c r="H88" s="71" t="s">
        <v>4646</v>
      </c>
      <c r="I88" s="71" t="s">
        <v>5843</v>
      </c>
    </row>
    <row r="89" spans="1:9" s="27" customFormat="1" ht="15.75" customHeight="1">
      <c r="A89" s="8" t="s">
        <v>2665</v>
      </c>
      <c r="B89" s="12" t="s">
        <v>2355</v>
      </c>
      <c r="C89" s="12" t="s">
        <v>3225</v>
      </c>
      <c r="D89" s="12"/>
      <c r="E89" s="60" t="s">
        <v>718</v>
      </c>
      <c r="F89" s="50" t="s">
        <v>2359</v>
      </c>
      <c r="G89" s="8" t="s">
        <v>2905</v>
      </c>
      <c r="H89" s="75" t="s">
        <v>4650</v>
      </c>
      <c r="I89" s="75" t="s">
        <v>5843</v>
      </c>
    </row>
    <row r="90" spans="1:9" s="27" customFormat="1" ht="15.75" customHeight="1">
      <c r="A90" s="8" t="s">
        <v>2665</v>
      </c>
      <c r="B90" s="12" t="s">
        <v>2356</v>
      </c>
      <c r="C90" s="12" t="s">
        <v>3226</v>
      </c>
      <c r="D90" s="12"/>
      <c r="E90" s="60" t="s">
        <v>718</v>
      </c>
      <c r="F90" s="50" t="s">
        <v>2360</v>
      </c>
      <c r="G90" s="8" t="s">
        <v>2904</v>
      </c>
      <c r="H90" s="75" t="s">
        <v>4646</v>
      </c>
      <c r="I90" s="75" t="s">
        <v>5843</v>
      </c>
    </row>
    <row r="91" spans="1:9" s="27" customFormat="1" ht="15.75" customHeight="1">
      <c r="A91" s="8" t="s">
        <v>2665</v>
      </c>
      <c r="B91" s="12" t="s">
        <v>2350</v>
      </c>
      <c r="C91" s="12" t="s">
        <v>3227</v>
      </c>
      <c r="D91" s="12"/>
      <c r="E91" s="59" t="s">
        <v>4992</v>
      </c>
      <c r="F91" s="50" t="s">
        <v>2361</v>
      </c>
      <c r="G91" s="8" t="s">
        <v>2904</v>
      </c>
      <c r="H91" s="71" t="s">
        <v>4646</v>
      </c>
      <c r="I91" s="71" t="s">
        <v>5843</v>
      </c>
    </row>
    <row r="92" spans="1:9" s="27" customFormat="1" ht="15.75" customHeight="1">
      <c r="A92" s="8" t="s">
        <v>2665</v>
      </c>
      <c r="B92" s="12" t="s">
        <v>2351</v>
      </c>
      <c r="C92" s="12" t="s">
        <v>3228</v>
      </c>
      <c r="D92" s="12"/>
      <c r="E92" s="59" t="s">
        <v>4994</v>
      </c>
      <c r="F92" s="50" t="s">
        <v>2361</v>
      </c>
      <c r="G92" s="8" t="s">
        <v>2904</v>
      </c>
      <c r="H92" s="71" t="s">
        <v>4646</v>
      </c>
      <c r="I92" s="71" t="s">
        <v>5843</v>
      </c>
    </row>
    <row r="93" spans="1:9" s="27" customFormat="1" ht="15.75" customHeight="1">
      <c r="A93" s="8" t="s">
        <v>2665</v>
      </c>
      <c r="B93" s="12" t="s">
        <v>2352</v>
      </c>
      <c r="C93" s="12" t="s">
        <v>3229</v>
      </c>
      <c r="D93" s="12"/>
      <c r="E93" s="59" t="s">
        <v>4995</v>
      </c>
      <c r="F93" s="50" t="s">
        <v>2361</v>
      </c>
      <c r="G93" s="8" t="s">
        <v>2904</v>
      </c>
      <c r="H93" s="71" t="s">
        <v>4646</v>
      </c>
      <c r="I93" s="71" t="s">
        <v>5843</v>
      </c>
    </row>
    <row r="94" spans="1:9" s="27" customFormat="1" ht="15.75" customHeight="1">
      <c r="A94" s="8" t="s">
        <v>2665</v>
      </c>
      <c r="B94" s="12" t="s">
        <v>2353</v>
      </c>
      <c r="C94" s="12" t="s">
        <v>3230</v>
      </c>
      <c r="D94" s="12"/>
      <c r="E94" s="59" t="s">
        <v>4993</v>
      </c>
      <c r="F94" s="50" t="s">
        <v>2362</v>
      </c>
      <c r="G94" s="8" t="s">
        <v>2904</v>
      </c>
      <c r="H94" s="71" t="s">
        <v>4646</v>
      </c>
      <c r="I94" s="71" t="s">
        <v>5843</v>
      </c>
    </row>
    <row r="95" spans="1:9" s="27" customFormat="1" ht="15.75" customHeight="1">
      <c r="A95" s="8" t="s">
        <v>2665</v>
      </c>
      <c r="B95" s="12" t="s">
        <v>2354</v>
      </c>
      <c r="C95" s="12" t="s">
        <v>3231</v>
      </c>
      <c r="D95" s="12"/>
      <c r="E95" s="60" t="s">
        <v>5009</v>
      </c>
      <c r="F95" s="50" t="s">
        <v>2362</v>
      </c>
      <c r="G95" s="8" t="s">
        <v>2904</v>
      </c>
      <c r="H95" s="71" t="s">
        <v>4646</v>
      </c>
      <c r="I95" s="71" t="s">
        <v>5843</v>
      </c>
    </row>
    <row r="96" spans="1:9" s="27" customFormat="1" ht="15.75" customHeight="1">
      <c r="A96" s="8" t="s">
        <v>2665</v>
      </c>
      <c r="B96" s="12" t="s">
        <v>2357</v>
      </c>
      <c r="C96" s="12" t="s">
        <v>3232</v>
      </c>
      <c r="D96" s="12"/>
      <c r="E96" s="59" t="s">
        <v>967</v>
      </c>
      <c r="F96" s="50" t="s">
        <v>5329</v>
      </c>
      <c r="G96" s="8" t="s">
        <v>2904</v>
      </c>
      <c r="H96" s="71" t="s">
        <v>4646</v>
      </c>
      <c r="I96" s="71" t="s">
        <v>5843</v>
      </c>
    </row>
    <row r="97" spans="1:9" s="27" customFormat="1" ht="15.75" customHeight="1">
      <c r="A97" s="8" t="s">
        <v>2665</v>
      </c>
      <c r="B97" s="12" t="s">
        <v>2358</v>
      </c>
      <c r="C97" s="12" t="s">
        <v>3233</v>
      </c>
      <c r="D97" s="12"/>
      <c r="E97" s="59" t="s">
        <v>970</v>
      </c>
      <c r="F97" s="50" t="s">
        <v>5330</v>
      </c>
      <c r="G97" s="8" t="s">
        <v>2904</v>
      </c>
      <c r="H97" s="71" t="s">
        <v>4646</v>
      </c>
      <c r="I97" s="71" t="s">
        <v>5843</v>
      </c>
    </row>
    <row r="98" spans="1:9" s="27" customFormat="1" ht="15.75" customHeight="1">
      <c r="A98" s="8" t="s">
        <v>2665</v>
      </c>
      <c r="B98" s="12" t="s">
        <v>1083</v>
      </c>
      <c r="C98" s="12" t="s">
        <v>4905</v>
      </c>
      <c r="D98" s="12"/>
      <c r="E98" s="59" t="s">
        <v>718</v>
      </c>
      <c r="F98" s="50" t="s">
        <v>1839</v>
      </c>
      <c r="G98" s="8" t="s">
        <v>2904</v>
      </c>
      <c r="H98" s="71" t="s">
        <v>4650</v>
      </c>
      <c r="I98" s="71" t="s">
        <v>5843</v>
      </c>
    </row>
    <row r="99" spans="1:9" s="27" customFormat="1" ht="15.75" customHeight="1">
      <c r="A99" s="8" t="s">
        <v>2665</v>
      </c>
      <c r="B99" s="12" t="s">
        <v>1084</v>
      </c>
      <c r="C99" s="12" t="s">
        <v>4906</v>
      </c>
      <c r="D99" s="12"/>
      <c r="E99" s="59" t="s">
        <v>5007</v>
      </c>
      <c r="F99" s="50" t="s">
        <v>1085</v>
      </c>
      <c r="G99" s="8" t="s">
        <v>2904</v>
      </c>
      <c r="H99" s="71" t="s">
        <v>4647</v>
      </c>
      <c r="I99" s="71" t="s">
        <v>5843</v>
      </c>
    </row>
    <row r="100" spans="1:9" s="85" customFormat="1" ht="15.75" customHeight="1">
      <c r="A100" s="8" t="s">
        <v>2665</v>
      </c>
      <c r="B100" s="12" t="s">
        <v>1088</v>
      </c>
      <c r="C100" s="12" t="s">
        <v>4907</v>
      </c>
      <c r="D100" s="12"/>
      <c r="E100" s="59" t="s">
        <v>4992</v>
      </c>
      <c r="F100" s="50" t="s">
        <v>1085</v>
      </c>
      <c r="G100" s="8" t="s">
        <v>2904</v>
      </c>
      <c r="H100" s="71" t="s">
        <v>4647</v>
      </c>
      <c r="I100" s="71" t="s">
        <v>5843</v>
      </c>
    </row>
    <row r="101" spans="1:9" s="27" customFormat="1" ht="15.75" customHeight="1">
      <c r="A101" s="8" t="s">
        <v>2665</v>
      </c>
      <c r="B101" s="12" t="s">
        <v>1089</v>
      </c>
      <c r="C101" s="12" t="s">
        <v>4908</v>
      </c>
      <c r="D101" s="12"/>
      <c r="E101" s="59" t="s">
        <v>4994</v>
      </c>
      <c r="F101" s="50" t="s">
        <v>1085</v>
      </c>
      <c r="G101" s="8" t="s">
        <v>2904</v>
      </c>
      <c r="H101" s="71" t="s">
        <v>4647</v>
      </c>
      <c r="I101" s="71" t="s">
        <v>5843</v>
      </c>
    </row>
    <row r="102" spans="1:9" s="85" customFormat="1" ht="15.75" customHeight="1">
      <c r="A102" s="8" t="s">
        <v>2665</v>
      </c>
      <c r="B102" s="12" t="s">
        <v>1090</v>
      </c>
      <c r="C102" s="12" t="s">
        <v>4909</v>
      </c>
      <c r="D102" s="12"/>
      <c r="E102" s="59" t="s">
        <v>4995</v>
      </c>
      <c r="F102" s="50" t="s">
        <v>1085</v>
      </c>
      <c r="G102" s="8" t="s">
        <v>2904</v>
      </c>
      <c r="H102" s="71" t="s">
        <v>4647</v>
      </c>
      <c r="I102" s="71" t="s">
        <v>5843</v>
      </c>
    </row>
    <row r="103" spans="1:9" s="27" customFormat="1" ht="15.75" customHeight="1">
      <c r="A103" s="8" t="s">
        <v>2665</v>
      </c>
      <c r="B103" s="12" t="s">
        <v>1086</v>
      </c>
      <c r="C103" s="12" t="s">
        <v>4910</v>
      </c>
      <c r="D103" s="12"/>
      <c r="E103" s="59" t="s">
        <v>99</v>
      </c>
      <c r="F103" s="50" t="s">
        <v>1087</v>
      </c>
      <c r="G103" s="8" t="s">
        <v>2904</v>
      </c>
      <c r="H103" s="71" t="s">
        <v>4647</v>
      </c>
      <c r="I103" s="71" t="s">
        <v>5843</v>
      </c>
    </row>
    <row r="104" spans="1:9" s="85" customFormat="1" ht="15.75" customHeight="1">
      <c r="A104" s="8" t="s">
        <v>2665</v>
      </c>
      <c r="B104" s="12" t="s">
        <v>1091</v>
      </c>
      <c r="C104" s="12" t="s">
        <v>4911</v>
      </c>
      <c r="D104" s="12"/>
      <c r="E104" s="59" t="s">
        <v>4993</v>
      </c>
      <c r="F104" s="50" t="s">
        <v>1087</v>
      </c>
      <c r="G104" s="8" t="s">
        <v>2904</v>
      </c>
      <c r="H104" s="71" t="s">
        <v>4647</v>
      </c>
      <c r="I104" s="71" t="s">
        <v>5843</v>
      </c>
    </row>
    <row r="105" spans="1:9" s="27" customFormat="1" ht="15.75" customHeight="1">
      <c r="A105" s="8" t="s">
        <v>2665</v>
      </c>
      <c r="B105" s="12" t="s">
        <v>1092</v>
      </c>
      <c r="C105" s="12" t="s">
        <v>4912</v>
      </c>
      <c r="D105" s="12"/>
      <c r="E105" s="60" t="s">
        <v>5009</v>
      </c>
      <c r="F105" s="50" t="s">
        <v>1087</v>
      </c>
      <c r="G105" s="8" t="s">
        <v>2904</v>
      </c>
      <c r="H105" s="71" t="s">
        <v>4647</v>
      </c>
      <c r="I105" s="71" t="s">
        <v>5843</v>
      </c>
    </row>
    <row r="106" spans="1:9" s="85" customFormat="1" ht="15.75" customHeight="1">
      <c r="A106" s="8" t="s">
        <v>2665</v>
      </c>
      <c r="B106" s="12" t="s">
        <v>1094</v>
      </c>
      <c r="C106" s="12" t="s">
        <v>4913</v>
      </c>
      <c r="D106" s="12"/>
      <c r="E106" s="59" t="s">
        <v>970</v>
      </c>
      <c r="F106" s="50" t="s">
        <v>1087</v>
      </c>
      <c r="G106" s="8" t="s">
        <v>2904</v>
      </c>
      <c r="H106" s="71" t="s">
        <v>4647</v>
      </c>
      <c r="I106" s="71" t="s">
        <v>5843</v>
      </c>
    </row>
    <row r="107" spans="1:9" s="27" customFormat="1" ht="15.75" customHeight="1">
      <c r="A107" s="8" t="s">
        <v>2665</v>
      </c>
      <c r="B107" s="12" t="s">
        <v>1093</v>
      </c>
      <c r="C107" s="12" t="s">
        <v>4914</v>
      </c>
      <c r="D107" s="12"/>
      <c r="E107" s="59" t="s">
        <v>967</v>
      </c>
      <c r="F107" s="50" t="s">
        <v>1087</v>
      </c>
      <c r="G107" s="8" t="s">
        <v>2904</v>
      </c>
      <c r="H107" s="71" t="s">
        <v>4647</v>
      </c>
      <c r="I107" s="71" t="s">
        <v>5843</v>
      </c>
    </row>
    <row r="108" spans="1:9" s="85" customFormat="1" ht="15.75" customHeight="1">
      <c r="A108" s="8" t="s">
        <v>2665</v>
      </c>
      <c r="B108" s="12" t="s">
        <v>1095</v>
      </c>
      <c r="C108" s="12" t="s">
        <v>4915</v>
      </c>
      <c r="D108" s="12"/>
      <c r="E108" s="59" t="s">
        <v>4999</v>
      </c>
      <c r="F108" s="50" t="s">
        <v>1087</v>
      </c>
      <c r="G108" s="8" t="s">
        <v>2904</v>
      </c>
      <c r="H108" s="71" t="s">
        <v>4647</v>
      </c>
      <c r="I108" s="71" t="s">
        <v>5843</v>
      </c>
    </row>
    <row r="109" spans="1:9" s="85" customFormat="1" ht="15.75" customHeight="1">
      <c r="A109" s="8" t="s">
        <v>2665</v>
      </c>
      <c r="B109" s="12" t="s">
        <v>955</v>
      </c>
      <c r="C109" s="12" t="s">
        <v>4029</v>
      </c>
      <c r="D109" s="12"/>
      <c r="E109" s="59" t="s">
        <v>718</v>
      </c>
      <c r="F109" s="50" t="s">
        <v>956</v>
      </c>
      <c r="G109" s="8" t="s">
        <v>2904</v>
      </c>
      <c r="H109" s="71" t="s">
        <v>4659</v>
      </c>
      <c r="I109" s="71" t="s">
        <v>5843</v>
      </c>
    </row>
    <row r="110" spans="1:9" s="27" customFormat="1" ht="15.75" customHeight="1">
      <c r="A110" s="8" t="s">
        <v>2665</v>
      </c>
      <c r="B110" s="12" t="s">
        <v>957</v>
      </c>
      <c r="C110" s="12" t="s">
        <v>4030</v>
      </c>
      <c r="D110" s="12"/>
      <c r="E110" s="59" t="s">
        <v>5</v>
      </c>
      <c r="F110" s="50" t="s">
        <v>5331</v>
      </c>
      <c r="G110" s="8" t="s">
        <v>2904</v>
      </c>
      <c r="H110" s="71" t="s">
        <v>4660</v>
      </c>
      <c r="I110" s="71" t="s">
        <v>5843</v>
      </c>
    </row>
    <row r="111" spans="1:9" s="27" customFormat="1" ht="15.75" customHeight="1">
      <c r="A111" s="8" t="s">
        <v>2665</v>
      </c>
      <c r="B111" s="12" t="s">
        <v>952</v>
      </c>
      <c r="C111" s="12" t="s">
        <v>4031</v>
      </c>
      <c r="D111" s="12"/>
      <c r="E111" s="59" t="s">
        <v>718</v>
      </c>
      <c r="F111" s="50" t="s">
        <v>953</v>
      </c>
      <c r="G111" s="8" t="s">
        <v>2904</v>
      </c>
      <c r="H111" s="71" t="s">
        <v>4661</v>
      </c>
      <c r="I111" s="71" t="s">
        <v>5843</v>
      </c>
    </row>
    <row r="112" spans="1:9" s="27" customFormat="1" ht="15.75" customHeight="1">
      <c r="A112" s="8" t="s">
        <v>2665</v>
      </c>
      <c r="B112" s="12" t="s">
        <v>954</v>
      </c>
      <c r="C112" s="12" t="s">
        <v>4032</v>
      </c>
      <c r="D112" s="12"/>
      <c r="E112" s="59" t="s">
        <v>5</v>
      </c>
      <c r="F112" s="50" t="s">
        <v>4886</v>
      </c>
      <c r="G112" s="8" t="s">
        <v>2904</v>
      </c>
      <c r="H112" s="71" t="s">
        <v>4662</v>
      </c>
      <c r="I112" s="71" t="s">
        <v>5843</v>
      </c>
    </row>
    <row r="113" spans="1:9" s="27" customFormat="1" ht="15.75" customHeight="1">
      <c r="A113" s="8" t="s">
        <v>2665</v>
      </c>
      <c r="B113" s="12" t="s">
        <v>949</v>
      </c>
      <c r="C113" s="12" t="s">
        <v>4033</v>
      </c>
      <c r="D113" s="12"/>
      <c r="E113" s="59" t="s">
        <v>718</v>
      </c>
      <c r="F113" s="50" t="s">
        <v>950</v>
      </c>
      <c r="G113" s="8" t="s">
        <v>2904</v>
      </c>
      <c r="H113" s="71" t="s">
        <v>4663</v>
      </c>
      <c r="I113" s="71" t="s">
        <v>5843</v>
      </c>
    </row>
    <row r="114" spans="1:9" s="27" customFormat="1" ht="15.75" customHeight="1">
      <c r="A114" s="8" t="s">
        <v>2665</v>
      </c>
      <c r="B114" s="12" t="s">
        <v>951</v>
      </c>
      <c r="C114" s="12" t="s">
        <v>4034</v>
      </c>
      <c r="D114" s="12"/>
      <c r="E114" s="59" t="s">
        <v>5</v>
      </c>
      <c r="F114" s="50" t="s">
        <v>950</v>
      </c>
      <c r="G114" s="8" t="s">
        <v>2904</v>
      </c>
      <c r="H114" s="71" t="s">
        <v>4664</v>
      </c>
      <c r="I114" s="71" t="s">
        <v>5843</v>
      </c>
    </row>
    <row r="115" spans="1:9" s="27" customFormat="1" ht="15.75" customHeight="1">
      <c r="A115" s="8" t="s">
        <v>2665</v>
      </c>
      <c r="B115" s="12" t="s">
        <v>947</v>
      </c>
      <c r="C115" s="12" t="s">
        <v>4035</v>
      </c>
      <c r="D115" s="12"/>
      <c r="E115" s="59" t="s">
        <v>718</v>
      </c>
      <c r="F115" s="50" t="s">
        <v>948</v>
      </c>
      <c r="G115" s="8" t="s">
        <v>2904</v>
      </c>
      <c r="H115" s="71" t="s">
        <v>4665</v>
      </c>
      <c r="I115" s="71" t="s">
        <v>5843</v>
      </c>
    </row>
    <row r="116" spans="1:9" s="27" customFormat="1" ht="15.75" customHeight="1">
      <c r="A116" s="8" t="s">
        <v>2665</v>
      </c>
      <c r="B116" s="12" t="s">
        <v>5385</v>
      </c>
      <c r="C116" s="12" t="s">
        <v>5385</v>
      </c>
      <c r="D116" s="12"/>
      <c r="E116" s="59" t="s">
        <v>5395</v>
      </c>
      <c r="F116" s="50" t="s">
        <v>5399</v>
      </c>
      <c r="G116" s="8" t="s">
        <v>2913</v>
      </c>
      <c r="H116" s="71">
        <v>130</v>
      </c>
      <c r="I116" s="71" t="s">
        <v>5843</v>
      </c>
    </row>
    <row r="117" spans="1:9" s="27" customFormat="1" ht="15.75" customHeight="1">
      <c r="A117" s="8" t="s">
        <v>2665</v>
      </c>
      <c r="B117" s="12" t="s">
        <v>5386</v>
      </c>
      <c r="C117" s="12" t="s">
        <v>5386</v>
      </c>
      <c r="D117" s="12"/>
      <c r="E117" s="59" t="s">
        <v>99</v>
      </c>
      <c r="F117" s="50" t="s">
        <v>5399</v>
      </c>
      <c r="G117" s="8" t="s">
        <v>2913</v>
      </c>
      <c r="H117" s="71">
        <v>130</v>
      </c>
      <c r="I117" s="71" t="s">
        <v>5843</v>
      </c>
    </row>
    <row r="118" spans="1:9" s="27" customFormat="1" ht="15.75" customHeight="1">
      <c r="A118" s="8" t="s">
        <v>2665</v>
      </c>
      <c r="B118" s="12" t="s">
        <v>5387</v>
      </c>
      <c r="C118" s="12" t="s">
        <v>5387</v>
      </c>
      <c r="D118" s="12"/>
      <c r="E118" s="59" t="s">
        <v>5396</v>
      </c>
      <c r="F118" s="50" t="s">
        <v>5399</v>
      </c>
      <c r="G118" s="8" t="s">
        <v>2913</v>
      </c>
      <c r="H118" s="71">
        <v>130</v>
      </c>
      <c r="I118" s="71" t="s">
        <v>5843</v>
      </c>
    </row>
    <row r="119" spans="1:9" s="27" customFormat="1" ht="15.75" customHeight="1">
      <c r="A119" s="8" t="s">
        <v>2665</v>
      </c>
      <c r="B119" s="12" t="s">
        <v>5388</v>
      </c>
      <c r="C119" s="12" t="s">
        <v>5388</v>
      </c>
      <c r="D119" s="12"/>
      <c r="E119" s="59" t="s">
        <v>5397</v>
      </c>
      <c r="F119" s="50" t="s">
        <v>5399</v>
      </c>
      <c r="G119" s="8" t="s">
        <v>2913</v>
      </c>
      <c r="H119" s="71">
        <v>130</v>
      </c>
      <c r="I119" s="71" t="s">
        <v>5843</v>
      </c>
    </row>
    <row r="120" spans="1:9" s="27" customFormat="1" ht="15.75" customHeight="1">
      <c r="A120" s="8" t="s">
        <v>2665</v>
      </c>
      <c r="B120" s="12" t="s">
        <v>5389</v>
      </c>
      <c r="C120" s="12" t="s">
        <v>5389</v>
      </c>
      <c r="D120" s="12"/>
      <c r="E120" s="59" t="s">
        <v>5398</v>
      </c>
      <c r="F120" s="50" t="s">
        <v>5399</v>
      </c>
      <c r="G120" s="8" t="s">
        <v>2913</v>
      </c>
      <c r="H120" s="71">
        <v>130</v>
      </c>
      <c r="I120" s="71" t="s">
        <v>5843</v>
      </c>
    </row>
    <row r="121" spans="1:9" s="27" customFormat="1" ht="15.75" customHeight="1">
      <c r="A121" s="8" t="s">
        <v>2665</v>
      </c>
      <c r="B121" s="12" t="s">
        <v>5390</v>
      </c>
      <c r="C121" s="12" t="s">
        <v>5390</v>
      </c>
      <c r="D121" s="12"/>
      <c r="E121" s="59" t="s">
        <v>5395</v>
      </c>
      <c r="F121" s="50" t="s">
        <v>5400</v>
      </c>
      <c r="G121" s="8" t="s">
        <v>2913</v>
      </c>
      <c r="H121" s="71">
        <v>130</v>
      </c>
      <c r="I121" s="71" t="s">
        <v>5843</v>
      </c>
    </row>
    <row r="122" spans="1:9" s="27" customFormat="1" ht="15.75" customHeight="1">
      <c r="A122" s="8" t="s">
        <v>2665</v>
      </c>
      <c r="B122" s="12" t="s">
        <v>5391</v>
      </c>
      <c r="C122" s="12" t="s">
        <v>5391</v>
      </c>
      <c r="D122" s="12"/>
      <c r="E122" s="59" t="s">
        <v>99</v>
      </c>
      <c r="F122" s="50" t="s">
        <v>5400</v>
      </c>
      <c r="G122" s="8" t="s">
        <v>2913</v>
      </c>
      <c r="H122" s="71">
        <v>130</v>
      </c>
      <c r="I122" s="71" t="s">
        <v>5843</v>
      </c>
    </row>
    <row r="123" spans="1:9" s="27" customFormat="1" ht="15.75" customHeight="1">
      <c r="A123" s="8" t="s">
        <v>2665</v>
      </c>
      <c r="B123" s="12" t="s">
        <v>5392</v>
      </c>
      <c r="C123" s="12" t="s">
        <v>5392</v>
      </c>
      <c r="D123" s="12"/>
      <c r="E123" s="59" t="s">
        <v>5396</v>
      </c>
      <c r="F123" s="50" t="s">
        <v>5400</v>
      </c>
      <c r="G123" s="8" t="s">
        <v>2913</v>
      </c>
      <c r="H123" s="71">
        <v>130</v>
      </c>
      <c r="I123" s="71" t="s">
        <v>5843</v>
      </c>
    </row>
    <row r="124" spans="1:9" s="27" customFormat="1" ht="15.75" customHeight="1">
      <c r="A124" s="8" t="s">
        <v>2665</v>
      </c>
      <c r="B124" s="12" t="s">
        <v>5393</v>
      </c>
      <c r="C124" s="12" t="s">
        <v>5393</v>
      </c>
      <c r="D124" s="12"/>
      <c r="E124" s="59" t="s">
        <v>5397</v>
      </c>
      <c r="F124" s="50" t="s">
        <v>5400</v>
      </c>
      <c r="G124" s="8" t="s">
        <v>2913</v>
      </c>
      <c r="H124" s="71">
        <v>130</v>
      </c>
      <c r="I124" s="71" t="s">
        <v>5843</v>
      </c>
    </row>
    <row r="125" spans="1:9" s="27" customFormat="1" ht="15.75" customHeight="1">
      <c r="A125" s="8" t="s">
        <v>2665</v>
      </c>
      <c r="B125" s="12" t="s">
        <v>5394</v>
      </c>
      <c r="C125" s="12" t="s">
        <v>5394</v>
      </c>
      <c r="D125" s="12"/>
      <c r="E125" s="59" t="s">
        <v>5398</v>
      </c>
      <c r="F125" s="50" t="s">
        <v>5400</v>
      </c>
      <c r="G125" s="8" t="s">
        <v>2913</v>
      </c>
      <c r="H125" s="71">
        <v>130</v>
      </c>
      <c r="I125" s="71" t="s">
        <v>5843</v>
      </c>
    </row>
    <row r="126" spans="1:9" s="27" customFormat="1" ht="15.75" customHeight="1">
      <c r="A126" s="50" t="s">
        <v>4834</v>
      </c>
      <c r="B126" s="19" t="s">
        <v>5414</v>
      </c>
      <c r="C126" s="19" t="s">
        <v>5414</v>
      </c>
      <c r="D126" s="19" t="s">
        <v>5448</v>
      </c>
      <c r="E126" s="59" t="s">
        <v>718</v>
      </c>
      <c r="F126" s="50" t="s">
        <v>5439</v>
      </c>
      <c r="G126" s="73" t="s">
        <v>2908</v>
      </c>
      <c r="H126" s="71" t="s">
        <v>5447</v>
      </c>
      <c r="I126" s="71" t="s">
        <v>5841</v>
      </c>
    </row>
    <row r="127" spans="1:9" s="27" customFormat="1" ht="15.75" customHeight="1">
      <c r="A127" s="50" t="s">
        <v>4834</v>
      </c>
      <c r="B127" s="19" t="s">
        <v>5415</v>
      </c>
      <c r="C127" s="19" t="s">
        <v>5415</v>
      </c>
      <c r="D127" s="19" t="s">
        <v>5448</v>
      </c>
      <c r="E127" s="59" t="s">
        <v>4992</v>
      </c>
      <c r="F127" s="50" t="s">
        <v>5439</v>
      </c>
      <c r="G127" s="73" t="s">
        <v>5181</v>
      </c>
      <c r="H127" s="71" t="s">
        <v>4667</v>
      </c>
      <c r="I127" s="71" t="s">
        <v>5841</v>
      </c>
    </row>
    <row r="128" spans="1:9" s="27" customFormat="1" ht="15.75" customHeight="1">
      <c r="A128" s="50" t="s">
        <v>4834</v>
      </c>
      <c r="B128" s="19" t="s">
        <v>5416</v>
      </c>
      <c r="C128" s="19" t="s">
        <v>5416</v>
      </c>
      <c r="D128" s="19" t="s">
        <v>5448</v>
      </c>
      <c r="E128" s="59" t="s">
        <v>4994</v>
      </c>
      <c r="F128" s="50" t="s">
        <v>5439</v>
      </c>
      <c r="G128" s="73" t="s">
        <v>5181</v>
      </c>
      <c r="H128" s="71" t="s">
        <v>4667</v>
      </c>
      <c r="I128" s="71" t="s">
        <v>5841</v>
      </c>
    </row>
    <row r="129" spans="1:9" s="27" customFormat="1" ht="15.75" customHeight="1">
      <c r="A129" s="50" t="s">
        <v>4834</v>
      </c>
      <c r="B129" s="19" t="s">
        <v>5417</v>
      </c>
      <c r="C129" s="19" t="s">
        <v>5417</v>
      </c>
      <c r="D129" s="19" t="s">
        <v>5448</v>
      </c>
      <c r="E129" s="59" t="s">
        <v>4995</v>
      </c>
      <c r="F129" s="50" t="s">
        <v>5439</v>
      </c>
      <c r="G129" s="73" t="s">
        <v>5181</v>
      </c>
      <c r="H129" s="71" t="s">
        <v>4667</v>
      </c>
      <c r="I129" s="71" t="s">
        <v>5841</v>
      </c>
    </row>
    <row r="130" spans="1:9" s="85" customFormat="1" ht="15.75" customHeight="1">
      <c r="A130" s="50" t="s">
        <v>4834</v>
      </c>
      <c r="B130" s="16" t="s">
        <v>2283</v>
      </c>
      <c r="C130" s="16" t="s">
        <v>5449</v>
      </c>
      <c r="D130" s="16"/>
      <c r="E130" s="61" t="s">
        <v>718</v>
      </c>
      <c r="F130" s="73" t="s">
        <v>2519</v>
      </c>
      <c r="G130" s="73" t="s">
        <v>2905</v>
      </c>
      <c r="H130" s="71" t="s">
        <v>4668</v>
      </c>
      <c r="I130" s="71" t="s">
        <v>5841</v>
      </c>
    </row>
    <row r="131" spans="1:9" s="85" customFormat="1" ht="15.75" customHeight="1">
      <c r="A131" s="50" t="s">
        <v>4834</v>
      </c>
      <c r="B131" s="16" t="s">
        <v>2284</v>
      </c>
      <c r="C131" s="16" t="s">
        <v>5450</v>
      </c>
      <c r="D131" s="16"/>
      <c r="E131" s="61" t="s">
        <v>4992</v>
      </c>
      <c r="F131" s="73" t="s">
        <v>2519</v>
      </c>
      <c r="G131" s="8" t="s">
        <v>2904</v>
      </c>
      <c r="H131" s="71" t="s">
        <v>4667</v>
      </c>
      <c r="I131" s="71" t="s">
        <v>5841</v>
      </c>
    </row>
    <row r="132" spans="1:9" s="27" customFormat="1" ht="15.75" customHeight="1">
      <c r="A132" s="50" t="s">
        <v>4834</v>
      </c>
      <c r="B132" s="16" t="s">
        <v>2285</v>
      </c>
      <c r="C132" s="16" t="s">
        <v>5451</v>
      </c>
      <c r="D132" s="16"/>
      <c r="E132" s="61" t="s">
        <v>4994</v>
      </c>
      <c r="F132" s="73" t="s">
        <v>2519</v>
      </c>
      <c r="G132" s="8" t="s">
        <v>2904</v>
      </c>
      <c r="H132" s="71" t="s">
        <v>4667</v>
      </c>
      <c r="I132" s="71" t="s">
        <v>5841</v>
      </c>
    </row>
    <row r="133" spans="1:9" s="27" customFormat="1" ht="15.75" customHeight="1">
      <c r="A133" s="50" t="s">
        <v>4834</v>
      </c>
      <c r="B133" s="16" t="s">
        <v>2286</v>
      </c>
      <c r="C133" s="16" t="s">
        <v>5452</v>
      </c>
      <c r="D133" s="16"/>
      <c r="E133" s="61" t="s">
        <v>4995</v>
      </c>
      <c r="F133" s="73" t="s">
        <v>2519</v>
      </c>
      <c r="G133" s="8" t="s">
        <v>2904</v>
      </c>
      <c r="H133" s="71" t="s">
        <v>4667</v>
      </c>
      <c r="I133" s="71" t="s">
        <v>5841</v>
      </c>
    </row>
    <row r="134" spans="1:9" s="27" customFormat="1" ht="15.75" customHeight="1">
      <c r="A134" s="8" t="s">
        <v>2663</v>
      </c>
      <c r="B134" s="16" t="s">
        <v>5469</v>
      </c>
      <c r="C134" s="12" t="s">
        <v>3242</v>
      </c>
      <c r="D134" s="13" t="s">
        <v>5182</v>
      </c>
      <c r="E134" s="60" t="s">
        <v>5395</v>
      </c>
      <c r="F134" s="73" t="s">
        <v>5494</v>
      </c>
      <c r="G134" s="8" t="s">
        <v>2904</v>
      </c>
      <c r="H134" s="71" t="s">
        <v>4710</v>
      </c>
      <c r="I134" s="71" t="s">
        <v>5843</v>
      </c>
    </row>
    <row r="135" spans="1:9" s="27" customFormat="1" ht="15.75" customHeight="1">
      <c r="A135" s="8" t="s">
        <v>2663</v>
      </c>
      <c r="B135" s="16" t="s">
        <v>5470</v>
      </c>
      <c r="C135" s="12" t="s">
        <v>3243</v>
      </c>
      <c r="D135" s="13" t="s">
        <v>5182</v>
      </c>
      <c r="E135" s="60" t="s">
        <v>5395</v>
      </c>
      <c r="F135" s="73" t="s">
        <v>5494</v>
      </c>
      <c r="G135" s="8" t="s">
        <v>2904</v>
      </c>
      <c r="H135" s="71" t="s">
        <v>4646</v>
      </c>
      <c r="I135" s="71" t="s">
        <v>5843</v>
      </c>
    </row>
    <row r="136" spans="1:9" s="27" customFormat="1" ht="15.75" customHeight="1">
      <c r="A136" s="8" t="s">
        <v>2663</v>
      </c>
      <c r="B136" s="16" t="s">
        <v>5471</v>
      </c>
      <c r="C136" s="12" t="s">
        <v>3244</v>
      </c>
      <c r="D136" s="13" t="s">
        <v>5182</v>
      </c>
      <c r="E136" s="60" t="s">
        <v>5396</v>
      </c>
      <c r="F136" s="73" t="s">
        <v>5494</v>
      </c>
      <c r="G136" s="8" t="s">
        <v>2904</v>
      </c>
      <c r="H136" s="71" t="s">
        <v>4644</v>
      </c>
      <c r="I136" s="71" t="s">
        <v>5843</v>
      </c>
    </row>
    <row r="137" spans="1:9" s="27" customFormat="1" ht="15.75" customHeight="1">
      <c r="A137" s="8" t="s">
        <v>2663</v>
      </c>
      <c r="B137" s="16" t="s">
        <v>5472</v>
      </c>
      <c r="C137" s="12" t="s">
        <v>3245</v>
      </c>
      <c r="D137" s="13" t="s">
        <v>5182</v>
      </c>
      <c r="E137" s="60" t="s">
        <v>5397</v>
      </c>
      <c r="F137" s="73" t="s">
        <v>5494</v>
      </c>
      <c r="G137" s="8" t="s">
        <v>2904</v>
      </c>
      <c r="H137" s="71" t="s">
        <v>4644</v>
      </c>
      <c r="I137" s="71" t="s">
        <v>5843</v>
      </c>
    </row>
    <row r="138" spans="1:9" s="27" customFormat="1" ht="15.75" customHeight="1">
      <c r="A138" s="8" t="s">
        <v>2663</v>
      </c>
      <c r="B138" s="16" t="s">
        <v>5473</v>
      </c>
      <c r="C138" s="12" t="s">
        <v>3246</v>
      </c>
      <c r="D138" s="13" t="s">
        <v>5182</v>
      </c>
      <c r="E138" s="60" t="s">
        <v>5398</v>
      </c>
      <c r="F138" s="73" t="s">
        <v>5494</v>
      </c>
      <c r="G138" s="8" t="s">
        <v>2904</v>
      </c>
      <c r="H138" s="71" t="s">
        <v>4644</v>
      </c>
      <c r="I138" s="71" t="s">
        <v>5843</v>
      </c>
    </row>
    <row r="139" spans="1:9" s="27" customFormat="1" ht="15.75" customHeight="1">
      <c r="A139" s="8" t="s">
        <v>2663</v>
      </c>
      <c r="B139" s="12" t="s">
        <v>2280</v>
      </c>
      <c r="C139" s="12" t="s">
        <v>3334</v>
      </c>
      <c r="D139" s="12"/>
      <c r="E139" s="59" t="s">
        <v>874</v>
      </c>
      <c r="F139" s="50" t="s">
        <v>2281</v>
      </c>
      <c r="G139" s="8" t="s">
        <v>2904</v>
      </c>
      <c r="H139" s="71" t="s">
        <v>4742</v>
      </c>
      <c r="I139" s="71" t="s">
        <v>5843</v>
      </c>
    </row>
    <row r="140" spans="1:9" s="27" customFormat="1" ht="15.75" customHeight="1">
      <c r="A140" s="8" t="s">
        <v>2663</v>
      </c>
      <c r="B140" s="12" t="s">
        <v>784</v>
      </c>
      <c r="C140" s="12" t="s">
        <v>3351</v>
      </c>
      <c r="D140" s="13" t="s">
        <v>5183</v>
      </c>
      <c r="E140" s="59" t="s">
        <v>718</v>
      </c>
      <c r="F140" s="50" t="s">
        <v>2743</v>
      </c>
      <c r="G140" s="8" t="s">
        <v>2904</v>
      </c>
      <c r="H140" s="72" t="s">
        <v>4710</v>
      </c>
      <c r="I140" s="72" t="s">
        <v>5843</v>
      </c>
    </row>
    <row r="141" spans="1:9" s="27" customFormat="1" ht="15.75" customHeight="1">
      <c r="A141" s="8" t="s">
        <v>2663</v>
      </c>
      <c r="B141" s="12" t="s">
        <v>786</v>
      </c>
      <c r="C141" s="12" t="s">
        <v>3352</v>
      </c>
      <c r="D141" s="13" t="s">
        <v>5183</v>
      </c>
      <c r="E141" s="59" t="s">
        <v>4992</v>
      </c>
      <c r="F141" s="50" t="s">
        <v>785</v>
      </c>
      <c r="G141" s="8" t="s">
        <v>2904</v>
      </c>
      <c r="H141" s="72" t="s">
        <v>4644</v>
      </c>
      <c r="I141" s="72" t="s">
        <v>5843</v>
      </c>
    </row>
    <row r="142" spans="1:9" s="27" customFormat="1" ht="15.75" customHeight="1">
      <c r="A142" s="8" t="s">
        <v>2663</v>
      </c>
      <c r="B142" s="12" t="s">
        <v>787</v>
      </c>
      <c r="C142" s="12" t="s">
        <v>3353</v>
      </c>
      <c r="D142" s="13" t="s">
        <v>5183</v>
      </c>
      <c r="E142" s="59" t="s">
        <v>4994</v>
      </c>
      <c r="F142" s="50" t="s">
        <v>785</v>
      </c>
      <c r="G142" s="8" t="s">
        <v>2904</v>
      </c>
      <c r="H142" s="72" t="s">
        <v>4644</v>
      </c>
      <c r="I142" s="72" t="s">
        <v>5843</v>
      </c>
    </row>
    <row r="143" spans="1:9" s="27" customFormat="1" ht="15.75" customHeight="1">
      <c r="A143" s="8" t="s">
        <v>2663</v>
      </c>
      <c r="B143" s="12" t="s">
        <v>788</v>
      </c>
      <c r="C143" s="12" t="s">
        <v>3354</v>
      </c>
      <c r="D143" s="13" t="s">
        <v>5183</v>
      </c>
      <c r="E143" s="59" t="s">
        <v>4995</v>
      </c>
      <c r="F143" s="50" t="s">
        <v>785</v>
      </c>
      <c r="G143" s="8" t="s">
        <v>2904</v>
      </c>
      <c r="H143" s="72" t="s">
        <v>4644</v>
      </c>
      <c r="I143" s="72" t="s">
        <v>5843</v>
      </c>
    </row>
    <row r="144" spans="1:9" s="27" customFormat="1" ht="15.75" customHeight="1">
      <c r="A144" s="8" t="s">
        <v>2663</v>
      </c>
      <c r="B144" s="12" t="s">
        <v>2801</v>
      </c>
      <c r="C144" s="16" t="s">
        <v>3000</v>
      </c>
      <c r="D144" s="13" t="s">
        <v>5182</v>
      </c>
      <c r="E144" s="59" t="s">
        <v>718</v>
      </c>
      <c r="F144" s="50" t="s">
        <v>2803</v>
      </c>
      <c r="G144" s="73" t="s">
        <v>2908</v>
      </c>
      <c r="H144" s="71" t="s">
        <v>4974</v>
      </c>
      <c r="I144" s="71" t="s">
        <v>5843</v>
      </c>
    </row>
    <row r="145" spans="1:9" s="27" customFormat="1" ht="15.75" customHeight="1">
      <c r="A145" s="8" t="s">
        <v>2663</v>
      </c>
      <c r="B145" s="12" t="s">
        <v>2754</v>
      </c>
      <c r="C145" s="16" t="s">
        <v>3001</v>
      </c>
      <c r="D145" s="13" t="s">
        <v>5182</v>
      </c>
      <c r="E145" s="59" t="s">
        <v>4992</v>
      </c>
      <c r="F145" s="50" t="s">
        <v>2803</v>
      </c>
      <c r="G145" s="73" t="s">
        <v>2908</v>
      </c>
      <c r="H145" s="71" t="s">
        <v>4975</v>
      </c>
      <c r="I145" s="71" t="s">
        <v>5843</v>
      </c>
    </row>
    <row r="146" spans="1:9" s="27" customFormat="1" ht="15.75" customHeight="1">
      <c r="A146" s="8" t="s">
        <v>2663</v>
      </c>
      <c r="B146" s="12" t="s">
        <v>2755</v>
      </c>
      <c r="C146" s="16" t="s">
        <v>3002</v>
      </c>
      <c r="D146" s="13" t="s">
        <v>5182</v>
      </c>
      <c r="E146" s="59" t="s">
        <v>4994</v>
      </c>
      <c r="F146" s="50" t="s">
        <v>2803</v>
      </c>
      <c r="G146" s="73" t="s">
        <v>2908</v>
      </c>
      <c r="H146" s="71" t="s">
        <v>4975</v>
      </c>
      <c r="I146" s="71" t="s">
        <v>5843</v>
      </c>
    </row>
    <row r="147" spans="1:9" s="27" customFormat="1" ht="15.75" customHeight="1">
      <c r="A147" s="8" t="s">
        <v>2663</v>
      </c>
      <c r="B147" s="12" t="s">
        <v>2756</v>
      </c>
      <c r="C147" s="16" t="s">
        <v>3003</v>
      </c>
      <c r="D147" s="13" t="s">
        <v>5182</v>
      </c>
      <c r="E147" s="59" t="s">
        <v>4995</v>
      </c>
      <c r="F147" s="50" t="s">
        <v>2803</v>
      </c>
      <c r="G147" s="73" t="s">
        <v>2908</v>
      </c>
      <c r="H147" s="71" t="s">
        <v>4975</v>
      </c>
      <c r="I147" s="71" t="s">
        <v>5843</v>
      </c>
    </row>
    <row r="148" spans="1:9" s="27" customFormat="1" ht="15.75" customHeight="1">
      <c r="A148" s="8" t="s">
        <v>2663</v>
      </c>
      <c r="B148" s="12" t="s">
        <v>2802</v>
      </c>
      <c r="C148" s="16" t="s">
        <v>3004</v>
      </c>
      <c r="D148" s="13" t="s">
        <v>5182</v>
      </c>
      <c r="E148" s="59" t="s">
        <v>718</v>
      </c>
      <c r="F148" s="50" t="s">
        <v>2803</v>
      </c>
      <c r="G148" s="73" t="s">
        <v>2908</v>
      </c>
      <c r="H148" s="71" t="s">
        <v>4976</v>
      </c>
      <c r="I148" s="71" t="s">
        <v>5843</v>
      </c>
    </row>
    <row r="149" spans="1:9" s="27" customFormat="1" ht="15.75" customHeight="1">
      <c r="A149" s="8" t="s">
        <v>2663</v>
      </c>
      <c r="B149" s="12" t="s">
        <v>2757</v>
      </c>
      <c r="C149" s="16" t="s">
        <v>3005</v>
      </c>
      <c r="D149" s="13" t="s">
        <v>5182</v>
      </c>
      <c r="E149" s="59" t="s">
        <v>4992</v>
      </c>
      <c r="F149" s="50" t="s">
        <v>2803</v>
      </c>
      <c r="G149" s="73" t="s">
        <v>2908</v>
      </c>
      <c r="H149" s="71" t="s">
        <v>4977</v>
      </c>
      <c r="I149" s="71" t="s">
        <v>5843</v>
      </c>
    </row>
    <row r="150" spans="1:9" s="27" customFormat="1" ht="15.75" customHeight="1">
      <c r="A150" s="8" t="s">
        <v>2663</v>
      </c>
      <c r="B150" s="12" t="s">
        <v>2758</v>
      </c>
      <c r="C150" s="16" t="s">
        <v>3006</v>
      </c>
      <c r="D150" s="13" t="s">
        <v>5182</v>
      </c>
      <c r="E150" s="59" t="s">
        <v>4994</v>
      </c>
      <c r="F150" s="50" t="s">
        <v>2803</v>
      </c>
      <c r="G150" s="73" t="s">
        <v>2908</v>
      </c>
      <c r="H150" s="71" t="s">
        <v>4977</v>
      </c>
      <c r="I150" s="71" t="s">
        <v>5843</v>
      </c>
    </row>
    <row r="151" spans="1:9" s="27" customFormat="1" ht="15.75" customHeight="1">
      <c r="A151" s="8" t="s">
        <v>2663</v>
      </c>
      <c r="B151" s="12" t="s">
        <v>2759</v>
      </c>
      <c r="C151" s="16" t="s">
        <v>3007</v>
      </c>
      <c r="D151" s="13" t="s">
        <v>5182</v>
      </c>
      <c r="E151" s="59" t="s">
        <v>4995</v>
      </c>
      <c r="F151" s="50" t="s">
        <v>2803</v>
      </c>
      <c r="G151" s="73" t="s">
        <v>2908</v>
      </c>
      <c r="H151" s="71" t="s">
        <v>4977</v>
      </c>
      <c r="I151" s="71" t="s">
        <v>5843</v>
      </c>
    </row>
    <row r="152" spans="1:9" s="27" customFormat="1" ht="15.75" customHeight="1">
      <c r="A152" s="8" t="s">
        <v>2663</v>
      </c>
      <c r="B152" s="12" t="s">
        <v>722</v>
      </c>
      <c r="C152" s="12" t="s">
        <v>4067</v>
      </c>
      <c r="D152" s="12"/>
      <c r="E152" s="59" t="s">
        <v>718</v>
      </c>
      <c r="F152" s="50" t="s">
        <v>723</v>
      </c>
      <c r="G152" s="8" t="s">
        <v>2904</v>
      </c>
      <c r="H152" s="71" t="s">
        <v>4800</v>
      </c>
      <c r="I152" s="71" t="s">
        <v>5843</v>
      </c>
    </row>
    <row r="153" spans="1:9" s="27" customFormat="1" ht="15.75" customHeight="1">
      <c r="A153" s="8" t="s">
        <v>2663</v>
      </c>
      <c r="B153" s="12" t="s">
        <v>724</v>
      </c>
      <c r="C153" s="12" t="s">
        <v>4068</v>
      </c>
      <c r="D153" s="12"/>
      <c r="E153" s="59" t="s">
        <v>4992</v>
      </c>
      <c r="F153" s="50" t="s">
        <v>723</v>
      </c>
      <c r="G153" s="8" t="s">
        <v>2904</v>
      </c>
      <c r="H153" s="71" t="s">
        <v>4640</v>
      </c>
      <c r="I153" s="71" t="s">
        <v>5843</v>
      </c>
    </row>
    <row r="154" spans="1:9" s="27" customFormat="1" ht="15.75" customHeight="1">
      <c r="A154" s="8" t="s">
        <v>2663</v>
      </c>
      <c r="B154" s="12" t="s">
        <v>725</v>
      </c>
      <c r="C154" s="12" t="s">
        <v>4069</v>
      </c>
      <c r="D154" s="12"/>
      <c r="E154" s="59" t="s">
        <v>4994</v>
      </c>
      <c r="F154" s="50" t="s">
        <v>723</v>
      </c>
      <c r="G154" s="8" t="s">
        <v>2904</v>
      </c>
      <c r="H154" s="71" t="s">
        <v>4640</v>
      </c>
      <c r="I154" s="71" t="s">
        <v>5843</v>
      </c>
    </row>
    <row r="155" spans="1:9" s="27" customFormat="1" ht="15.75" customHeight="1">
      <c r="A155" s="8" t="s">
        <v>2663</v>
      </c>
      <c r="B155" s="12" t="s">
        <v>726</v>
      </c>
      <c r="C155" s="12" t="s">
        <v>4070</v>
      </c>
      <c r="D155" s="12"/>
      <c r="E155" s="59" t="s">
        <v>4995</v>
      </c>
      <c r="F155" s="50" t="s">
        <v>723</v>
      </c>
      <c r="G155" s="8" t="s">
        <v>2904</v>
      </c>
      <c r="H155" s="71" t="s">
        <v>4640</v>
      </c>
      <c r="I155" s="71" t="s">
        <v>5843</v>
      </c>
    </row>
    <row r="156" spans="1:9" s="27" customFormat="1" ht="15.75" customHeight="1">
      <c r="A156" s="8" t="s">
        <v>2663</v>
      </c>
      <c r="B156" s="12" t="s">
        <v>838</v>
      </c>
      <c r="C156" s="18" t="s">
        <v>4095</v>
      </c>
      <c r="D156" s="18"/>
      <c r="E156" s="59" t="s">
        <v>718</v>
      </c>
      <c r="F156" s="50" t="s">
        <v>839</v>
      </c>
      <c r="G156" s="8" t="s">
        <v>2904</v>
      </c>
      <c r="H156" s="71" t="s">
        <v>4638</v>
      </c>
      <c r="I156" s="71" t="s">
        <v>5843</v>
      </c>
    </row>
    <row r="157" spans="1:9" s="27" customFormat="1" ht="15.75" customHeight="1">
      <c r="A157" s="8" t="s">
        <v>2663</v>
      </c>
      <c r="B157" s="12" t="s">
        <v>840</v>
      </c>
      <c r="C157" s="18" t="s">
        <v>4096</v>
      </c>
      <c r="D157" s="18"/>
      <c r="E157" s="59" t="s">
        <v>5007</v>
      </c>
      <c r="F157" s="50" t="s">
        <v>839</v>
      </c>
      <c r="G157" s="8" t="s">
        <v>2904</v>
      </c>
      <c r="H157" s="71" t="s">
        <v>4640</v>
      </c>
      <c r="I157" s="71" t="s">
        <v>5843</v>
      </c>
    </row>
    <row r="158" spans="1:9" s="27" customFormat="1" ht="15.75" customHeight="1">
      <c r="A158" s="8" t="s">
        <v>2663</v>
      </c>
      <c r="B158" s="12" t="s">
        <v>841</v>
      </c>
      <c r="C158" s="18" t="s">
        <v>4097</v>
      </c>
      <c r="D158" s="18"/>
      <c r="E158" s="59" t="s">
        <v>4992</v>
      </c>
      <c r="F158" s="50" t="s">
        <v>839</v>
      </c>
      <c r="G158" s="8" t="s">
        <v>2904</v>
      </c>
      <c r="H158" s="71" t="s">
        <v>4640</v>
      </c>
      <c r="I158" s="71" t="s">
        <v>5843</v>
      </c>
    </row>
    <row r="159" spans="1:9" s="27" customFormat="1" ht="15.75" customHeight="1">
      <c r="A159" s="8" t="s">
        <v>2663</v>
      </c>
      <c r="B159" s="12" t="s">
        <v>842</v>
      </c>
      <c r="C159" s="18" t="s">
        <v>4098</v>
      </c>
      <c r="D159" s="18"/>
      <c r="E159" s="59" t="s">
        <v>4994</v>
      </c>
      <c r="F159" s="50" t="s">
        <v>839</v>
      </c>
      <c r="G159" s="8" t="s">
        <v>2904</v>
      </c>
      <c r="H159" s="71" t="s">
        <v>4640</v>
      </c>
      <c r="I159" s="71" t="s">
        <v>5843</v>
      </c>
    </row>
    <row r="160" spans="1:9" s="27" customFormat="1" ht="15.75" customHeight="1">
      <c r="A160" s="8" t="s">
        <v>2663</v>
      </c>
      <c r="B160" s="12" t="s">
        <v>843</v>
      </c>
      <c r="C160" s="18" t="s">
        <v>4099</v>
      </c>
      <c r="D160" s="18"/>
      <c r="E160" s="59" t="s">
        <v>4995</v>
      </c>
      <c r="F160" s="50" t="s">
        <v>839</v>
      </c>
      <c r="G160" s="8" t="s">
        <v>2904</v>
      </c>
      <c r="H160" s="71" t="s">
        <v>4640</v>
      </c>
      <c r="I160" s="71" t="s">
        <v>5843</v>
      </c>
    </row>
    <row r="161" spans="1:9" s="27" customFormat="1" ht="15.75" customHeight="1">
      <c r="A161" s="8" t="s">
        <v>2663</v>
      </c>
      <c r="B161" s="12" t="s">
        <v>598</v>
      </c>
      <c r="C161" s="18" t="s">
        <v>3403</v>
      </c>
      <c r="D161" s="18"/>
      <c r="E161" s="59" t="s">
        <v>718</v>
      </c>
      <c r="F161" s="50" t="s">
        <v>1929</v>
      </c>
      <c r="G161" s="8" t="s">
        <v>2905</v>
      </c>
      <c r="H161" s="71" t="s">
        <v>4667</v>
      </c>
      <c r="I161" s="71" t="s">
        <v>5843</v>
      </c>
    </row>
    <row r="162" spans="1:9" s="27" customFormat="1" ht="15.75" customHeight="1">
      <c r="A162" s="8" t="s">
        <v>2663</v>
      </c>
      <c r="B162" s="12" t="s">
        <v>599</v>
      </c>
      <c r="C162" s="18" t="s">
        <v>3404</v>
      </c>
      <c r="D162" s="18"/>
      <c r="E162" s="59" t="s">
        <v>4992</v>
      </c>
      <c r="F162" s="50" t="s">
        <v>602</v>
      </c>
      <c r="G162" s="8" t="s">
        <v>2905</v>
      </c>
      <c r="H162" s="71" t="s">
        <v>4742</v>
      </c>
      <c r="I162" s="71" t="s">
        <v>5843</v>
      </c>
    </row>
    <row r="163" spans="1:9" s="27" customFormat="1" ht="15.75" customHeight="1">
      <c r="A163" s="8" t="s">
        <v>2663</v>
      </c>
      <c r="B163" s="12" t="s">
        <v>600</v>
      </c>
      <c r="C163" s="18" t="s">
        <v>3405</v>
      </c>
      <c r="D163" s="18"/>
      <c r="E163" s="59" t="s">
        <v>4994</v>
      </c>
      <c r="F163" s="50" t="s">
        <v>602</v>
      </c>
      <c r="G163" s="8" t="s">
        <v>2905</v>
      </c>
      <c r="H163" s="71" t="s">
        <v>4742</v>
      </c>
      <c r="I163" s="71" t="s">
        <v>5843</v>
      </c>
    </row>
    <row r="164" spans="1:9" s="27" customFormat="1" ht="15.75" customHeight="1">
      <c r="A164" s="8" t="s">
        <v>2663</v>
      </c>
      <c r="B164" s="12" t="s">
        <v>601</v>
      </c>
      <c r="C164" s="18" t="s">
        <v>3406</v>
      </c>
      <c r="D164" s="18"/>
      <c r="E164" s="59" t="s">
        <v>4995</v>
      </c>
      <c r="F164" s="50" t="s">
        <v>602</v>
      </c>
      <c r="G164" s="8" t="s">
        <v>2905</v>
      </c>
      <c r="H164" s="71" t="s">
        <v>4742</v>
      </c>
      <c r="I164" s="71" t="s">
        <v>5843</v>
      </c>
    </row>
    <row r="165" spans="1:9" s="27" customFormat="1" ht="15.75" customHeight="1">
      <c r="A165" s="8" t="s">
        <v>2663</v>
      </c>
      <c r="B165" s="28" t="s">
        <v>5526</v>
      </c>
      <c r="C165" s="12" t="s">
        <v>5559</v>
      </c>
      <c r="D165" s="12"/>
      <c r="E165" s="60" t="s">
        <v>2910</v>
      </c>
      <c r="F165" s="73" t="s">
        <v>5546</v>
      </c>
      <c r="G165" s="73" t="s">
        <v>2910</v>
      </c>
      <c r="H165" s="73" t="s">
        <v>2910</v>
      </c>
      <c r="I165" s="112" t="s">
        <v>5839</v>
      </c>
    </row>
    <row r="166" spans="1:9" s="27" customFormat="1" ht="15.75" customHeight="1">
      <c r="A166" s="8" t="s">
        <v>2663</v>
      </c>
      <c r="B166" s="28" t="s">
        <v>5528</v>
      </c>
      <c r="C166" s="12" t="s">
        <v>5561</v>
      </c>
      <c r="D166" s="12"/>
      <c r="E166" s="60" t="s">
        <v>2910</v>
      </c>
      <c r="F166" s="73" t="s">
        <v>5547</v>
      </c>
      <c r="G166" s="73" t="s">
        <v>2910</v>
      </c>
      <c r="H166" s="73" t="s">
        <v>2910</v>
      </c>
      <c r="I166" s="112" t="s">
        <v>5839</v>
      </c>
    </row>
    <row r="167" spans="1:9" s="27" customFormat="1" ht="15.75" customHeight="1">
      <c r="A167" s="8" t="s">
        <v>2663</v>
      </c>
      <c r="B167" s="28" t="s">
        <v>5530</v>
      </c>
      <c r="C167" s="12" t="s">
        <v>5563</v>
      </c>
      <c r="D167" s="12"/>
      <c r="E167" s="60" t="s">
        <v>2910</v>
      </c>
      <c r="F167" s="73" t="s">
        <v>5548</v>
      </c>
      <c r="G167" s="73" t="s">
        <v>2910</v>
      </c>
      <c r="H167" s="73" t="s">
        <v>2910</v>
      </c>
      <c r="I167" s="112" t="s">
        <v>5839</v>
      </c>
    </row>
    <row r="168" spans="1:9" s="27" customFormat="1" ht="15.75" customHeight="1">
      <c r="A168" s="8" t="s">
        <v>2663</v>
      </c>
      <c r="B168" s="28" t="s">
        <v>5532</v>
      </c>
      <c r="C168" s="12" t="s">
        <v>5565</v>
      </c>
      <c r="D168" s="12"/>
      <c r="E168" s="60" t="s">
        <v>2910</v>
      </c>
      <c r="F168" s="73" t="s">
        <v>5549</v>
      </c>
      <c r="G168" s="73" t="s">
        <v>2910</v>
      </c>
      <c r="H168" s="73" t="s">
        <v>2910</v>
      </c>
      <c r="I168" s="112" t="s">
        <v>5839</v>
      </c>
    </row>
    <row r="169" spans="1:9" s="27" customFormat="1" ht="15.75" customHeight="1">
      <c r="A169" s="8" t="s">
        <v>2663</v>
      </c>
      <c r="B169" s="28" t="s">
        <v>5536</v>
      </c>
      <c r="C169" s="12" t="s">
        <v>5569</v>
      </c>
      <c r="D169" s="12" t="s">
        <v>5448</v>
      </c>
      <c r="E169" s="60" t="s">
        <v>2910</v>
      </c>
      <c r="F169" s="73" t="s">
        <v>5552</v>
      </c>
      <c r="G169" s="73" t="s">
        <v>2910</v>
      </c>
      <c r="H169" s="73" t="s">
        <v>2910</v>
      </c>
      <c r="I169" s="112" t="s">
        <v>5839</v>
      </c>
    </row>
    <row r="170" spans="1:9" s="27" customFormat="1" ht="15.75" customHeight="1">
      <c r="A170" s="8" t="s">
        <v>2663</v>
      </c>
      <c r="B170" s="28" t="s">
        <v>5538</v>
      </c>
      <c r="C170" s="12" t="s">
        <v>5571</v>
      </c>
      <c r="D170" s="12" t="s">
        <v>5448</v>
      </c>
      <c r="E170" s="60" t="s">
        <v>2910</v>
      </c>
      <c r="F170" s="73" t="s">
        <v>5554</v>
      </c>
      <c r="G170" s="73" t="s">
        <v>2910</v>
      </c>
      <c r="H170" s="73" t="s">
        <v>2910</v>
      </c>
      <c r="I170" s="112" t="s">
        <v>5839</v>
      </c>
    </row>
    <row r="171" spans="1:9" s="27" customFormat="1" ht="16.5" customHeight="1">
      <c r="A171" s="8" t="s">
        <v>2663</v>
      </c>
      <c r="B171" s="12" t="s">
        <v>2761</v>
      </c>
      <c r="C171" s="28" t="s">
        <v>3026</v>
      </c>
      <c r="D171" s="28"/>
      <c r="E171" s="59" t="s">
        <v>5007</v>
      </c>
      <c r="F171" s="50" t="s">
        <v>681</v>
      </c>
      <c r="G171" s="73" t="s">
        <v>2908</v>
      </c>
      <c r="H171" s="71" t="s">
        <v>4746</v>
      </c>
      <c r="I171" s="71" t="s">
        <v>5843</v>
      </c>
    </row>
    <row r="172" spans="1:9" s="27" customFormat="1" ht="16.5" customHeight="1">
      <c r="A172" s="8" t="s">
        <v>2663</v>
      </c>
      <c r="B172" s="12" t="s">
        <v>682</v>
      </c>
      <c r="C172" s="28" t="s">
        <v>3027</v>
      </c>
      <c r="D172" s="28"/>
      <c r="E172" s="64" t="s">
        <v>4992</v>
      </c>
      <c r="F172" s="50" t="s">
        <v>681</v>
      </c>
      <c r="G172" s="73" t="s">
        <v>2908</v>
      </c>
      <c r="H172" s="71" t="s">
        <v>4746</v>
      </c>
      <c r="I172" s="71" t="s">
        <v>5843</v>
      </c>
    </row>
    <row r="173" spans="1:9" s="27" customFormat="1" ht="16.5" customHeight="1">
      <c r="A173" s="8" t="s">
        <v>2663</v>
      </c>
      <c r="B173" s="12" t="s">
        <v>683</v>
      </c>
      <c r="C173" s="28" t="s">
        <v>3028</v>
      </c>
      <c r="D173" s="28"/>
      <c r="E173" s="64" t="s">
        <v>625</v>
      </c>
      <c r="F173" s="50" t="s">
        <v>681</v>
      </c>
      <c r="G173" s="73" t="s">
        <v>2908</v>
      </c>
      <c r="H173" s="71" t="s">
        <v>4746</v>
      </c>
      <c r="I173" s="71" t="s">
        <v>5843</v>
      </c>
    </row>
    <row r="174" spans="1:9" s="27" customFormat="1" ht="16.5" customHeight="1">
      <c r="A174" s="8" t="s">
        <v>2663</v>
      </c>
      <c r="B174" s="12" t="s">
        <v>684</v>
      </c>
      <c r="C174" s="28" t="s">
        <v>3029</v>
      </c>
      <c r="D174" s="28"/>
      <c r="E174" s="64" t="s">
        <v>4995</v>
      </c>
      <c r="F174" s="50" t="s">
        <v>681</v>
      </c>
      <c r="G174" s="73" t="s">
        <v>2908</v>
      </c>
      <c r="H174" s="71" t="s">
        <v>4746</v>
      </c>
      <c r="I174" s="71" t="s">
        <v>5843</v>
      </c>
    </row>
    <row r="175" spans="1:9" s="27" customFormat="1" ht="16.5" customHeight="1">
      <c r="A175" s="8" t="s">
        <v>2663</v>
      </c>
      <c r="B175" s="12" t="s">
        <v>685</v>
      </c>
      <c r="C175" s="28" t="s">
        <v>3030</v>
      </c>
      <c r="D175" s="28"/>
      <c r="E175" s="64" t="s">
        <v>4996</v>
      </c>
      <c r="F175" s="50" t="s">
        <v>681</v>
      </c>
      <c r="G175" s="73" t="s">
        <v>2908</v>
      </c>
      <c r="H175" s="71" t="s">
        <v>4746</v>
      </c>
      <c r="I175" s="71" t="s">
        <v>5843</v>
      </c>
    </row>
    <row r="176" spans="1:9" s="27" customFormat="1" ht="16.5" customHeight="1">
      <c r="A176" s="8" t="s">
        <v>2663</v>
      </c>
      <c r="B176" s="12" t="s">
        <v>686</v>
      </c>
      <c r="C176" s="28" t="s">
        <v>3031</v>
      </c>
      <c r="D176" s="28"/>
      <c r="E176" s="64" t="s">
        <v>629</v>
      </c>
      <c r="F176" s="50" t="s">
        <v>681</v>
      </c>
      <c r="G176" s="73" t="s">
        <v>2908</v>
      </c>
      <c r="H176" s="71" t="s">
        <v>4746</v>
      </c>
      <c r="I176" s="71" t="s">
        <v>5843</v>
      </c>
    </row>
    <row r="177" spans="1:9" s="27" customFormat="1" ht="16.5" customHeight="1">
      <c r="A177" s="8" t="s">
        <v>2663</v>
      </c>
      <c r="B177" s="12" t="s">
        <v>687</v>
      </c>
      <c r="C177" s="28" t="s">
        <v>3032</v>
      </c>
      <c r="D177" s="28"/>
      <c r="E177" s="64" t="s">
        <v>4998</v>
      </c>
      <c r="F177" s="50" t="s">
        <v>681</v>
      </c>
      <c r="G177" s="73" t="s">
        <v>2908</v>
      </c>
      <c r="H177" s="71" t="s">
        <v>4746</v>
      </c>
      <c r="I177" s="71" t="s">
        <v>5843</v>
      </c>
    </row>
    <row r="178" spans="1:9" s="27" customFormat="1" ht="16.5" customHeight="1">
      <c r="A178" s="8" t="s">
        <v>2663</v>
      </c>
      <c r="B178" s="12" t="s">
        <v>688</v>
      </c>
      <c r="C178" s="28" t="s">
        <v>3033</v>
      </c>
      <c r="D178" s="28"/>
      <c r="E178" s="59" t="s">
        <v>99</v>
      </c>
      <c r="F178" s="50" t="s">
        <v>681</v>
      </c>
      <c r="G178" s="73" t="s">
        <v>2908</v>
      </c>
      <c r="H178" s="71" t="s">
        <v>4746</v>
      </c>
      <c r="I178" s="71" t="s">
        <v>5843</v>
      </c>
    </row>
    <row r="179" spans="1:9" s="85" customFormat="1" ht="16.5" customHeight="1">
      <c r="A179" s="8" t="s">
        <v>2663</v>
      </c>
      <c r="B179" s="12" t="s">
        <v>689</v>
      </c>
      <c r="C179" s="28" t="s">
        <v>3034</v>
      </c>
      <c r="D179" s="28"/>
      <c r="E179" s="65" t="s">
        <v>5003</v>
      </c>
      <c r="F179" s="50" t="s">
        <v>681</v>
      </c>
      <c r="G179" s="73" t="s">
        <v>2908</v>
      </c>
      <c r="H179" s="71" t="s">
        <v>4746</v>
      </c>
      <c r="I179" s="71" t="s">
        <v>5843</v>
      </c>
    </row>
    <row r="180" spans="1:9" s="27" customFormat="1" ht="15.75" customHeight="1">
      <c r="A180" s="8" t="s">
        <v>2663</v>
      </c>
      <c r="B180" s="12" t="s">
        <v>651</v>
      </c>
      <c r="C180" s="18" t="s">
        <v>3854</v>
      </c>
      <c r="D180" s="18"/>
      <c r="E180" s="59" t="s">
        <v>5007</v>
      </c>
      <c r="F180" s="50" t="s">
        <v>652</v>
      </c>
      <c r="G180" s="73" t="s">
        <v>2908</v>
      </c>
      <c r="H180" s="71" t="s">
        <v>4747</v>
      </c>
      <c r="I180" s="71" t="s">
        <v>5843</v>
      </c>
    </row>
    <row r="181" spans="1:9" s="27" customFormat="1" ht="15.75" customHeight="1">
      <c r="A181" s="8" t="s">
        <v>2663</v>
      </c>
      <c r="B181" s="12" t="s">
        <v>653</v>
      </c>
      <c r="C181" s="18" t="s">
        <v>3855</v>
      </c>
      <c r="D181" s="18"/>
      <c r="E181" s="59" t="s">
        <v>4992</v>
      </c>
      <c r="F181" s="50" t="s">
        <v>652</v>
      </c>
      <c r="G181" s="73" t="s">
        <v>2908</v>
      </c>
      <c r="H181" s="71" t="s">
        <v>4747</v>
      </c>
      <c r="I181" s="71" t="s">
        <v>5843</v>
      </c>
    </row>
    <row r="182" spans="1:9" s="27" customFormat="1" ht="15.75" customHeight="1">
      <c r="A182" s="8" t="s">
        <v>2663</v>
      </c>
      <c r="B182" s="12" t="s">
        <v>654</v>
      </c>
      <c r="C182" s="18" t="s">
        <v>3856</v>
      </c>
      <c r="D182" s="18"/>
      <c r="E182" s="59" t="s">
        <v>4994</v>
      </c>
      <c r="F182" s="50" t="s">
        <v>652</v>
      </c>
      <c r="G182" s="73" t="s">
        <v>2908</v>
      </c>
      <c r="H182" s="71" t="s">
        <v>4747</v>
      </c>
      <c r="I182" s="71" t="s">
        <v>5843</v>
      </c>
    </row>
    <row r="183" spans="1:9" s="27" customFormat="1" ht="15.75" customHeight="1">
      <c r="A183" s="8" t="s">
        <v>2663</v>
      </c>
      <c r="B183" s="12" t="s">
        <v>655</v>
      </c>
      <c r="C183" s="18" t="s">
        <v>3857</v>
      </c>
      <c r="D183" s="18"/>
      <c r="E183" s="59" t="s">
        <v>4995</v>
      </c>
      <c r="F183" s="50" t="s">
        <v>652</v>
      </c>
      <c r="G183" s="73" t="s">
        <v>2908</v>
      </c>
      <c r="H183" s="71" t="s">
        <v>4747</v>
      </c>
      <c r="I183" s="71" t="s">
        <v>5843</v>
      </c>
    </row>
    <row r="184" spans="1:9" s="27" customFormat="1" ht="15.75" customHeight="1">
      <c r="A184" s="8" t="s">
        <v>2663</v>
      </c>
      <c r="B184" s="12" t="s">
        <v>656</v>
      </c>
      <c r="C184" s="18" t="s">
        <v>3858</v>
      </c>
      <c r="D184" s="18"/>
      <c r="E184" s="59" t="s">
        <v>4996</v>
      </c>
      <c r="F184" s="50" t="s">
        <v>652</v>
      </c>
      <c r="G184" s="73" t="s">
        <v>2908</v>
      </c>
      <c r="H184" s="71" t="s">
        <v>4747</v>
      </c>
      <c r="I184" s="71" t="s">
        <v>5843</v>
      </c>
    </row>
    <row r="185" spans="1:9" s="27" customFormat="1" ht="15.75" customHeight="1">
      <c r="A185" s="8" t="s">
        <v>2663</v>
      </c>
      <c r="B185" s="12" t="s">
        <v>657</v>
      </c>
      <c r="C185" s="18" t="s">
        <v>3859</v>
      </c>
      <c r="D185" s="18"/>
      <c r="E185" s="60" t="s">
        <v>4997</v>
      </c>
      <c r="F185" s="50" t="s">
        <v>652</v>
      </c>
      <c r="G185" s="73" t="s">
        <v>2908</v>
      </c>
      <c r="H185" s="71" t="s">
        <v>4747</v>
      </c>
      <c r="I185" s="71" t="s">
        <v>5843</v>
      </c>
    </row>
    <row r="186" spans="1:9" s="27" customFormat="1" ht="15.75" customHeight="1">
      <c r="A186" s="8" t="s">
        <v>2663</v>
      </c>
      <c r="B186" s="12" t="s">
        <v>658</v>
      </c>
      <c r="C186" s="18" t="s">
        <v>3860</v>
      </c>
      <c r="D186" s="18"/>
      <c r="E186" s="59" t="s">
        <v>4999</v>
      </c>
      <c r="F186" s="50" t="s">
        <v>652</v>
      </c>
      <c r="G186" s="73" t="s">
        <v>2908</v>
      </c>
      <c r="H186" s="71" t="s">
        <v>4747</v>
      </c>
      <c r="I186" s="71" t="s">
        <v>5843</v>
      </c>
    </row>
    <row r="187" spans="1:9" s="27" customFormat="1" ht="15.75" customHeight="1">
      <c r="A187" s="8" t="s">
        <v>2663</v>
      </c>
      <c r="B187" s="12" t="s">
        <v>659</v>
      </c>
      <c r="C187" s="18" t="s">
        <v>3861</v>
      </c>
      <c r="D187" s="18"/>
      <c r="E187" s="59" t="s">
        <v>99</v>
      </c>
      <c r="F187" s="50" t="s">
        <v>652</v>
      </c>
      <c r="G187" s="73" t="s">
        <v>2908</v>
      </c>
      <c r="H187" s="71" t="s">
        <v>4747</v>
      </c>
      <c r="I187" s="71" t="s">
        <v>5843</v>
      </c>
    </row>
    <row r="188" spans="1:9" s="27" customFormat="1" ht="15.75" customHeight="1">
      <c r="A188" s="8" t="s">
        <v>2663</v>
      </c>
      <c r="B188" s="12" t="s">
        <v>660</v>
      </c>
      <c r="C188" s="18" t="s">
        <v>3862</v>
      </c>
      <c r="D188" s="18"/>
      <c r="E188" s="59" t="s">
        <v>5001</v>
      </c>
      <c r="F188" s="50" t="s">
        <v>652</v>
      </c>
      <c r="G188" s="73" t="s">
        <v>2908</v>
      </c>
      <c r="H188" s="71" t="s">
        <v>4747</v>
      </c>
      <c r="I188" s="71" t="s">
        <v>5843</v>
      </c>
    </row>
    <row r="189" spans="1:9" s="85" customFormat="1" ht="15.75" customHeight="1">
      <c r="A189" s="8" t="s">
        <v>2663</v>
      </c>
      <c r="B189" s="12" t="s">
        <v>938</v>
      </c>
      <c r="C189" s="12" t="s">
        <v>3411</v>
      </c>
      <c r="D189" s="12"/>
      <c r="E189" s="59" t="s">
        <v>150</v>
      </c>
      <c r="F189" s="50" t="s">
        <v>939</v>
      </c>
      <c r="G189" s="8" t="s">
        <v>2910</v>
      </c>
      <c r="H189" s="71" t="s">
        <v>4748</v>
      </c>
      <c r="I189" s="71" t="s">
        <v>5843</v>
      </c>
    </row>
    <row r="190" spans="1:9" s="85" customFormat="1" ht="15.75" customHeight="1">
      <c r="A190" s="8" t="s">
        <v>2663</v>
      </c>
      <c r="B190" s="12" t="s">
        <v>940</v>
      </c>
      <c r="C190" s="12" t="s">
        <v>3053</v>
      </c>
      <c r="D190" s="12"/>
      <c r="E190" s="59" t="s">
        <v>5007</v>
      </c>
      <c r="F190" s="50" t="s">
        <v>939</v>
      </c>
      <c r="G190" s="73" t="s">
        <v>2908</v>
      </c>
      <c r="H190" s="71" t="s">
        <v>4748</v>
      </c>
      <c r="I190" s="71" t="s">
        <v>5843</v>
      </c>
    </row>
    <row r="191" spans="1:9" s="85" customFormat="1" ht="15.75" customHeight="1">
      <c r="A191" s="8" t="s">
        <v>2663</v>
      </c>
      <c r="B191" s="12" t="s">
        <v>941</v>
      </c>
      <c r="C191" s="12" t="s">
        <v>3054</v>
      </c>
      <c r="D191" s="12"/>
      <c r="E191" s="60" t="s">
        <v>4992</v>
      </c>
      <c r="F191" s="50" t="s">
        <v>939</v>
      </c>
      <c r="G191" s="73" t="s">
        <v>2908</v>
      </c>
      <c r="H191" s="71" t="s">
        <v>4748</v>
      </c>
      <c r="I191" s="71" t="s">
        <v>5843</v>
      </c>
    </row>
    <row r="192" spans="1:9" s="85" customFormat="1" ht="15.75" customHeight="1">
      <c r="A192" s="8" t="s">
        <v>2663</v>
      </c>
      <c r="B192" s="12" t="s">
        <v>942</v>
      </c>
      <c r="C192" s="12" t="s">
        <v>3055</v>
      </c>
      <c r="D192" s="12"/>
      <c r="E192" s="60" t="s">
        <v>4994</v>
      </c>
      <c r="F192" s="50" t="s">
        <v>939</v>
      </c>
      <c r="G192" s="73" t="s">
        <v>2908</v>
      </c>
      <c r="H192" s="71" t="s">
        <v>4748</v>
      </c>
      <c r="I192" s="71" t="s">
        <v>5843</v>
      </c>
    </row>
    <row r="193" spans="1:9" s="85" customFormat="1" ht="15.75" customHeight="1">
      <c r="A193" s="8" t="s">
        <v>2663</v>
      </c>
      <c r="B193" s="12" t="s">
        <v>943</v>
      </c>
      <c r="C193" s="12" t="s">
        <v>3056</v>
      </c>
      <c r="D193" s="12"/>
      <c r="E193" s="60" t="s">
        <v>4995</v>
      </c>
      <c r="F193" s="50" t="s">
        <v>939</v>
      </c>
      <c r="G193" s="73" t="s">
        <v>2908</v>
      </c>
      <c r="H193" s="71" t="s">
        <v>4748</v>
      </c>
      <c r="I193" s="71" t="s">
        <v>5843</v>
      </c>
    </row>
    <row r="194" spans="1:9" s="85" customFormat="1" ht="15.75" customHeight="1">
      <c r="A194" s="8" t="s">
        <v>2663</v>
      </c>
      <c r="B194" s="12" t="s">
        <v>944</v>
      </c>
      <c r="C194" s="12" t="s">
        <v>3057</v>
      </c>
      <c r="D194" s="12"/>
      <c r="E194" s="60" t="s">
        <v>967</v>
      </c>
      <c r="F194" s="50" t="s">
        <v>939</v>
      </c>
      <c r="G194" s="73" t="s">
        <v>2908</v>
      </c>
      <c r="H194" s="71" t="s">
        <v>4748</v>
      </c>
      <c r="I194" s="71" t="s">
        <v>5843</v>
      </c>
    </row>
    <row r="195" spans="1:9" s="85" customFormat="1" ht="15.75" customHeight="1">
      <c r="A195" s="8" t="s">
        <v>2663</v>
      </c>
      <c r="B195" s="12" t="s">
        <v>945</v>
      </c>
      <c r="C195" s="12" t="s">
        <v>3058</v>
      </c>
      <c r="D195" s="12"/>
      <c r="E195" s="59" t="s">
        <v>99</v>
      </c>
      <c r="F195" s="50" t="s">
        <v>939</v>
      </c>
      <c r="G195" s="73" t="s">
        <v>2908</v>
      </c>
      <c r="H195" s="71" t="s">
        <v>4748</v>
      </c>
      <c r="I195" s="71" t="s">
        <v>5843</v>
      </c>
    </row>
    <row r="196" spans="1:9" s="85" customFormat="1" ht="15.75" customHeight="1">
      <c r="A196" s="8" t="s">
        <v>2663</v>
      </c>
      <c r="B196" s="12" t="s">
        <v>946</v>
      </c>
      <c r="C196" s="12" t="s">
        <v>3059</v>
      </c>
      <c r="D196" s="12"/>
      <c r="E196" s="60" t="s">
        <v>5005</v>
      </c>
      <c r="F196" s="50" t="s">
        <v>939</v>
      </c>
      <c r="G196" s="73" t="s">
        <v>2908</v>
      </c>
      <c r="H196" s="71" t="s">
        <v>4748</v>
      </c>
      <c r="I196" s="71" t="s">
        <v>5843</v>
      </c>
    </row>
    <row r="197" spans="1:9" s="85" customFormat="1" ht="15.75" customHeight="1">
      <c r="A197" s="8" t="s">
        <v>2663</v>
      </c>
      <c r="B197" s="12" t="s">
        <v>621</v>
      </c>
      <c r="C197" s="12" t="s">
        <v>3892</v>
      </c>
      <c r="D197" s="12"/>
      <c r="E197" s="59" t="s">
        <v>5007</v>
      </c>
      <c r="F197" s="50" t="s">
        <v>622</v>
      </c>
      <c r="G197" s="73" t="s">
        <v>2908</v>
      </c>
      <c r="H197" s="71" t="s">
        <v>4747</v>
      </c>
      <c r="I197" s="71" t="s">
        <v>5843</v>
      </c>
    </row>
    <row r="198" spans="1:9" s="85" customFormat="1" ht="15.75" customHeight="1">
      <c r="A198" s="8" t="s">
        <v>2663</v>
      </c>
      <c r="B198" s="12" t="s">
        <v>623</v>
      </c>
      <c r="C198" s="12" t="s">
        <v>3893</v>
      </c>
      <c r="D198" s="12"/>
      <c r="E198" s="59" t="s">
        <v>4992</v>
      </c>
      <c r="F198" s="50" t="s">
        <v>622</v>
      </c>
      <c r="G198" s="73" t="s">
        <v>2908</v>
      </c>
      <c r="H198" s="71" t="s">
        <v>4747</v>
      </c>
      <c r="I198" s="71" t="s">
        <v>5843</v>
      </c>
    </row>
    <row r="199" spans="1:9" s="85" customFormat="1" ht="15.75" customHeight="1">
      <c r="A199" s="8" t="s">
        <v>2663</v>
      </c>
      <c r="B199" s="12" t="s">
        <v>624</v>
      </c>
      <c r="C199" s="12" t="s">
        <v>3894</v>
      </c>
      <c r="D199" s="12"/>
      <c r="E199" s="59" t="s">
        <v>625</v>
      </c>
      <c r="F199" s="50" t="s">
        <v>622</v>
      </c>
      <c r="G199" s="73" t="s">
        <v>2908</v>
      </c>
      <c r="H199" s="71" t="s">
        <v>4747</v>
      </c>
      <c r="I199" s="71" t="s">
        <v>5843</v>
      </c>
    </row>
    <row r="200" spans="1:9" s="85" customFormat="1" ht="15.75" customHeight="1">
      <c r="A200" s="8" t="s">
        <v>2663</v>
      </c>
      <c r="B200" s="12" t="s">
        <v>626</v>
      </c>
      <c r="C200" s="12" t="s">
        <v>3895</v>
      </c>
      <c r="D200" s="12"/>
      <c r="E200" s="59" t="s">
        <v>4995</v>
      </c>
      <c r="F200" s="50" t="s">
        <v>622</v>
      </c>
      <c r="G200" s="73" t="s">
        <v>2908</v>
      </c>
      <c r="H200" s="71" t="s">
        <v>4747</v>
      </c>
      <c r="I200" s="71" t="s">
        <v>5843</v>
      </c>
    </row>
    <row r="201" spans="1:9" s="85" customFormat="1" ht="15.75" customHeight="1">
      <c r="A201" s="8" t="s">
        <v>2663</v>
      </c>
      <c r="B201" s="12" t="s">
        <v>627</v>
      </c>
      <c r="C201" s="12" t="s">
        <v>3896</v>
      </c>
      <c r="D201" s="12"/>
      <c r="E201" s="59" t="s">
        <v>4996</v>
      </c>
      <c r="F201" s="50" t="s">
        <v>622</v>
      </c>
      <c r="G201" s="73" t="s">
        <v>2908</v>
      </c>
      <c r="H201" s="71" t="s">
        <v>4747</v>
      </c>
      <c r="I201" s="71" t="s">
        <v>5843</v>
      </c>
    </row>
    <row r="202" spans="1:9" s="85" customFormat="1" ht="15.75" customHeight="1">
      <c r="A202" s="8" t="s">
        <v>2663</v>
      </c>
      <c r="B202" s="12" t="s">
        <v>628</v>
      </c>
      <c r="C202" s="12" t="s">
        <v>3897</v>
      </c>
      <c r="D202" s="12"/>
      <c r="E202" s="59" t="s">
        <v>629</v>
      </c>
      <c r="F202" s="50" t="s">
        <v>622</v>
      </c>
      <c r="G202" s="73" t="s">
        <v>2908</v>
      </c>
      <c r="H202" s="71" t="s">
        <v>4747</v>
      </c>
      <c r="I202" s="71" t="s">
        <v>5843</v>
      </c>
    </row>
    <row r="203" spans="1:9" s="85" customFormat="1" ht="15.75" customHeight="1">
      <c r="A203" s="8" t="s">
        <v>2663</v>
      </c>
      <c r="B203" s="12" t="s">
        <v>630</v>
      </c>
      <c r="C203" s="12" t="s">
        <v>3898</v>
      </c>
      <c r="D203" s="12"/>
      <c r="E203" s="59" t="s">
        <v>4998</v>
      </c>
      <c r="F203" s="50" t="s">
        <v>622</v>
      </c>
      <c r="G203" s="73" t="s">
        <v>2908</v>
      </c>
      <c r="H203" s="71" t="s">
        <v>4747</v>
      </c>
      <c r="I203" s="71" t="s">
        <v>5843</v>
      </c>
    </row>
    <row r="204" spans="1:9" s="89" customFormat="1" ht="15.75" customHeight="1">
      <c r="A204" s="8" t="s">
        <v>2663</v>
      </c>
      <c r="B204" s="12" t="s">
        <v>631</v>
      </c>
      <c r="C204" s="12" t="s">
        <v>3899</v>
      </c>
      <c r="D204" s="12"/>
      <c r="E204" s="59" t="s">
        <v>99</v>
      </c>
      <c r="F204" s="50" t="s">
        <v>622</v>
      </c>
      <c r="G204" s="73" t="s">
        <v>2908</v>
      </c>
      <c r="H204" s="71" t="s">
        <v>4747</v>
      </c>
      <c r="I204" s="71" t="s">
        <v>5843</v>
      </c>
    </row>
    <row r="205" spans="1:9" s="89" customFormat="1" ht="15.75" customHeight="1">
      <c r="A205" s="8" t="s">
        <v>2663</v>
      </c>
      <c r="B205" s="12" t="s">
        <v>632</v>
      </c>
      <c r="C205" s="12" t="s">
        <v>3900</v>
      </c>
      <c r="D205" s="12"/>
      <c r="E205" s="65" t="s">
        <v>5003</v>
      </c>
      <c r="F205" s="50" t="s">
        <v>622</v>
      </c>
      <c r="G205" s="73" t="s">
        <v>2908</v>
      </c>
      <c r="H205" s="71" t="s">
        <v>4747</v>
      </c>
      <c r="I205" s="71" t="s">
        <v>5843</v>
      </c>
    </row>
    <row r="206" spans="1:9" s="89" customFormat="1" ht="15.75" customHeight="1">
      <c r="A206" s="8" t="s">
        <v>2663</v>
      </c>
      <c r="B206" s="12" t="s">
        <v>633</v>
      </c>
      <c r="C206" s="18" t="s">
        <v>3068</v>
      </c>
      <c r="D206" s="18"/>
      <c r="E206" s="59" t="s">
        <v>150</v>
      </c>
      <c r="F206" s="50" t="s">
        <v>1810</v>
      </c>
      <c r="G206" s="73" t="s">
        <v>2908</v>
      </c>
      <c r="H206" s="71" t="s">
        <v>4748</v>
      </c>
      <c r="I206" s="71" t="s">
        <v>5843</v>
      </c>
    </row>
    <row r="207" spans="1:9" s="89" customFormat="1" ht="15.75" customHeight="1">
      <c r="A207" s="8" t="s">
        <v>2663</v>
      </c>
      <c r="B207" s="12" t="s">
        <v>634</v>
      </c>
      <c r="C207" s="18" t="s">
        <v>3910</v>
      </c>
      <c r="D207" s="18"/>
      <c r="E207" s="59" t="s">
        <v>5007</v>
      </c>
      <c r="F207" s="50" t="s">
        <v>1810</v>
      </c>
      <c r="G207" s="73" t="s">
        <v>2908</v>
      </c>
      <c r="H207" s="71" t="s">
        <v>4748</v>
      </c>
      <c r="I207" s="71" t="s">
        <v>5843</v>
      </c>
    </row>
    <row r="208" spans="1:9" s="89" customFormat="1" ht="15.75" customHeight="1">
      <c r="A208" s="8" t="s">
        <v>2663</v>
      </c>
      <c r="B208" s="12" t="s">
        <v>635</v>
      </c>
      <c r="C208" s="18" t="s">
        <v>3911</v>
      </c>
      <c r="D208" s="18"/>
      <c r="E208" s="59" t="s">
        <v>4992</v>
      </c>
      <c r="F208" s="50" t="s">
        <v>1810</v>
      </c>
      <c r="G208" s="73" t="s">
        <v>2908</v>
      </c>
      <c r="H208" s="71" t="s">
        <v>4748</v>
      </c>
      <c r="I208" s="71" t="s">
        <v>5843</v>
      </c>
    </row>
    <row r="209" spans="1:9" s="89" customFormat="1" ht="15.75" customHeight="1">
      <c r="A209" s="8" t="s">
        <v>2663</v>
      </c>
      <c r="B209" s="12" t="s">
        <v>636</v>
      </c>
      <c r="C209" s="18" t="s">
        <v>3912</v>
      </c>
      <c r="D209" s="18"/>
      <c r="E209" s="59" t="s">
        <v>4994</v>
      </c>
      <c r="F209" s="50" t="s">
        <v>1810</v>
      </c>
      <c r="G209" s="73" t="s">
        <v>2908</v>
      </c>
      <c r="H209" s="71" t="s">
        <v>4748</v>
      </c>
      <c r="I209" s="71" t="s">
        <v>5843</v>
      </c>
    </row>
    <row r="210" spans="1:9" s="89" customFormat="1" ht="15.75" customHeight="1">
      <c r="A210" s="8" t="s">
        <v>2663</v>
      </c>
      <c r="B210" s="12" t="s">
        <v>637</v>
      </c>
      <c r="C210" s="18" t="s">
        <v>3913</v>
      </c>
      <c r="D210" s="18"/>
      <c r="E210" s="59" t="s">
        <v>4995</v>
      </c>
      <c r="F210" s="50" t="s">
        <v>1810</v>
      </c>
      <c r="G210" s="73" t="s">
        <v>2908</v>
      </c>
      <c r="H210" s="71" t="s">
        <v>4748</v>
      </c>
      <c r="I210" s="71" t="s">
        <v>5843</v>
      </c>
    </row>
    <row r="211" spans="1:9" s="89" customFormat="1" ht="15.75" customHeight="1">
      <c r="A211" s="8" t="s">
        <v>2663</v>
      </c>
      <c r="B211" s="12" t="s">
        <v>638</v>
      </c>
      <c r="C211" s="18" t="s">
        <v>3914</v>
      </c>
      <c r="D211" s="18"/>
      <c r="E211" s="59" t="s">
        <v>967</v>
      </c>
      <c r="F211" s="50" t="s">
        <v>1810</v>
      </c>
      <c r="G211" s="73" t="s">
        <v>2908</v>
      </c>
      <c r="H211" s="71" t="s">
        <v>4748</v>
      </c>
      <c r="I211" s="71" t="s">
        <v>5843</v>
      </c>
    </row>
    <row r="212" spans="1:9" s="89" customFormat="1" ht="15.75" customHeight="1">
      <c r="A212" s="8" t="s">
        <v>2663</v>
      </c>
      <c r="B212" s="12" t="s">
        <v>639</v>
      </c>
      <c r="C212" s="18" t="s">
        <v>3915</v>
      </c>
      <c r="D212" s="18"/>
      <c r="E212" s="59" t="s">
        <v>99</v>
      </c>
      <c r="F212" s="50" t="s">
        <v>1810</v>
      </c>
      <c r="G212" s="73" t="s">
        <v>2908</v>
      </c>
      <c r="H212" s="71" t="s">
        <v>4748</v>
      </c>
      <c r="I212" s="71" t="s">
        <v>5843</v>
      </c>
    </row>
    <row r="213" spans="1:9" s="89" customFormat="1" ht="15.75" customHeight="1">
      <c r="A213" s="8" t="s">
        <v>2663</v>
      </c>
      <c r="B213" s="12" t="s">
        <v>640</v>
      </c>
      <c r="C213" s="18" t="s">
        <v>3916</v>
      </c>
      <c r="D213" s="18"/>
      <c r="E213" s="59" t="s">
        <v>5005</v>
      </c>
      <c r="F213" s="50" t="s">
        <v>1810</v>
      </c>
      <c r="G213" s="73" t="s">
        <v>2908</v>
      </c>
      <c r="H213" s="71" t="s">
        <v>4748</v>
      </c>
      <c r="I213" s="71" t="s">
        <v>5843</v>
      </c>
    </row>
    <row r="214" spans="1:9" s="89" customFormat="1" ht="15.75" customHeight="1">
      <c r="A214" s="8" t="s">
        <v>2663</v>
      </c>
      <c r="B214" s="12" t="s">
        <v>488</v>
      </c>
      <c r="C214" s="12" t="s">
        <v>4116</v>
      </c>
      <c r="D214" s="12"/>
      <c r="E214" s="59" t="s">
        <v>718</v>
      </c>
      <c r="F214" s="50" t="s">
        <v>489</v>
      </c>
      <c r="G214" s="8" t="s">
        <v>2904</v>
      </c>
      <c r="H214" s="71" t="s">
        <v>4647</v>
      </c>
      <c r="I214" s="71" t="s">
        <v>5843</v>
      </c>
    </row>
    <row r="215" spans="1:9" s="89" customFormat="1" ht="15.75" customHeight="1">
      <c r="A215" s="8" t="s">
        <v>2663</v>
      </c>
      <c r="B215" s="12" t="s">
        <v>532</v>
      </c>
      <c r="C215" s="12" t="s">
        <v>4120</v>
      </c>
      <c r="D215" s="12"/>
      <c r="E215" s="59" t="s">
        <v>718</v>
      </c>
      <c r="F215" s="50" t="s">
        <v>533</v>
      </c>
      <c r="G215" s="8" t="s">
        <v>2904</v>
      </c>
      <c r="H215" s="71" t="s">
        <v>4751</v>
      </c>
      <c r="I215" s="71" t="s">
        <v>5843</v>
      </c>
    </row>
    <row r="216" spans="1:9" s="89" customFormat="1" ht="15.75" customHeight="1">
      <c r="A216" s="8" t="s">
        <v>2663</v>
      </c>
      <c r="B216" s="12" t="s">
        <v>512</v>
      </c>
      <c r="C216" s="12" t="s">
        <v>4121</v>
      </c>
      <c r="D216" s="12"/>
      <c r="E216" s="59" t="s">
        <v>718</v>
      </c>
      <c r="F216" s="50" t="s">
        <v>513</v>
      </c>
      <c r="G216" s="8" t="s">
        <v>2904</v>
      </c>
      <c r="H216" s="71" t="s">
        <v>4751</v>
      </c>
      <c r="I216" s="71" t="s">
        <v>5843</v>
      </c>
    </row>
    <row r="217" spans="1:9" s="89" customFormat="1" ht="15.75" customHeight="1">
      <c r="A217" s="8" t="s">
        <v>2663</v>
      </c>
      <c r="B217" s="12" t="s">
        <v>514</v>
      </c>
      <c r="C217" s="12" t="s">
        <v>4122</v>
      </c>
      <c r="D217" s="12"/>
      <c r="E217" s="59" t="s">
        <v>4992</v>
      </c>
      <c r="F217" s="50" t="s">
        <v>515</v>
      </c>
      <c r="G217" s="8" t="s">
        <v>2904</v>
      </c>
      <c r="H217" s="71" t="s">
        <v>4800</v>
      </c>
      <c r="I217" s="71" t="s">
        <v>5843</v>
      </c>
    </row>
    <row r="218" spans="1:9" s="89" customFormat="1" ht="15.75" customHeight="1">
      <c r="A218" s="8" t="s">
        <v>2663</v>
      </c>
      <c r="B218" s="12" t="s">
        <v>516</v>
      </c>
      <c r="C218" s="12" t="s">
        <v>4123</v>
      </c>
      <c r="D218" s="12"/>
      <c r="E218" s="59" t="s">
        <v>4994</v>
      </c>
      <c r="F218" s="50" t="s">
        <v>515</v>
      </c>
      <c r="G218" s="8" t="s">
        <v>2904</v>
      </c>
      <c r="H218" s="71" t="s">
        <v>4800</v>
      </c>
      <c r="I218" s="71" t="s">
        <v>5843</v>
      </c>
    </row>
    <row r="219" spans="1:9" s="89" customFormat="1" ht="15.75" customHeight="1">
      <c r="A219" s="8" t="s">
        <v>2663</v>
      </c>
      <c r="B219" s="12" t="s">
        <v>517</v>
      </c>
      <c r="C219" s="12" t="s">
        <v>4124</v>
      </c>
      <c r="D219" s="12"/>
      <c r="E219" s="59" t="s">
        <v>4995</v>
      </c>
      <c r="F219" s="50" t="s">
        <v>515</v>
      </c>
      <c r="G219" s="8" t="s">
        <v>2904</v>
      </c>
      <c r="H219" s="71" t="s">
        <v>4800</v>
      </c>
      <c r="I219" s="71" t="s">
        <v>5843</v>
      </c>
    </row>
    <row r="220" spans="1:9" s="89" customFormat="1" ht="15.75" customHeight="1">
      <c r="A220" s="8" t="s">
        <v>2663</v>
      </c>
      <c r="B220" s="12" t="s">
        <v>496</v>
      </c>
      <c r="C220" s="12" t="s">
        <v>4942</v>
      </c>
      <c r="D220" s="12"/>
      <c r="E220" s="59" t="s">
        <v>718</v>
      </c>
      <c r="F220" s="50" t="s">
        <v>498</v>
      </c>
      <c r="G220" s="8" t="s">
        <v>2904</v>
      </c>
      <c r="H220" s="71" t="s">
        <v>4647</v>
      </c>
      <c r="I220" s="71" t="s">
        <v>5843</v>
      </c>
    </row>
    <row r="221" spans="1:9" s="89" customFormat="1" ht="15.75" customHeight="1">
      <c r="A221" s="8" t="s">
        <v>2663</v>
      </c>
      <c r="B221" s="12" t="s">
        <v>499</v>
      </c>
      <c r="C221" s="12" t="s">
        <v>4943</v>
      </c>
      <c r="D221" s="12"/>
      <c r="E221" s="59" t="s">
        <v>4992</v>
      </c>
      <c r="F221" s="50" t="s">
        <v>501</v>
      </c>
      <c r="G221" s="8" t="s">
        <v>2904</v>
      </c>
      <c r="H221" s="71" t="s">
        <v>4640</v>
      </c>
      <c r="I221" s="71" t="s">
        <v>5843</v>
      </c>
    </row>
    <row r="222" spans="1:9" s="89" customFormat="1" ht="15.75" customHeight="1">
      <c r="A222" s="8" t="s">
        <v>2663</v>
      </c>
      <c r="B222" s="12" t="s">
        <v>502</v>
      </c>
      <c r="C222" s="12" t="s">
        <v>4944</v>
      </c>
      <c r="D222" s="12"/>
      <c r="E222" s="59" t="s">
        <v>4994</v>
      </c>
      <c r="F222" s="50" t="s">
        <v>501</v>
      </c>
      <c r="G222" s="8" t="s">
        <v>2904</v>
      </c>
      <c r="H222" s="71" t="s">
        <v>4640</v>
      </c>
      <c r="I222" s="71" t="s">
        <v>5843</v>
      </c>
    </row>
    <row r="223" spans="1:9" s="89" customFormat="1" ht="15.75" customHeight="1">
      <c r="A223" s="8" t="s">
        <v>2663</v>
      </c>
      <c r="B223" s="12" t="s">
        <v>503</v>
      </c>
      <c r="C223" s="12" t="s">
        <v>4945</v>
      </c>
      <c r="D223" s="12"/>
      <c r="E223" s="59" t="s">
        <v>4995</v>
      </c>
      <c r="F223" s="50" t="s">
        <v>501</v>
      </c>
      <c r="G223" s="8" t="s">
        <v>2904</v>
      </c>
      <c r="H223" s="71" t="s">
        <v>4640</v>
      </c>
      <c r="I223" s="71" t="s">
        <v>5843</v>
      </c>
    </row>
    <row r="224" spans="1:9" s="89" customFormat="1" ht="15.75" customHeight="1">
      <c r="A224" s="8" t="s">
        <v>2663</v>
      </c>
      <c r="B224" s="12" t="s">
        <v>494</v>
      </c>
      <c r="C224" s="12" t="s">
        <v>4141</v>
      </c>
      <c r="D224" s="12"/>
      <c r="E224" s="59" t="s">
        <v>718</v>
      </c>
      <c r="F224" s="50" t="s">
        <v>495</v>
      </c>
      <c r="G224" s="8" t="s">
        <v>2904</v>
      </c>
      <c r="H224" s="71" t="s">
        <v>4800</v>
      </c>
      <c r="I224" s="71" t="s">
        <v>5843</v>
      </c>
    </row>
    <row r="225" spans="1:9" s="89" customFormat="1" ht="15.75" customHeight="1">
      <c r="A225" s="8" t="s">
        <v>2663</v>
      </c>
      <c r="B225" s="12" t="s">
        <v>504</v>
      </c>
      <c r="C225" s="12" t="s">
        <v>4946</v>
      </c>
      <c r="D225" s="12"/>
      <c r="E225" s="59" t="s">
        <v>718</v>
      </c>
      <c r="F225" s="50" t="s">
        <v>511</v>
      </c>
      <c r="G225" s="8" t="s">
        <v>2904</v>
      </c>
      <c r="H225" s="71" t="s">
        <v>4800</v>
      </c>
      <c r="I225" s="71" t="s">
        <v>5843</v>
      </c>
    </row>
    <row r="226" spans="1:9" s="89" customFormat="1" ht="15.75" customHeight="1">
      <c r="A226" s="8" t="s">
        <v>2663</v>
      </c>
      <c r="B226" s="12" t="s">
        <v>548</v>
      </c>
      <c r="C226" s="12" t="s">
        <v>4168</v>
      </c>
      <c r="D226" s="12"/>
      <c r="E226" s="59" t="s">
        <v>718</v>
      </c>
      <c r="F226" s="50" t="s">
        <v>1876</v>
      </c>
      <c r="G226" s="8" t="s">
        <v>2904</v>
      </c>
      <c r="H226" s="71" t="s">
        <v>4667</v>
      </c>
      <c r="I226" s="71" t="s">
        <v>5843</v>
      </c>
    </row>
    <row r="227" spans="1:9" s="89" customFormat="1" ht="15.75" customHeight="1">
      <c r="A227" s="8" t="s">
        <v>2663</v>
      </c>
      <c r="B227" s="12" t="s">
        <v>550</v>
      </c>
      <c r="C227" s="12" t="s">
        <v>4169</v>
      </c>
      <c r="D227" s="12"/>
      <c r="E227" s="59" t="s">
        <v>4992</v>
      </c>
      <c r="F227" s="50" t="s">
        <v>549</v>
      </c>
      <c r="G227" s="8" t="s">
        <v>2904</v>
      </c>
      <c r="H227" s="71" t="s">
        <v>4742</v>
      </c>
      <c r="I227" s="71" t="s">
        <v>5843</v>
      </c>
    </row>
    <row r="228" spans="1:9" s="89" customFormat="1" ht="15.75" customHeight="1">
      <c r="A228" s="8" t="s">
        <v>2663</v>
      </c>
      <c r="B228" s="12" t="s">
        <v>551</v>
      </c>
      <c r="C228" s="12" t="s">
        <v>4170</v>
      </c>
      <c r="D228" s="12"/>
      <c r="E228" s="59" t="s">
        <v>4994</v>
      </c>
      <c r="F228" s="50" t="s">
        <v>549</v>
      </c>
      <c r="G228" s="8" t="s">
        <v>2904</v>
      </c>
      <c r="H228" s="71" t="s">
        <v>4742</v>
      </c>
      <c r="I228" s="71" t="s">
        <v>5843</v>
      </c>
    </row>
    <row r="229" spans="1:9" s="89" customFormat="1" ht="15.75" customHeight="1">
      <c r="A229" s="8" t="s">
        <v>2663</v>
      </c>
      <c r="B229" s="12" t="s">
        <v>552</v>
      </c>
      <c r="C229" s="12" t="s">
        <v>4171</v>
      </c>
      <c r="D229" s="12"/>
      <c r="E229" s="59" t="s">
        <v>4995</v>
      </c>
      <c r="F229" s="50" t="s">
        <v>549</v>
      </c>
      <c r="G229" s="8" t="s">
        <v>2904</v>
      </c>
      <c r="H229" s="71" t="s">
        <v>4742</v>
      </c>
      <c r="I229" s="71" t="s">
        <v>5843</v>
      </c>
    </row>
    <row r="230" spans="1:9" s="89" customFormat="1" ht="15.75" customHeight="1">
      <c r="A230" s="8" t="s">
        <v>2663</v>
      </c>
      <c r="B230" s="12" t="s">
        <v>568</v>
      </c>
      <c r="C230" s="12" t="s">
        <v>4172</v>
      </c>
      <c r="D230" s="12"/>
      <c r="E230" s="59" t="s">
        <v>718</v>
      </c>
      <c r="F230" s="50" t="s">
        <v>1877</v>
      </c>
      <c r="G230" s="8" t="s">
        <v>2904</v>
      </c>
      <c r="H230" s="71" t="s">
        <v>4697</v>
      </c>
      <c r="I230" s="71" t="s">
        <v>5843</v>
      </c>
    </row>
    <row r="231" spans="1:9" s="89" customFormat="1" ht="15.75" customHeight="1">
      <c r="A231" s="8" t="s">
        <v>2663</v>
      </c>
      <c r="B231" s="12" t="s">
        <v>570</v>
      </c>
      <c r="C231" s="12" t="s">
        <v>4173</v>
      </c>
      <c r="D231" s="12"/>
      <c r="E231" s="59" t="s">
        <v>4992</v>
      </c>
      <c r="F231" s="50" t="s">
        <v>569</v>
      </c>
      <c r="G231" s="8" t="s">
        <v>2904</v>
      </c>
      <c r="H231" s="71" t="s">
        <v>4780</v>
      </c>
      <c r="I231" s="71" t="s">
        <v>5843</v>
      </c>
    </row>
    <row r="232" spans="1:9" s="89" customFormat="1" ht="15.75" customHeight="1">
      <c r="A232" s="8" t="s">
        <v>2663</v>
      </c>
      <c r="B232" s="12" t="s">
        <v>571</v>
      </c>
      <c r="C232" s="12" t="s">
        <v>4174</v>
      </c>
      <c r="D232" s="12"/>
      <c r="E232" s="59" t="s">
        <v>4994</v>
      </c>
      <c r="F232" s="50" t="s">
        <v>569</v>
      </c>
      <c r="G232" s="8" t="s">
        <v>2904</v>
      </c>
      <c r="H232" s="71" t="s">
        <v>4780</v>
      </c>
      <c r="I232" s="71" t="s">
        <v>5843</v>
      </c>
    </row>
    <row r="233" spans="1:9" s="89" customFormat="1" ht="15.75" customHeight="1">
      <c r="A233" s="8" t="s">
        <v>2663</v>
      </c>
      <c r="B233" s="12" t="s">
        <v>572</v>
      </c>
      <c r="C233" s="12" t="s">
        <v>4175</v>
      </c>
      <c r="D233" s="12"/>
      <c r="E233" s="59" t="s">
        <v>4995</v>
      </c>
      <c r="F233" s="50" t="s">
        <v>569</v>
      </c>
      <c r="G233" s="8" t="s">
        <v>2904</v>
      </c>
      <c r="H233" s="71" t="s">
        <v>4780</v>
      </c>
      <c r="I233" s="71" t="s">
        <v>5843</v>
      </c>
    </row>
    <row r="234" spans="1:9" s="89" customFormat="1" ht="15.75" customHeight="1">
      <c r="A234" s="8" t="s">
        <v>2663</v>
      </c>
      <c r="B234" s="12" t="s">
        <v>338</v>
      </c>
      <c r="C234" s="18" t="s">
        <v>4180</v>
      </c>
      <c r="D234" s="18"/>
      <c r="E234" s="59" t="s">
        <v>5007</v>
      </c>
      <c r="F234" s="50" t="s">
        <v>339</v>
      </c>
      <c r="G234" s="8" t="s">
        <v>2904</v>
      </c>
      <c r="H234" s="71" t="s">
        <v>4669</v>
      </c>
      <c r="I234" s="71" t="s">
        <v>5843</v>
      </c>
    </row>
    <row r="235" spans="1:9" s="89" customFormat="1" ht="15.75" customHeight="1">
      <c r="A235" s="8" t="s">
        <v>2663</v>
      </c>
      <c r="B235" s="12" t="s">
        <v>340</v>
      </c>
      <c r="C235" s="18" t="s">
        <v>4181</v>
      </c>
      <c r="D235" s="18"/>
      <c r="E235" s="59" t="s">
        <v>4992</v>
      </c>
      <c r="F235" s="50" t="s">
        <v>339</v>
      </c>
      <c r="G235" s="8" t="s">
        <v>2904</v>
      </c>
      <c r="H235" s="71" t="s">
        <v>4669</v>
      </c>
      <c r="I235" s="71" t="s">
        <v>5843</v>
      </c>
    </row>
    <row r="236" spans="1:9" s="89" customFormat="1" ht="15.75" customHeight="1">
      <c r="A236" s="8" t="s">
        <v>2663</v>
      </c>
      <c r="B236" s="12" t="s">
        <v>341</v>
      </c>
      <c r="C236" s="18" t="s">
        <v>4182</v>
      </c>
      <c r="D236" s="18"/>
      <c r="E236" s="59" t="s">
        <v>4994</v>
      </c>
      <c r="F236" s="50" t="s">
        <v>339</v>
      </c>
      <c r="G236" s="8" t="s">
        <v>2904</v>
      </c>
      <c r="H236" s="71" t="s">
        <v>4669</v>
      </c>
      <c r="I236" s="71" t="s">
        <v>5843</v>
      </c>
    </row>
    <row r="237" spans="1:9" s="89" customFormat="1" ht="15.75" customHeight="1">
      <c r="A237" s="8" t="s">
        <v>2663</v>
      </c>
      <c r="B237" s="12" t="s">
        <v>342</v>
      </c>
      <c r="C237" s="18" t="s">
        <v>4183</v>
      </c>
      <c r="D237" s="18"/>
      <c r="E237" s="59" t="s">
        <v>4995</v>
      </c>
      <c r="F237" s="50" t="s">
        <v>339</v>
      </c>
      <c r="G237" s="8" t="s">
        <v>2904</v>
      </c>
      <c r="H237" s="71" t="s">
        <v>4669</v>
      </c>
      <c r="I237" s="71" t="s">
        <v>5843</v>
      </c>
    </row>
    <row r="238" spans="1:9" s="89" customFormat="1" ht="15.75" customHeight="1">
      <c r="A238" s="8" t="s">
        <v>2663</v>
      </c>
      <c r="B238" s="12" t="s">
        <v>343</v>
      </c>
      <c r="C238" s="18" t="s">
        <v>4184</v>
      </c>
      <c r="D238" s="18"/>
      <c r="E238" s="59" t="s">
        <v>4996</v>
      </c>
      <c r="F238" s="50" t="s">
        <v>339</v>
      </c>
      <c r="G238" s="8" t="s">
        <v>2904</v>
      </c>
      <c r="H238" s="71" t="s">
        <v>4669</v>
      </c>
      <c r="I238" s="71" t="s">
        <v>5843</v>
      </c>
    </row>
    <row r="239" spans="1:9" s="89" customFormat="1" ht="15.75" customHeight="1">
      <c r="A239" s="8" t="s">
        <v>2663</v>
      </c>
      <c r="B239" s="12" t="s">
        <v>344</v>
      </c>
      <c r="C239" s="18" t="s">
        <v>4185</v>
      </c>
      <c r="D239" s="18"/>
      <c r="E239" s="60" t="s">
        <v>4997</v>
      </c>
      <c r="F239" s="50" t="s">
        <v>339</v>
      </c>
      <c r="G239" s="8" t="s">
        <v>2904</v>
      </c>
      <c r="H239" s="71" t="s">
        <v>4669</v>
      </c>
      <c r="I239" s="71" t="s">
        <v>5843</v>
      </c>
    </row>
    <row r="240" spans="1:9" s="89" customFormat="1" ht="15.75" customHeight="1">
      <c r="A240" s="8" t="s">
        <v>2663</v>
      </c>
      <c r="B240" s="12" t="s">
        <v>345</v>
      </c>
      <c r="C240" s="18" t="s">
        <v>4186</v>
      </c>
      <c r="D240" s="18"/>
      <c r="E240" s="59" t="s">
        <v>4998</v>
      </c>
      <c r="F240" s="50" t="s">
        <v>339</v>
      </c>
      <c r="G240" s="8" t="s">
        <v>2904</v>
      </c>
      <c r="H240" s="71" t="s">
        <v>4669</v>
      </c>
      <c r="I240" s="71" t="s">
        <v>5843</v>
      </c>
    </row>
    <row r="241" spans="1:9" s="89" customFormat="1" ht="15.75" customHeight="1">
      <c r="A241" s="8" t="s">
        <v>2663</v>
      </c>
      <c r="B241" s="12" t="s">
        <v>346</v>
      </c>
      <c r="C241" s="18" t="s">
        <v>4187</v>
      </c>
      <c r="D241" s="18"/>
      <c r="E241" s="59" t="s">
        <v>99</v>
      </c>
      <c r="F241" s="50" t="s">
        <v>339</v>
      </c>
      <c r="G241" s="8" t="s">
        <v>2904</v>
      </c>
      <c r="H241" s="71" t="s">
        <v>4669</v>
      </c>
      <c r="I241" s="71" t="s">
        <v>5843</v>
      </c>
    </row>
    <row r="242" spans="1:9" s="89" customFormat="1" ht="15.75" customHeight="1">
      <c r="A242" s="8" t="s">
        <v>2663</v>
      </c>
      <c r="B242" s="12" t="s">
        <v>347</v>
      </c>
      <c r="C242" s="18" t="s">
        <v>4188</v>
      </c>
      <c r="D242" s="18"/>
      <c r="E242" s="65" t="s">
        <v>5003</v>
      </c>
      <c r="F242" s="50" t="s">
        <v>339</v>
      </c>
      <c r="G242" s="8" t="s">
        <v>2904</v>
      </c>
      <c r="H242" s="71" t="s">
        <v>4669</v>
      </c>
      <c r="I242" s="71" t="s">
        <v>5843</v>
      </c>
    </row>
    <row r="243" spans="1:9" s="89" customFormat="1" ht="15.75" customHeight="1">
      <c r="A243" s="8" t="s">
        <v>2663</v>
      </c>
      <c r="B243" s="12" t="s">
        <v>329</v>
      </c>
      <c r="C243" s="18" t="s">
        <v>4189</v>
      </c>
      <c r="D243" s="18"/>
      <c r="E243" s="59" t="s">
        <v>150</v>
      </c>
      <c r="F243" s="50" t="s">
        <v>330</v>
      </c>
      <c r="G243" s="8" t="s">
        <v>2904</v>
      </c>
      <c r="H243" s="71" t="s">
        <v>4669</v>
      </c>
      <c r="I243" s="71" t="s">
        <v>5843</v>
      </c>
    </row>
    <row r="244" spans="1:9" s="89" customFormat="1" ht="15.75" customHeight="1">
      <c r="A244" s="8" t="s">
        <v>2663</v>
      </c>
      <c r="B244" s="12" t="s">
        <v>331</v>
      </c>
      <c r="C244" s="18" t="s">
        <v>4190</v>
      </c>
      <c r="D244" s="18"/>
      <c r="E244" s="59" t="s">
        <v>5007</v>
      </c>
      <c r="F244" s="50" t="s">
        <v>330</v>
      </c>
      <c r="G244" s="8" t="s">
        <v>2904</v>
      </c>
      <c r="H244" s="71" t="s">
        <v>4669</v>
      </c>
      <c r="I244" s="71" t="s">
        <v>5843</v>
      </c>
    </row>
    <row r="245" spans="1:9" s="89" customFormat="1" ht="15.75" customHeight="1">
      <c r="A245" s="8" t="s">
        <v>2663</v>
      </c>
      <c r="B245" s="12" t="s">
        <v>332</v>
      </c>
      <c r="C245" s="18" t="s">
        <v>4191</v>
      </c>
      <c r="D245" s="18"/>
      <c r="E245" s="59" t="s">
        <v>4992</v>
      </c>
      <c r="F245" s="50" t="s">
        <v>330</v>
      </c>
      <c r="G245" s="8" t="s">
        <v>2904</v>
      </c>
      <c r="H245" s="71" t="s">
        <v>4669</v>
      </c>
      <c r="I245" s="71" t="s">
        <v>5843</v>
      </c>
    </row>
    <row r="246" spans="1:9" s="89" customFormat="1" ht="15.75" customHeight="1">
      <c r="A246" s="8" t="s">
        <v>2663</v>
      </c>
      <c r="B246" s="12" t="s">
        <v>333</v>
      </c>
      <c r="C246" s="18" t="s">
        <v>4192</v>
      </c>
      <c r="D246" s="18"/>
      <c r="E246" s="59" t="s">
        <v>4994</v>
      </c>
      <c r="F246" s="50" t="s">
        <v>330</v>
      </c>
      <c r="G246" s="8" t="s">
        <v>2904</v>
      </c>
      <c r="H246" s="71" t="s">
        <v>4669</v>
      </c>
      <c r="I246" s="71" t="s">
        <v>5843</v>
      </c>
    </row>
    <row r="247" spans="1:9" s="89" customFormat="1" ht="15.75" customHeight="1">
      <c r="A247" s="8" t="s">
        <v>2663</v>
      </c>
      <c r="B247" s="12" t="s">
        <v>334</v>
      </c>
      <c r="C247" s="18" t="s">
        <v>4193</v>
      </c>
      <c r="D247" s="18"/>
      <c r="E247" s="59" t="s">
        <v>4995</v>
      </c>
      <c r="F247" s="50" t="s">
        <v>330</v>
      </c>
      <c r="G247" s="8" t="s">
        <v>2904</v>
      </c>
      <c r="H247" s="71" t="s">
        <v>4669</v>
      </c>
      <c r="I247" s="71" t="s">
        <v>5843</v>
      </c>
    </row>
    <row r="248" spans="1:9" s="89" customFormat="1" ht="15.75" customHeight="1">
      <c r="A248" s="8" t="s">
        <v>2663</v>
      </c>
      <c r="B248" s="12" t="s">
        <v>335</v>
      </c>
      <c r="C248" s="18" t="s">
        <v>4194</v>
      </c>
      <c r="D248" s="18"/>
      <c r="E248" s="59" t="s">
        <v>967</v>
      </c>
      <c r="F248" s="50" t="s">
        <v>330</v>
      </c>
      <c r="G248" s="8" t="s">
        <v>2904</v>
      </c>
      <c r="H248" s="71" t="s">
        <v>4669</v>
      </c>
      <c r="I248" s="71" t="s">
        <v>5843</v>
      </c>
    </row>
    <row r="249" spans="1:9" s="89" customFormat="1" ht="15.75" customHeight="1">
      <c r="A249" s="8" t="s">
        <v>2663</v>
      </c>
      <c r="B249" s="12" t="s">
        <v>336</v>
      </c>
      <c r="C249" s="18" t="s">
        <v>4195</v>
      </c>
      <c r="D249" s="18"/>
      <c r="E249" s="59" t="s">
        <v>99</v>
      </c>
      <c r="F249" s="50" t="s">
        <v>330</v>
      </c>
      <c r="G249" s="8" t="s">
        <v>2904</v>
      </c>
      <c r="H249" s="71" t="s">
        <v>4669</v>
      </c>
      <c r="I249" s="71" t="s">
        <v>5843</v>
      </c>
    </row>
    <row r="250" spans="1:9" s="89" customFormat="1" ht="15.75" customHeight="1">
      <c r="A250" s="8" t="s">
        <v>2663</v>
      </c>
      <c r="B250" s="12" t="s">
        <v>337</v>
      </c>
      <c r="C250" s="18" t="s">
        <v>4196</v>
      </c>
      <c r="D250" s="18"/>
      <c r="E250" s="59" t="s">
        <v>5005</v>
      </c>
      <c r="F250" s="50" t="s">
        <v>330</v>
      </c>
      <c r="G250" s="8" t="s">
        <v>2904</v>
      </c>
      <c r="H250" s="71" t="s">
        <v>4669</v>
      </c>
      <c r="I250" s="71" t="s">
        <v>5843</v>
      </c>
    </row>
    <row r="251" spans="1:9" s="89" customFormat="1" ht="15.75" customHeight="1">
      <c r="A251" s="8" t="s">
        <v>2663</v>
      </c>
      <c r="B251" s="12" t="s">
        <v>397</v>
      </c>
      <c r="C251" s="12" t="s">
        <v>4224</v>
      </c>
      <c r="D251" s="12"/>
      <c r="E251" s="59" t="s">
        <v>718</v>
      </c>
      <c r="F251" s="50" t="s">
        <v>398</v>
      </c>
      <c r="G251" s="8" t="s">
        <v>2904</v>
      </c>
      <c r="H251" s="71" t="s">
        <v>4751</v>
      </c>
      <c r="I251" s="71" t="s">
        <v>5843</v>
      </c>
    </row>
    <row r="252" spans="1:9" s="89" customFormat="1" ht="15.75" customHeight="1">
      <c r="A252" s="8" t="s">
        <v>2663</v>
      </c>
      <c r="B252" s="12" t="s">
        <v>399</v>
      </c>
      <c r="C252" s="18" t="s">
        <v>4225</v>
      </c>
      <c r="D252" s="18"/>
      <c r="E252" s="59" t="s">
        <v>4992</v>
      </c>
      <c r="F252" s="50" t="s">
        <v>400</v>
      </c>
      <c r="G252" s="8" t="s">
        <v>2904</v>
      </c>
      <c r="H252" s="71" t="s">
        <v>4669</v>
      </c>
      <c r="I252" s="71" t="s">
        <v>5843</v>
      </c>
    </row>
    <row r="253" spans="1:9" s="89" customFormat="1" ht="15.75" customHeight="1">
      <c r="A253" s="8" t="s">
        <v>2663</v>
      </c>
      <c r="B253" s="12" t="s">
        <v>401</v>
      </c>
      <c r="C253" s="18" t="s">
        <v>4226</v>
      </c>
      <c r="D253" s="18"/>
      <c r="E253" s="59" t="s">
        <v>4994</v>
      </c>
      <c r="F253" s="50" t="s">
        <v>400</v>
      </c>
      <c r="G253" s="8" t="s">
        <v>2904</v>
      </c>
      <c r="H253" s="71" t="s">
        <v>4669</v>
      </c>
      <c r="I253" s="71" t="s">
        <v>5843</v>
      </c>
    </row>
    <row r="254" spans="1:9" s="89" customFormat="1" ht="15.75" customHeight="1">
      <c r="A254" s="8" t="s">
        <v>2663</v>
      </c>
      <c r="B254" s="12" t="s">
        <v>402</v>
      </c>
      <c r="C254" s="18" t="s">
        <v>4227</v>
      </c>
      <c r="D254" s="18"/>
      <c r="E254" s="59" t="s">
        <v>4995</v>
      </c>
      <c r="F254" s="50" t="s">
        <v>400</v>
      </c>
      <c r="G254" s="8" t="s">
        <v>2904</v>
      </c>
      <c r="H254" s="71" t="s">
        <v>4669</v>
      </c>
      <c r="I254" s="71" t="s">
        <v>5843</v>
      </c>
    </row>
    <row r="255" spans="1:9" s="89" customFormat="1" ht="15.75" customHeight="1">
      <c r="A255" s="8" t="s">
        <v>2663</v>
      </c>
      <c r="B255" s="12" t="s">
        <v>371</v>
      </c>
      <c r="C255" s="12" t="s">
        <v>4228</v>
      </c>
      <c r="D255" s="12"/>
      <c r="E255" s="59" t="s">
        <v>718</v>
      </c>
      <c r="F255" s="50" t="s">
        <v>372</v>
      </c>
      <c r="G255" s="8" t="s">
        <v>2904</v>
      </c>
      <c r="H255" s="71" t="s">
        <v>4669</v>
      </c>
      <c r="I255" s="71" t="s">
        <v>5843</v>
      </c>
    </row>
    <row r="256" spans="1:9" s="89" customFormat="1" ht="15.75" customHeight="1">
      <c r="A256" s="8" t="s">
        <v>2663</v>
      </c>
      <c r="B256" s="12" t="s">
        <v>373</v>
      </c>
      <c r="C256" s="12" t="s">
        <v>4229</v>
      </c>
      <c r="D256" s="12"/>
      <c r="E256" s="59" t="s">
        <v>4992</v>
      </c>
      <c r="F256" s="50" t="s">
        <v>372</v>
      </c>
      <c r="G256" s="8" t="s">
        <v>2904</v>
      </c>
      <c r="H256" s="71" t="s">
        <v>4669</v>
      </c>
      <c r="I256" s="71" t="s">
        <v>5843</v>
      </c>
    </row>
    <row r="257" spans="1:9" s="89" customFormat="1" ht="15.75" customHeight="1">
      <c r="A257" s="8" t="s">
        <v>2663</v>
      </c>
      <c r="B257" s="12" t="s">
        <v>374</v>
      </c>
      <c r="C257" s="12" t="s">
        <v>4230</v>
      </c>
      <c r="D257" s="12"/>
      <c r="E257" s="59" t="s">
        <v>4994</v>
      </c>
      <c r="F257" s="50" t="s">
        <v>372</v>
      </c>
      <c r="G257" s="8" t="s">
        <v>2904</v>
      </c>
      <c r="H257" s="71" t="s">
        <v>4669</v>
      </c>
      <c r="I257" s="71" t="s">
        <v>5843</v>
      </c>
    </row>
    <row r="258" spans="1:9" s="89" customFormat="1" ht="15.75" customHeight="1">
      <c r="A258" s="8" t="s">
        <v>2663</v>
      </c>
      <c r="B258" s="12" t="s">
        <v>375</v>
      </c>
      <c r="C258" s="12" t="s">
        <v>4231</v>
      </c>
      <c r="D258" s="12"/>
      <c r="E258" s="59" t="s">
        <v>4995</v>
      </c>
      <c r="F258" s="50" t="s">
        <v>372</v>
      </c>
      <c r="G258" s="8" t="s">
        <v>2904</v>
      </c>
      <c r="H258" s="71" t="s">
        <v>4669</v>
      </c>
      <c r="I258" s="71" t="s">
        <v>5843</v>
      </c>
    </row>
    <row r="259" spans="1:9" s="89" customFormat="1" ht="15.75" customHeight="1">
      <c r="A259" s="8" t="s">
        <v>2663</v>
      </c>
      <c r="B259" s="12" t="s">
        <v>376</v>
      </c>
      <c r="C259" s="12" t="s">
        <v>4232</v>
      </c>
      <c r="D259" s="12"/>
      <c r="E259" s="59" t="s">
        <v>4996</v>
      </c>
      <c r="F259" s="50" t="s">
        <v>372</v>
      </c>
      <c r="G259" s="8" t="s">
        <v>2904</v>
      </c>
      <c r="H259" s="71" t="s">
        <v>4669</v>
      </c>
      <c r="I259" s="71" t="s">
        <v>5843</v>
      </c>
    </row>
    <row r="260" spans="1:9" s="89" customFormat="1" ht="15.75" customHeight="1">
      <c r="A260" s="8" t="s">
        <v>2663</v>
      </c>
      <c r="B260" s="12" t="s">
        <v>377</v>
      </c>
      <c r="C260" s="12" t="s">
        <v>4233</v>
      </c>
      <c r="D260" s="12"/>
      <c r="E260" s="60" t="s">
        <v>4997</v>
      </c>
      <c r="F260" s="50" t="s">
        <v>372</v>
      </c>
      <c r="G260" s="8" t="s">
        <v>2904</v>
      </c>
      <c r="H260" s="71" t="s">
        <v>4669</v>
      </c>
      <c r="I260" s="71" t="s">
        <v>5843</v>
      </c>
    </row>
    <row r="261" spans="1:9" s="89" customFormat="1" ht="15.75" customHeight="1">
      <c r="A261" s="8" t="s">
        <v>2663</v>
      </c>
      <c r="B261" s="12" t="s">
        <v>378</v>
      </c>
      <c r="C261" s="12" t="s">
        <v>4234</v>
      </c>
      <c r="D261" s="12"/>
      <c r="E261" s="59" t="s">
        <v>718</v>
      </c>
      <c r="F261" s="50" t="s">
        <v>372</v>
      </c>
      <c r="G261" s="8" t="s">
        <v>2904</v>
      </c>
      <c r="H261" s="71" t="s">
        <v>4752</v>
      </c>
      <c r="I261" s="71" t="s">
        <v>5843</v>
      </c>
    </row>
    <row r="262" spans="1:9" s="89" customFormat="1" ht="15.75" customHeight="1">
      <c r="A262" s="8" t="s">
        <v>2663</v>
      </c>
      <c r="B262" s="12" t="s">
        <v>379</v>
      </c>
      <c r="C262" s="12" t="s">
        <v>4235</v>
      </c>
      <c r="D262" s="12"/>
      <c r="E262" s="59" t="s">
        <v>4992</v>
      </c>
      <c r="F262" s="50" t="s">
        <v>372</v>
      </c>
      <c r="G262" s="8" t="s">
        <v>2904</v>
      </c>
      <c r="H262" s="71" t="s">
        <v>4752</v>
      </c>
      <c r="I262" s="71" t="s">
        <v>5843</v>
      </c>
    </row>
    <row r="263" spans="1:9" s="89" customFormat="1" ht="15.75" customHeight="1">
      <c r="A263" s="8" t="s">
        <v>2663</v>
      </c>
      <c r="B263" s="12" t="s">
        <v>380</v>
      </c>
      <c r="C263" s="12" t="s">
        <v>4236</v>
      </c>
      <c r="D263" s="12"/>
      <c r="E263" s="59" t="s">
        <v>4994</v>
      </c>
      <c r="F263" s="50" t="s">
        <v>372</v>
      </c>
      <c r="G263" s="8" t="s">
        <v>2904</v>
      </c>
      <c r="H263" s="71" t="s">
        <v>4752</v>
      </c>
      <c r="I263" s="71" t="s">
        <v>5843</v>
      </c>
    </row>
    <row r="264" spans="1:9" s="89" customFormat="1" ht="15.75" customHeight="1">
      <c r="A264" s="8" t="s">
        <v>2663</v>
      </c>
      <c r="B264" s="12" t="s">
        <v>381</v>
      </c>
      <c r="C264" s="12" t="s">
        <v>4237</v>
      </c>
      <c r="D264" s="12"/>
      <c r="E264" s="59" t="s">
        <v>4995</v>
      </c>
      <c r="F264" s="50" t="s">
        <v>372</v>
      </c>
      <c r="G264" s="8" t="s">
        <v>2904</v>
      </c>
      <c r="H264" s="71" t="s">
        <v>4752</v>
      </c>
      <c r="I264" s="71" t="s">
        <v>5843</v>
      </c>
    </row>
    <row r="265" spans="1:9" s="89" customFormat="1" ht="15.75" customHeight="1">
      <c r="A265" s="8" t="s">
        <v>2663</v>
      </c>
      <c r="B265" s="12" t="s">
        <v>382</v>
      </c>
      <c r="C265" s="12" t="s">
        <v>4238</v>
      </c>
      <c r="D265" s="12"/>
      <c r="E265" s="59" t="s">
        <v>4996</v>
      </c>
      <c r="F265" s="50" t="s">
        <v>372</v>
      </c>
      <c r="G265" s="8" t="s">
        <v>2904</v>
      </c>
      <c r="H265" s="71" t="s">
        <v>4752</v>
      </c>
      <c r="I265" s="71" t="s">
        <v>5843</v>
      </c>
    </row>
    <row r="266" spans="1:9" s="89" customFormat="1" ht="15.75" customHeight="1">
      <c r="A266" s="8" t="s">
        <v>2663</v>
      </c>
      <c r="B266" s="12" t="s">
        <v>383</v>
      </c>
      <c r="C266" s="12" t="s">
        <v>4239</v>
      </c>
      <c r="D266" s="12"/>
      <c r="E266" s="60" t="s">
        <v>4997</v>
      </c>
      <c r="F266" s="50" t="s">
        <v>372</v>
      </c>
      <c r="G266" s="8" t="s">
        <v>2904</v>
      </c>
      <c r="H266" s="71" t="s">
        <v>4752</v>
      </c>
      <c r="I266" s="71" t="s">
        <v>5843</v>
      </c>
    </row>
    <row r="267" spans="1:9" s="89" customFormat="1" ht="15.75" customHeight="1">
      <c r="A267" s="8" t="s">
        <v>2663</v>
      </c>
      <c r="B267" s="12" t="s">
        <v>304</v>
      </c>
      <c r="C267" s="12" t="s">
        <v>4240</v>
      </c>
      <c r="D267" s="12"/>
      <c r="E267" s="59" t="s">
        <v>718</v>
      </c>
      <c r="F267" s="50" t="s">
        <v>305</v>
      </c>
      <c r="G267" s="8" t="s">
        <v>2904</v>
      </c>
      <c r="H267" s="71" t="s">
        <v>4647</v>
      </c>
      <c r="I267" s="71" t="s">
        <v>5843</v>
      </c>
    </row>
    <row r="268" spans="1:9" s="89" customFormat="1" ht="15.75" customHeight="1">
      <c r="A268" s="8" t="s">
        <v>2663</v>
      </c>
      <c r="B268" s="12" t="s">
        <v>306</v>
      </c>
      <c r="C268" s="12" t="s">
        <v>4241</v>
      </c>
      <c r="D268" s="12"/>
      <c r="E268" s="59" t="s">
        <v>4992</v>
      </c>
      <c r="F268" s="50" t="s">
        <v>305</v>
      </c>
      <c r="G268" s="8" t="s">
        <v>2904</v>
      </c>
      <c r="H268" s="71" t="s">
        <v>4752</v>
      </c>
      <c r="I268" s="71" t="s">
        <v>5843</v>
      </c>
    </row>
    <row r="269" spans="1:9" s="89" customFormat="1" ht="15.75" customHeight="1">
      <c r="A269" s="8" t="s">
        <v>2663</v>
      </c>
      <c r="B269" s="12" t="s">
        <v>307</v>
      </c>
      <c r="C269" s="12" t="s">
        <v>4242</v>
      </c>
      <c r="D269" s="12"/>
      <c r="E269" s="59" t="s">
        <v>4994</v>
      </c>
      <c r="F269" s="50" t="s">
        <v>305</v>
      </c>
      <c r="G269" s="8" t="s">
        <v>2904</v>
      </c>
      <c r="H269" s="71" t="s">
        <v>4752</v>
      </c>
      <c r="I269" s="71" t="s">
        <v>5843</v>
      </c>
    </row>
    <row r="270" spans="1:9" s="89" customFormat="1" ht="15.75" customHeight="1">
      <c r="A270" s="8" t="s">
        <v>2663</v>
      </c>
      <c r="B270" s="12" t="s">
        <v>308</v>
      </c>
      <c r="C270" s="12" t="s">
        <v>4243</v>
      </c>
      <c r="D270" s="12"/>
      <c r="E270" s="59" t="s">
        <v>4995</v>
      </c>
      <c r="F270" s="50" t="s">
        <v>305</v>
      </c>
      <c r="G270" s="8" t="s">
        <v>2904</v>
      </c>
      <c r="H270" s="71" t="s">
        <v>4752</v>
      </c>
      <c r="I270" s="71" t="s">
        <v>5843</v>
      </c>
    </row>
    <row r="271" spans="1:9" s="89" customFormat="1" ht="15.75" customHeight="1">
      <c r="A271" s="8" t="s">
        <v>2663</v>
      </c>
      <c r="B271" s="12" t="s">
        <v>309</v>
      </c>
      <c r="C271" s="12" t="s">
        <v>4244</v>
      </c>
      <c r="D271" s="12"/>
      <c r="E271" s="59" t="s">
        <v>4996</v>
      </c>
      <c r="F271" s="50" t="s">
        <v>305</v>
      </c>
      <c r="G271" s="8" t="s">
        <v>2904</v>
      </c>
      <c r="H271" s="71" t="s">
        <v>4752</v>
      </c>
      <c r="I271" s="71" t="s">
        <v>5843</v>
      </c>
    </row>
    <row r="272" spans="1:9" s="27" customFormat="1" ht="15.75" customHeight="1">
      <c r="A272" s="8" t="s">
        <v>2663</v>
      </c>
      <c r="B272" s="12" t="s">
        <v>310</v>
      </c>
      <c r="C272" s="12" t="s">
        <v>4245</v>
      </c>
      <c r="D272" s="12"/>
      <c r="E272" s="60" t="s">
        <v>4997</v>
      </c>
      <c r="F272" s="50" t="s">
        <v>305</v>
      </c>
      <c r="G272" s="8" t="s">
        <v>2904</v>
      </c>
      <c r="H272" s="71" t="s">
        <v>4752</v>
      </c>
      <c r="I272" s="71" t="s">
        <v>5843</v>
      </c>
    </row>
    <row r="273" spans="1:9" s="27" customFormat="1" ht="15.75" customHeight="1">
      <c r="A273" s="8" t="s">
        <v>2663</v>
      </c>
      <c r="B273" s="12" t="s">
        <v>284</v>
      </c>
      <c r="C273" s="12" t="s">
        <v>4246</v>
      </c>
      <c r="D273" s="12"/>
      <c r="E273" s="59" t="s">
        <v>718</v>
      </c>
      <c r="F273" s="50" t="s">
        <v>5340</v>
      </c>
      <c r="G273" s="8" t="s">
        <v>2904</v>
      </c>
      <c r="H273" s="71" t="s">
        <v>4669</v>
      </c>
      <c r="I273" s="71" t="s">
        <v>5843</v>
      </c>
    </row>
    <row r="274" spans="1:9" s="27" customFormat="1" ht="15.75" customHeight="1">
      <c r="A274" s="8" t="s">
        <v>2663</v>
      </c>
      <c r="B274" s="12" t="s">
        <v>279</v>
      </c>
      <c r="C274" s="12" t="s">
        <v>4247</v>
      </c>
      <c r="D274" s="12"/>
      <c r="E274" s="59" t="s">
        <v>718</v>
      </c>
      <c r="F274" s="50" t="s">
        <v>280</v>
      </c>
      <c r="G274" s="8" t="s">
        <v>2904</v>
      </c>
      <c r="H274" s="71" t="s">
        <v>4647</v>
      </c>
      <c r="I274" s="71" t="s">
        <v>5843</v>
      </c>
    </row>
    <row r="275" spans="1:9" s="27" customFormat="1" ht="15.75" customHeight="1">
      <c r="A275" s="8" t="s">
        <v>2663</v>
      </c>
      <c r="B275" s="12" t="s">
        <v>281</v>
      </c>
      <c r="C275" s="12" t="s">
        <v>4248</v>
      </c>
      <c r="D275" s="12"/>
      <c r="E275" s="59" t="s">
        <v>4992</v>
      </c>
      <c r="F275" s="50" t="s">
        <v>280</v>
      </c>
      <c r="G275" s="8" t="s">
        <v>2904</v>
      </c>
      <c r="H275" s="71" t="s">
        <v>4752</v>
      </c>
      <c r="I275" s="71" t="s">
        <v>5843</v>
      </c>
    </row>
    <row r="276" spans="1:9" s="27" customFormat="1" ht="15.75" customHeight="1">
      <c r="A276" s="8" t="s">
        <v>2663</v>
      </c>
      <c r="B276" s="12" t="s">
        <v>282</v>
      </c>
      <c r="C276" s="12" t="s">
        <v>4249</v>
      </c>
      <c r="D276" s="12"/>
      <c r="E276" s="59" t="s">
        <v>4994</v>
      </c>
      <c r="F276" s="50" t="s">
        <v>280</v>
      </c>
      <c r="G276" s="8" t="s">
        <v>2904</v>
      </c>
      <c r="H276" s="71" t="s">
        <v>4752</v>
      </c>
      <c r="I276" s="71" t="s">
        <v>5843</v>
      </c>
    </row>
    <row r="277" spans="1:9" s="27" customFormat="1" ht="15.75" customHeight="1">
      <c r="A277" s="8" t="s">
        <v>2663</v>
      </c>
      <c r="B277" s="12" t="s">
        <v>283</v>
      </c>
      <c r="C277" s="12" t="s">
        <v>4250</v>
      </c>
      <c r="D277" s="12"/>
      <c r="E277" s="59" t="s">
        <v>4995</v>
      </c>
      <c r="F277" s="50" t="s">
        <v>280</v>
      </c>
      <c r="G277" s="8" t="s">
        <v>2904</v>
      </c>
      <c r="H277" s="71" t="s">
        <v>4752</v>
      </c>
      <c r="I277" s="71" t="s">
        <v>5843</v>
      </c>
    </row>
    <row r="278" spans="1:9" s="27" customFormat="1" ht="15.75" customHeight="1">
      <c r="A278" s="8" t="s">
        <v>2663</v>
      </c>
      <c r="B278" s="12" t="s">
        <v>279</v>
      </c>
      <c r="C278" s="12" t="s">
        <v>4251</v>
      </c>
      <c r="D278" s="12"/>
      <c r="E278" s="59" t="s">
        <v>718</v>
      </c>
      <c r="F278" s="50" t="s">
        <v>280</v>
      </c>
      <c r="G278" s="8" t="s">
        <v>2904</v>
      </c>
      <c r="H278" s="71" t="s">
        <v>4980</v>
      </c>
      <c r="I278" s="71" t="s">
        <v>5843</v>
      </c>
    </row>
    <row r="279" spans="1:9" s="89" customFormat="1" ht="15.75" customHeight="1">
      <c r="A279" s="8" t="s">
        <v>2663</v>
      </c>
      <c r="B279" s="12" t="s">
        <v>281</v>
      </c>
      <c r="C279" s="12" t="s">
        <v>4252</v>
      </c>
      <c r="D279" s="12"/>
      <c r="E279" s="59" t="s">
        <v>4992</v>
      </c>
      <c r="F279" s="50" t="s">
        <v>280</v>
      </c>
      <c r="G279" s="8" t="s">
        <v>2904</v>
      </c>
      <c r="H279" s="71" t="s">
        <v>4980</v>
      </c>
      <c r="I279" s="71" t="s">
        <v>5843</v>
      </c>
    </row>
    <row r="280" spans="1:9" s="89" customFormat="1" ht="15.75" customHeight="1">
      <c r="A280" s="8" t="s">
        <v>2663</v>
      </c>
      <c r="B280" s="12" t="s">
        <v>282</v>
      </c>
      <c r="C280" s="12" t="s">
        <v>4253</v>
      </c>
      <c r="D280" s="12"/>
      <c r="E280" s="59" t="s">
        <v>4994</v>
      </c>
      <c r="F280" s="50" t="s">
        <v>280</v>
      </c>
      <c r="G280" s="8" t="s">
        <v>2904</v>
      </c>
      <c r="H280" s="71" t="s">
        <v>4980</v>
      </c>
      <c r="I280" s="71" t="s">
        <v>5843</v>
      </c>
    </row>
    <row r="281" spans="1:9" s="89" customFormat="1" ht="15.75" customHeight="1">
      <c r="A281" s="8" t="s">
        <v>2663</v>
      </c>
      <c r="B281" s="12" t="s">
        <v>283</v>
      </c>
      <c r="C281" s="12" t="s">
        <v>4254</v>
      </c>
      <c r="D281" s="12"/>
      <c r="E281" s="59" t="s">
        <v>4995</v>
      </c>
      <c r="F281" s="50" t="s">
        <v>280</v>
      </c>
      <c r="G281" s="8" t="s">
        <v>2904</v>
      </c>
      <c r="H281" s="71" t="s">
        <v>4980</v>
      </c>
      <c r="I281" s="71" t="s">
        <v>5843</v>
      </c>
    </row>
    <row r="282" spans="1:9" s="89" customFormat="1" ht="15.75" customHeight="1">
      <c r="A282" s="8" t="s">
        <v>2663</v>
      </c>
      <c r="B282" s="12" t="s">
        <v>274</v>
      </c>
      <c r="C282" s="12" t="s">
        <v>4255</v>
      </c>
      <c r="D282" s="12"/>
      <c r="E282" s="59" t="s">
        <v>718</v>
      </c>
      <c r="F282" s="50" t="s">
        <v>275</v>
      </c>
      <c r="G282" s="8" t="s">
        <v>2904</v>
      </c>
      <c r="H282" s="71" t="s">
        <v>4647</v>
      </c>
      <c r="I282" s="71" t="s">
        <v>5843</v>
      </c>
    </row>
    <row r="283" spans="1:9" s="89" customFormat="1" ht="15.75" customHeight="1">
      <c r="A283" s="8" t="s">
        <v>2663</v>
      </c>
      <c r="B283" s="12" t="s">
        <v>276</v>
      </c>
      <c r="C283" s="12" t="s">
        <v>4256</v>
      </c>
      <c r="D283" s="12"/>
      <c r="E283" s="59" t="s">
        <v>4992</v>
      </c>
      <c r="F283" s="50" t="s">
        <v>275</v>
      </c>
      <c r="G283" s="8" t="s">
        <v>2904</v>
      </c>
      <c r="H283" s="71" t="s">
        <v>4752</v>
      </c>
      <c r="I283" s="71" t="s">
        <v>5843</v>
      </c>
    </row>
    <row r="284" spans="1:9" s="89" customFormat="1" ht="15.75" customHeight="1">
      <c r="A284" s="8" t="s">
        <v>2663</v>
      </c>
      <c r="B284" s="12" t="s">
        <v>277</v>
      </c>
      <c r="C284" s="12" t="s">
        <v>4257</v>
      </c>
      <c r="D284" s="12"/>
      <c r="E284" s="59" t="s">
        <v>4994</v>
      </c>
      <c r="F284" s="50" t="s">
        <v>275</v>
      </c>
      <c r="G284" s="8" t="s">
        <v>2904</v>
      </c>
      <c r="H284" s="71" t="s">
        <v>4752</v>
      </c>
      <c r="I284" s="71" t="s">
        <v>5843</v>
      </c>
    </row>
    <row r="285" spans="1:9" s="89" customFormat="1" ht="15.75" customHeight="1">
      <c r="A285" s="8" t="s">
        <v>2663</v>
      </c>
      <c r="B285" s="12" t="s">
        <v>278</v>
      </c>
      <c r="C285" s="12" t="s">
        <v>4258</v>
      </c>
      <c r="D285" s="12"/>
      <c r="E285" s="59" t="s">
        <v>4995</v>
      </c>
      <c r="F285" s="50" t="s">
        <v>275</v>
      </c>
      <c r="G285" s="8" t="s">
        <v>2904</v>
      </c>
      <c r="H285" s="71" t="s">
        <v>4752</v>
      </c>
      <c r="I285" s="71" t="s">
        <v>5843</v>
      </c>
    </row>
    <row r="286" spans="1:9" s="89" customFormat="1" ht="15.75" customHeight="1">
      <c r="A286" s="8" t="s">
        <v>2663</v>
      </c>
      <c r="B286" s="12" t="s">
        <v>348</v>
      </c>
      <c r="C286" s="12" t="s">
        <v>4293</v>
      </c>
      <c r="D286" s="12"/>
      <c r="E286" s="59" t="s">
        <v>718</v>
      </c>
      <c r="F286" s="50" t="s">
        <v>349</v>
      </c>
      <c r="G286" s="8" t="s">
        <v>2904</v>
      </c>
      <c r="H286" s="71" t="s">
        <v>4647</v>
      </c>
      <c r="I286" s="71" t="s">
        <v>5843</v>
      </c>
    </row>
    <row r="287" spans="1:9" s="89" customFormat="1" ht="15.75" customHeight="1">
      <c r="A287" s="8" t="s">
        <v>2663</v>
      </c>
      <c r="B287" s="12" t="s">
        <v>368</v>
      </c>
      <c r="C287" s="12" t="s">
        <v>4294</v>
      </c>
      <c r="D287" s="12"/>
      <c r="E287" s="59" t="s">
        <v>718</v>
      </c>
      <c r="F287" s="50" t="s">
        <v>369</v>
      </c>
      <c r="G287" s="8" t="s">
        <v>2904</v>
      </c>
      <c r="H287" s="71" t="s">
        <v>4647</v>
      </c>
      <c r="I287" s="71" t="s">
        <v>5843</v>
      </c>
    </row>
    <row r="288" spans="1:9" s="89" customFormat="1" ht="15.75" customHeight="1">
      <c r="A288" s="8" t="s">
        <v>2663</v>
      </c>
      <c r="B288" s="12" t="s">
        <v>370</v>
      </c>
      <c r="C288" s="12" t="s">
        <v>4295</v>
      </c>
      <c r="D288" s="12"/>
      <c r="E288" s="59" t="s">
        <v>718</v>
      </c>
      <c r="F288" s="50" t="s">
        <v>5341</v>
      </c>
      <c r="G288" s="8" t="s">
        <v>2904</v>
      </c>
      <c r="H288" s="71" t="s">
        <v>4647</v>
      </c>
      <c r="I288" s="71" t="s">
        <v>5843</v>
      </c>
    </row>
    <row r="289" spans="1:9" s="89" customFormat="1" ht="15.75" customHeight="1">
      <c r="A289" s="8" t="s">
        <v>2663</v>
      </c>
      <c r="B289" s="12" t="s">
        <v>323</v>
      </c>
      <c r="C289" s="12" t="s">
        <v>4296</v>
      </c>
      <c r="D289" s="12"/>
      <c r="E289" s="59" t="s">
        <v>718</v>
      </c>
      <c r="F289" s="50" t="s">
        <v>324</v>
      </c>
      <c r="G289" s="8" t="s">
        <v>2904</v>
      </c>
      <c r="H289" s="71" t="s">
        <v>4669</v>
      </c>
      <c r="I289" s="71" t="s">
        <v>5843</v>
      </c>
    </row>
    <row r="290" spans="1:9" s="89" customFormat="1" ht="15.75" customHeight="1">
      <c r="A290" s="8" t="s">
        <v>2663</v>
      </c>
      <c r="B290" s="12" t="s">
        <v>873</v>
      </c>
      <c r="C290" s="12" t="s">
        <v>2201</v>
      </c>
      <c r="D290" s="12"/>
      <c r="E290" s="59" t="s">
        <v>874</v>
      </c>
      <c r="F290" s="50" t="s">
        <v>875</v>
      </c>
      <c r="G290" s="8" t="s">
        <v>2904</v>
      </c>
      <c r="H290" s="71" t="s">
        <v>4753</v>
      </c>
      <c r="I290" s="71" t="s">
        <v>5843</v>
      </c>
    </row>
    <row r="291" spans="1:9" s="89" customFormat="1" ht="15.75" customHeight="1">
      <c r="A291" s="8" t="s">
        <v>2663</v>
      </c>
      <c r="B291" s="12" t="s">
        <v>184</v>
      </c>
      <c r="C291" s="12" t="s">
        <v>3427</v>
      </c>
      <c r="D291" s="12"/>
      <c r="E291" s="59" t="s">
        <v>5007</v>
      </c>
      <c r="F291" s="50" t="s">
        <v>185</v>
      </c>
      <c r="G291" s="8" t="s">
        <v>2904</v>
      </c>
      <c r="H291" s="71" t="s">
        <v>4669</v>
      </c>
      <c r="I291" s="71" t="s">
        <v>5843</v>
      </c>
    </row>
    <row r="292" spans="1:9" s="89" customFormat="1" ht="15.75" customHeight="1">
      <c r="A292" s="8" t="s">
        <v>2663</v>
      </c>
      <c r="B292" s="12" t="s">
        <v>186</v>
      </c>
      <c r="C292" s="25" t="s">
        <v>3428</v>
      </c>
      <c r="D292" s="25"/>
      <c r="E292" s="59" t="s">
        <v>4992</v>
      </c>
      <c r="F292" s="50" t="s">
        <v>185</v>
      </c>
      <c r="G292" s="8" t="s">
        <v>2904</v>
      </c>
      <c r="H292" s="71" t="s">
        <v>4669</v>
      </c>
      <c r="I292" s="71" t="s">
        <v>5843</v>
      </c>
    </row>
    <row r="293" spans="1:9" s="89" customFormat="1" ht="15.75" customHeight="1">
      <c r="A293" s="8" t="s">
        <v>2663</v>
      </c>
      <c r="B293" s="12" t="s">
        <v>187</v>
      </c>
      <c r="C293" s="25" t="s">
        <v>3429</v>
      </c>
      <c r="D293" s="25"/>
      <c r="E293" s="59" t="s">
        <v>4994</v>
      </c>
      <c r="F293" s="50" t="s">
        <v>185</v>
      </c>
      <c r="G293" s="8" t="s">
        <v>2904</v>
      </c>
      <c r="H293" s="71" t="s">
        <v>4669</v>
      </c>
      <c r="I293" s="71" t="s">
        <v>5843</v>
      </c>
    </row>
    <row r="294" spans="1:9" s="89" customFormat="1" ht="15.75" customHeight="1">
      <c r="A294" s="8" t="s">
        <v>2663</v>
      </c>
      <c r="B294" s="12" t="s">
        <v>188</v>
      </c>
      <c r="C294" s="25" t="s">
        <v>3430</v>
      </c>
      <c r="D294" s="25"/>
      <c r="E294" s="59" t="s">
        <v>4995</v>
      </c>
      <c r="F294" s="50" t="s">
        <v>185</v>
      </c>
      <c r="G294" s="8" t="s">
        <v>2904</v>
      </c>
      <c r="H294" s="71" t="s">
        <v>4669</v>
      </c>
      <c r="I294" s="71" t="s">
        <v>5843</v>
      </c>
    </row>
    <row r="295" spans="1:9" s="89" customFormat="1" ht="15.75" customHeight="1">
      <c r="A295" s="8" t="s">
        <v>2663</v>
      </c>
      <c r="B295" s="12" t="s">
        <v>189</v>
      </c>
      <c r="C295" s="25" t="s">
        <v>3431</v>
      </c>
      <c r="D295" s="25"/>
      <c r="E295" s="59" t="s">
        <v>4996</v>
      </c>
      <c r="F295" s="50" t="s">
        <v>185</v>
      </c>
      <c r="G295" s="8" t="s">
        <v>2904</v>
      </c>
      <c r="H295" s="71" t="s">
        <v>4669</v>
      </c>
      <c r="I295" s="71" t="s">
        <v>5843</v>
      </c>
    </row>
    <row r="296" spans="1:9" s="89" customFormat="1" ht="15.75" customHeight="1">
      <c r="A296" s="8" t="s">
        <v>2663</v>
      </c>
      <c r="B296" s="12" t="s">
        <v>190</v>
      </c>
      <c r="C296" s="25" t="s">
        <v>3432</v>
      </c>
      <c r="D296" s="25"/>
      <c r="E296" s="60" t="s">
        <v>4997</v>
      </c>
      <c r="F296" s="50" t="s">
        <v>185</v>
      </c>
      <c r="G296" s="8" t="s">
        <v>2904</v>
      </c>
      <c r="H296" s="71" t="s">
        <v>4669</v>
      </c>
      <c r="I296" s="71" t="s">
        <v>5843</v>
      </c>
    </row>
    <row r="297" spans="1:9" s="89" customFormat="1" ht="15.75" customHeight="1">
      <c r="A297" s="8" t="s">
        <v>2663</v>
      </c>
      <c r="B297" s="12" t="s">
        <v>191</v>
      </c>
      <c r="C297" s="25" t="s">
        <v>3433</v>
      </c>
      <c r="D297" s="25"/>
      <c r="E297" s="59" t="s">
        <v>4998</v>
      </c>
      <c r="F297" s="50" t="s">
        <v>185</v>
      </c>
      <c r="G297" s="8" t="s">
        <v>2904</v>
      </c>
      <c r="H297" s="71" t="s">
        <v>4669</v>
      </c>
      <c r="I297" s="71" t="s">
        <v>5843</v>
      </c>
    </row>
    <row r="298" spans="1:9" s="89" customFormat="1" ht="15.75" customHeight="1">
      <c r="A298" s="8" t="s">
        <v>2663</v>
      </c>
      <c r="B298" s="12" t="s">
        <v>192</v>
      </c>
      <c r="C298" s="25" t="s">
        <v>3434</v>
      </c>
      <c r="D298" s="25"/>
      <c r="E298" s="59" t="s">
        <v>99</v>
      </c>
      <c r="F298" s="50" t="s">
        <v>185</v>
      </c>
      <c r="G298" s="8" t="s">
        <v>2904</v>
      </c>
      <c r="H298" s="71" t="s">
        <v>4669</v>
      </c>
      <c r="I298" s="71" t="s">
        <v>5843</v>
      </c>
    </row>
    <row r="299" spans="1:9" s="89" customFormat="1" ht="15.75" customHeight="1">
      <c r="A299" s="8" t="s">
        <v>2663</v>
      </c>
      <c r="B299" s="12" t="s">
        <v>193</v>
      </c>
      <c r="C299" s="25" t="s">
        <v>3435</v>
      </c>
      <c r="D299" s="25"/>
      <c r="E299" s="65" t="s">
        <v>5003</v>
      </c>
      <c r="F299" s="50" t="s">
        <v>185</v>
      </c>
      <c r="G299" s="8" t="s">
        <v>2904</v>
      </c>
      <c r="H299" s="71" t="s">
        <v>4669</v>
      </c>
      <c r="I299" s="71" t="s">
        <v>5843</v>
      </c>
    </row>
    <row r="300" spans="1:9" s="89" customFormat="1" ht="15.75" customHeight="1">
      <c r="A300" s="8" t="s">
        <v>2663</v>
      </c>
      <c r="B300" s="12" t="s">
        <v>149</v>
      </c>
      <c r="C300" s="25" t="s">
        <v>3440</v>
      </c>
      <c r="D300" s="25"/>
      <c r="E300" s="59" t="s">
        <v>150</v>
      </c>
      <c r="F300" s="50" t="s">
        <v>151</v>
      </c>
      <c r="G300" s="8" t="s">
        <v>2904</v>
      </c>
      <c r="H300" s="71" t="s">
        <v>4669</v>
      </c>
      <c r="I300" s="71" t="s">
        <v>5843</v>
      </c>
    </row>
    <row r="301" spans="1:9" s="89" customFormat="1" ht="15.75" customHeight="1">
      <c r="A301" s="8" t="s">
        <v>2663</v>
      </c>
      <c r="B301" s="12" t="s">
        <v>152</v>
      </c>
      <c r="C301" s="25" t="s">
        <v>3441</v>
      </c>
      <c r="D301" s="25"/>
      <c r="E301" s="59" t="s">
        <v>5007</v>
      </c>
      <c r="F301" s="50" t="s">
        <v>151</v>
      </c>
      <c r="G301" s="8" t="s">
        <v>2904</v>
      </c>
      <c r="H301" s="71" t="s">
        <v>4669</v>
      </c>
      <c r="I301" s="71" t="s">
        <v>5843</v>
      </c>
    </row>
    <row r="302" spans="1:9" s="89" customFormat="1" ht="15.75" customHeight="1">
      <c r="A302" s="8" t="s">
        <v>2663</v>
      </c>
      <c r="B302" s="12" t="s">
        <v>153</v>
      </c>
      <c r="C302" s="25" t="s">
        <v>3442</v>
      </c>
      <c r="D302" s="25"/>
      <c r="E302" s="59" t="s">
        <v>4992</v>
      </c>
      <c r="F302" s="50" t="s">
        <v>151</v>
      </c>
      <c r="G302" s="8" t="s">
        <v>2904</v>
      </c>
      <c r="H302" s="71" t="s">
        <v>4669</v>
      </c>
      <c r="I302" s="71" t="s">
        <v>5843</v>
      </c>
    </row>
    <row r="303" spans="1:9" s="89" customFormat="1" ht="15.75" customHeight="1">
      <c r="A303" s="8" t="s">
        <v>2663</v>
      </c>
      <c r="B303" s="12" t="s">
        <v>154</v>
      </c>
      <c r="C303" s="25" t="s">
        <v>3443</v>
      </c>
      <c r="D303" s="25"/>
      <c r="E303" s="59" t="s">
        <v>4994</v>
      </c>
      <c r="F303" s="50" t="s">
        <v>151</v>
      </c>
      <c r="G303" s="8" t="s">
        <v>2904</v>
      </c>
      <c r="H303" s="71" t="s">
        <v>4669</v>
      </c>
      <c r="I303" s="71" t="s">
        <v>5843</v>
      </c>
    </row>
    <row r="304" spans="1:9" s="89" customFormat="1" ht="15.75" customHeight="1">
      <c r="A304" s="8" t="s">
        <v>2663</v>
      </c>
      <c r="B304" s="12" t="s">
        <v>155</v>
      </c>
      <c r="C304" s="25" t="s">
        <v>3444</v>
      </c>
      <c r="D304" s="25"/>
      <c r="E304" s="59" t="s">
        <v>4995</v>
      </c>
      <c r="F304" s="50" t="s">
        <v>151</v>
      </c>
      <c r="G304" s="8" t="s">
        <v>2904</v>
      </c>
      <c r="H304" s="71" t="s">
        <v>4669</v>
      </c>
      <c r="I304" s="71" t="s">
        <v>5843</v>
      </c>
    </row>
    <row r="305" spans="1:9" s="89" customFormat="1" ht="15.75" customHeight="1">
      <c r="A305" s="8" t="s">
        <v>2663</v>
      </c>
      <c r="B305" s="12" t="s">
        <v>156</v>
      </c>
      <c r="C305" s="25" t="s">
        <v>3445</v>
      </c>
      <c r="D305" s="25"/>
      <c r="E305" s="59" t="s">
        <v>967</v>
      </c>
      <c r="F305" s="50" t="s">
        <v>151</v>
      </c>
      <c r="G305" s="8" t="s">
        <v>2904</v>
      </c>
      <c r="H305" s="71" t="s">
        <v>4669</v>
      </c>
      <c r="I305" s="71" t="s">
        <v>5843</v>
      </c>
    </row>
    <row r="306" spans="1:9" s="89" customFormat="1" ht="15.75" customHeight="1">
      <c r="A306" s="8" t="s">
        <v>2663</v>
      </c>
      <c r="B306" s="12" t="s">
        <v>157</v>
      </c>
      <c r="C306" s="25" t="s">
        <v>3446</v>
      </c>
      <c r="D306" s="25"/>
      <c r="E306" s="59" t="s">
        <v>99</v>
      </c>
      <c r="F306" s="50" t="s">
        <v>151</v>
      </c>
      <c r="G306" s="8" t="s">
        <v>2904</v>
      </c>
      <c r="H306" s="71" t="s">
        <v>4669</v>
      </c>
      <c r="I306" s="71" t="s">
        <v>5843</v>
      </c>
    </row>
    <row r="307" spans="1:9" s="89" customFormat="1" ht="15.75" customHeight="1">
      <c r="A307" s="8" t="s">
        <v>2663</v>
      </c>
      <c r="B307" s="12" t="s">
        <v>158</v>
      </c>
      <c r="C307" s="25" t="s">
        <v>3447</v>
      </c>
      <c r="D307" s="25"/>
      <c r="E307" s="59" t="s">
        <v>1724</v>
      </c>
      <c r="F307" s="50" t="s">
        <v>151</v>
      </c>
      <c r="G307" s="8" t="s">
        <v>2904</v>
      </c>
      <c r="H307" s="71" t="s">
        <v>4669</v>
      </c>
      <c r="I307" s="71" t="s">
        <v>5843</v>
      </c>
    </row>
    <row r="308" spans="1:9" s="89" customFormat="1" ht="15.75" customHeight="1">
      <c r="A308" s="8" t="s">
        <v>2663</v>
      </c>
      <c r="B308" s="12" t="s">
        <v>135</v>
      </c>
      <c r="C308" s="25" t="s">
        <v>3448</v>
      </c>
      <c r="D308" s="25"/>
      <c r="E308" s="59" t="s">
        <v>718</v>
      </c>
      <c r="F308" s="50" t="s">
        <v>136</v>
      </c>
      <c r="G308" s="8" t="s">
        <v>2904</v>
      </c>
      <c r="H308" s="71" t="s">
        <v>4669</v>
      </c>
      <c r="I308" s="71" t="s">
        <v>5843</v>
      </c>
    </row>
    <row r="309" spans="1:9" s="89" customFormat="1" ht="15.75" customHeight="1">
      <c r="A309" s="8" t="s">
        <v>2663</v>
      </c>
      <c r="B309" s="12" t="s">
        <v>137</v>
      </c>
      <c r="C309" s="25" t="s">
        <v>3449</v>
      </c>
      <c r="D309" s="25"/>
      <c r="E309" s="59" t="s">
        <v>4992</v>
      </c>
      <c r="F309" s="50" t="s">
        <v>136</v>
      </c>
      <c r="G309" s="8" t="s">
        <v>2904</v>
      </c>
      <c r="H309" s="71" t="s">
        <v>4669</v>
      </c>
      <c r="I309" s="71" t="s">
        <v>5843</v>
      </c>
    </row>
    <row r="310" spans="1:9" s="89" customFormat="1" ht="15.75" customHeight="1">
      <c r="A310" s="8" t="s">
        <v>2663</v>
      </c>
      <c r="B310" s="12" t="s">
        <v>138</v>
      </c>
      <c r="C310" s="25" t="s">
        <v>3450</v>
      </c>
      <c r="D310" s="25"/>
      <c r="E310" s="59" t="s">
        <v>4994</v>
      </c>
      <c r="F310" s="50" t="s">
        <v>136</v>
      </c>
      <c r="G310" s="8" t="s">
        <v>2904</v>
      </c>
      <c r="H310" s="71" t="s">
        <v>4669</v>
      </c>
      <c r="I310" s="71" t="s">
        <v>5843</v>
      </c>
    </row>
    <row r="311" spans="1:9" s="89" customFormat="1" ht="15.75" customHeight="1">
      <c r="A311" s="8" t="s">
        <v>2663</v>
      </c>
      <c r="B311" s="12" t="s">
        <v>139</v>
      </c>
      <c r="C311" s="25" t="s">
        <v>3451</v>
      </c>
      <c r="D311" s="25"/>
      <c r="E311" s="59" t="s">
        <v>4995</v>
      </c>
      <c r="F311" s="50" t="s">
        <v>136</v>
      </c>
      <c r="G311" s="8" t="s">
        <v>2904</v>
      </c>
      <c r="H311" s="71" t="s">
        <v>4669</v>
      </c>
      <c r="I311" s="71" t="s">
        <v>5843</v>
      </c>
    </row>
    <row r="312" spans="1:9" s="89" customFormat="1" ht="15.75" customHeight="1">
      <c r="A312" s="8" t="s">
        <v>2663</v>
      </c>
      <c r="B312" s="12" t="s">
        <v>140</v>
      </c>
      <c r="C312" s="25" t="s">
        <v>3452</v>
      </c>
      <c r="D312" s="25"/>
      <c r="E312" s="59" t="s">
        <v>4996</v>
      </c>
      <c r="F312" s="50" t="s">
        <v>136</v>
      </c>
      <c r="G312" s="8" t="s">
        <v>2904</v>
      </c>
      <c r="H312" s="71" t="s">
        <v>4669</v>
      </c>
      <c r="I312" s="71" t="s">
        <v>5843</v>
      </c>
    </row>
    <row r="313" spans="1:9" s="89" customFormat="1" ht="15.75" customHeight="1">
      <c r="A313" s="8" t="s">
        <v>2663</v>
      </c>
      <c r="B313" s="12" t="s">
        <v>141</v>
      </c>
      <c r="C313" s="25" t="s">
        <v>3453</v>
      </c>
      <c r="D313" s="25"/>
      <c r="E313" s="60" t="s">
        <v>4997</v>
      </c>
      <c r="F313" s="50" t="s">
        <v>136</v>
      </c>
      <c r="G313" s="8" t="s">
        <v>2904</v>
      </c>
      <c r="H313" s="71" t="s">
        <v>4669</v>
      </c>
      <c r="I313" s="71" t="s">
        <v>5843</v>
      </c>
    </row>
    <row r="314" spans="1:9" s="89" customFormat="1" ht="15.75" customHeight="1">
      <c r="A314" s="8" t="s">
        <v>2663</v>
      </c>
      <c r="B314" s="12" t="s">
        <v>179</v>
      </c>
      <c r="C314" s="12" t="s">
        <v>3458</v>
      </c>
      <c r="D314" s="12"/>
      <c r="E314" s="59" t="s">
        <v>718</v>
      </c>
      <c r="F314" s="50" t="s">
        <v>180</v>
      </c>
      <c r="G314" s="8" t="s">
        <v>2904</v>
      </c>
      <c r="H314" s="71" t="s">
        <v>4685</v>
      </c>
      <c r="I314" s="71" t="s">
        <v>5843</v>
      </c>
    </row>
    <row r="315" spans="1:9" s="89" customFormat="1" ht="15.75" customHeight="1">
      <c r="A315" s="8" t="s">
        <v>2663</v>
      </c>
      <c r="B315" s="12" t="s">
        <v>181</v>
      </c>
      <c r="C315" s="12" t="s">
        <v>3459</v>
      </c>
      <c r="D315" s="12"/>
      <c r="E315" s="59" t="s">
        <v>4992</v>
      </c>
      <c r="F315" s="50" t="s">
        <v>180</v>
      </c>
      <c r="G315" s="8" t="s">
        <v>2904</v>
      </c>
      <c r="H315" s="71" t="s">
        <v>4685</v>
      </c>
      <c r="I315" s="71" t="s">
        <v>5843</v>
      </c>
    </row>
    <row r="316" spans="1:9" s="89" customFormat="1" ht="15.75" customHeight="1">
      <c r="A316" s="8" t="s">
        <v>2663</v>
      </c>
      <c r="B316" s="12" t="s">
        <v>182</v>
      </c>
      <c r="C316" s="12" t="s">
        <v>3460</v>
      </c>
      <c r="D316" s="12"/>
      <c r="E316" s="59" t="s">
        <v>4994</v>
      </c>
      <c r="F316" s="50" t="s">
        <v>180</v>
      </c>
      <c r="G316" s="8" t="s">
        <v>2904</v>
      </c>
      <c r="H316" s="71" t="s">
        <v>4685</v>
      </c>
      <c r="I316" s="71" t="s">
        <v>5843</v>
      </c>
    </row>
    <row r="317" spans="1:9" s="89" customFormat="1" ht="15.75" customHeight="1">
      <c r="A317" s="8" t="s">
        <v>2663</v>
      </c>
      <c r="B317" s="12" t="s">
        <v>183</v>
      </c>
      <c r="C317" s="12" t="s">
        <v>3461</v>
      </c>
      <c r="D317" s="12"/>
      <c r="E317" s="59" t="s">
        <v>4995</v>
      </c>
      <c r="F317" s="50" t="s">
        <v>180</v>
      </c>
      <c r="G317" s="8" t="s">
        <v>2904</v>
      </c>
      <c r="H317" s="71" t="s">
        <v>4685</v>
      </c>
      <c r="I317" s="71" t="s">
        <v>5843</v>
      </c>
    </row>
    <row r="318" spans="1:9" s="89" customFormat="1" ht="15.75" customHeight="1">
      <c r="A318" s="8" t="s">
        <v>2663</v>
      </c>
      <c r="B318" s="12" t="s">
        <v>130</v>
      </c>
      <c r="C318" s="25" t="s">
        <v>3472</v>
      </c>
      <c r="D318" s="25"/>
      <c r="E318" s="59" t="s">
        <v>718</v>
      </c>
      <c r="F318" s="50" t="s">
        <v>1879</v>
      </c>
      <c r="G318" s="8" t="s">
        <v>2904</v>
      </c>
      <c r="H318" s="71" t="s">
        <v>4669</v>
      </c>
      <c r="I318" s="71" t="s">
        <v>5843</v>
      </c>
    </row>
    <row r="319" spans="1:9" s="89" customFormat="1" ht="15.75" customHeight="1">
      <c r="A319" s="8" t="s">
        <v>2663</v>
      </c>
      <c r="B319" s="12" t="s">
        <v>132</v>
      </c>
      <c r="C319" s="25" t="s">
        <v>3473</v>
      </c>
      <c r="D319" s="25"/>
      <c r="E319" s="59" t="s">
        <v>4992</v>
      </c>
      <c r="F319" s="50" t="s">
        <v>1879</v>
      </c>
      <c r="G319" s="8" t="s">
        <v>2904</v>
      </c>
      <c r="H319" s="71" t="s">
        <v>4685</v>
      </c>
      <c r="I319" s="71" t="s">
        <v>5843</v>
      </c>
    </row>
    <row r="320" spans="1:9" s="89" customFormat="1" ht="15.75" customHeight="1">
      <c r="A320" s="8" t="s">
        <v>2663</v>
      </c>
      <c r="B320" s="12" t="s">
        <v>133</v>
      </c>
      <c r="C320" s="12" t="s">
        <v>3474</v>
      </c>
      <c r="D320" s="12"/>
      <c r="E320" s="59" t="s">
        <v>4994</v>
      </c>
      <c r="F320" s="50" t="s">
        <v>131</v>
      </c>
      <c r="G320" s="8" t="s">
        <v>2904</v>
      </c>
      <c r="H320" s="71" t="s">
        <v>4685</v>
      </c>
      <c r="I320" s="71" t="s">
        <v>5843</v>
      </c>
    </row>
    <row r="321" spans="1:9" s="89" customFormat="1" ht="15.75" customHeight="1">
      <c r="A321" s="8" t="s">
        <v>2663</v>
      </c>
      <c r="B321" s="12" t="s">
        <v>134</v>
      </c>
      <c r="C321" s="25" t="s">
        <v>3475</v>
      </c>
      <c r="D321" s="25"/>
      <c r="E321" s="59" t="s">
        <v>4995</v>
      </c>
      <c r="F321" s="50" t="s">
        <v>131</v>
      </c>
      <c r="G321" s="8" t="s">
        <v>2904</v>
      </c>
      <c r="H321" s="71" t="s">
        <v>4685</v>
      </c>
      <c r="I321" s="71" t="s">
        <v>5843</v>
      </c>
    </row>
    <row r="322" spans="1:9" s="89" customFormat="1" ht="15.75" customHeight="1">
      <c r="A322" s="8" t="s">
        <v>2663</v>
      </c>
      <c r="B322" s="12" t="s">
        <v>79</v>
      </c>
      <c r="C322" s="25" t="s">
        <v>4366</v>
      </c>
      <c r="D322" s="25"/>
      <c r="E322" s="59" t="s">
        <v>718</v>
      </c>
      <c r="F322" s="50" t="s">
        <v>5344</v>
      </c>
      <c r="G322" s="8" t="s">
        <v>2904</v>
      </c>
      <c r="H322" s="71" t="s">
        <v>4757</v>
      </c>
      <c r="I322" s="71" t="s">
        <v>5843</v>
      </c>
    </row>
    <row r="323" spans="1:9" s="89" customFormat="1" ht="15.75" customHeight="1">
      <c r="A323" s="8" t="s">
        <v>2663</v>
      </c>
      <c r="B323" s="12" t="s">
        <v>80</v>
      </c>
      <c r="C323" s="25" t="s">
        <v>4367</v>
      </c>
      <c r="D323" s="25"/>
      <c r="E323" s="59" t="s">
        <v>4992</v>
      </c>
      <c r="F323" s="50" t="s">
        <v>5345</v>
      </c>
      <c r="G323" s="8" t="s">
        <v>2904</v>
      </c>
      <c r="H323" s="71" t="s">
        <v>4756</v>
      </c>
      <c r="I323" s="71" t="s">
        <v>5843</v>
      </c>
    </row>
    <row r="324" spans="1:9" s="89" customFormat="1" ht="15.75" customHeight="1">
      <c r="A324" s="8" t="s">
        <v>2663</v>
      </c>
      <c r="B324" s="12" t="s">
        <v>81</v>
      </c>
      <c r="C324" s="25" t="s">
        <v>4368</v>
      </c>
      <c r="D324" s="25"/>
      <c r="E324" s="59" t="s">
        <v>4994</v>
      </c>
      <c r="F324" s="50" t="s">
        <v>5345</v>
      </c>
      <c r="G324" s="8" t="s">
        <v>2904</v>
      </c>
      <c r="H324" s="71" t="s">
        <v>4756</v>
      </c>
      <c r="I324" s="71" t="s">
        <v>5843</v>
      </c>
    </row>
    <row r="325" spans="1:9" s="89" customFormat="1" ht="15.75" customHeight="1">
      <c r="A325" s="8" t="s">
        <v>2663</v>
      </c>
      <c r="B325" s="12" t="s">
        <v>82</v>
      </c>
      <c r="C325" s="25" t="s">
        <v>4369</v>
      </c>
      <c r="D325" s="25"/>
      <c r="E325" s="59" t="s">
        <v>4995</v>
      </c>
      <c r="F325" s="50" t="s">
        <v>5345</v>
      </c>
      <c r="G325" s="8" t="s">
        <v>2904</v>
      </c>
      <c r="H325" s="71" t="s">
        <v>4756</v>
      </c>
      <c r="I325" s="71" t="s">
        <v>5843</v>
      </c>
    </row>
    <row r="326" spans="1:9" s="89" customFormat="1" ht="15.75" customHeight="1">
      <c r="A326" s="8" t="s">
        <v>2663</v>
      </c>
      <c r="B326" s="12" t="s">
        <v>100</v>
      </c>
      <c r="C326" s="25" t="s">
        <v>4370</v>
      </c>
      <c r="D326" s="25"/>
      <c r="E326" s="59" t="s">
        <v>4992</v>
      </c>
      <c r="F326" s="50" t="s">
        <v>101</v>
      </c>
      <c r="G326" s="8" t="s">
        <v>2904</v>
      </c>
      <c r="H326" s="71" t="s">
        <v>4756</v>
      </c>
      <c r="I326" s="71" t="s">
        <v>5843</v>
      </c>
    </row>
    <row r="327" spans="1:9" s="89" customFormat="1" ht="15.75" customHeight="1">
      <c r="A327" s="8" t="s">
        <v>2663</v>
      </c>
      <c r="B327" s="12" t="s">
        <v>102</v>
      </c>
      <c r="C327" s="25" t="s">
        <v>4371</v>
      </c>
      <c r="D327" s="25"/>
      <c r="E327" s="59" t="s">
        <v>4994</v>
      </c>
      <c r="F327" s="50" t="s">
        <v>101</v>
      </c>
      <c r="G327" s="8" t="s">
        <v>2904</v>
      </c>
      <c r="H327" s="71" t="s">
        <v>4756</v>
      </c>
      <c r="I327" s="71" t="s">
        <v>5843</v>
      </c>
    </row>
    <row r="328" spans="1:9" s="89" customFormat="1" ht="15.75" customHeight="1">
      <c r="A328" s="8" t="s">
        <v>2663</v>
      </c>
      <c r="B328" s="12" t="s">
        <v>103</v>
      </c>
      <c r="C328" s="25" t="s">
        <v>4372</v>
      </c>
      <c r="D328" s="25"/>
      <c r="E328" s="59" t="s">
        <v>4995</v>
      </c>
      <c r="F328" s="50" t="s">
        <v>101</v>
      </c>
      <c r="G328" s="8" t="s">
        <v>2904</v>
      </c>
      <c r="H328" s="71" t="s">
        <v>4756</v>
      </c>
      <c r="I328" s="71" t="s">
        <v>5843</v>
      </c>
    </row>
    <row r="329" spans="1:9" s="89" customFormat="1" ht="15.75" customHeight="1">
      <c r="A329" s="8" t="s">
        <v>2663</v>
      </c>
      <c r="B329" s="12" t="s">
        <v>90</v>
      </c>
      <c r="C329" s="25" t="s">
        <v>4373</v>
      </c>
      <c r="D329" s="25"/>
      <c r="E329" s="59" t="s">
        <v>718</v>
      </c>
      <c r="F329" s="50" t="s">
        <v>91</v>
      </c>
      <c r="G329" s="8" t="s">
        <v>2904</v>
      </c>
      <c r="H329" s="71" t="s">
        <v>4756</v>
      </c>
      <c r="I329" s="71" t="s">
        <v>5843</v>
      </c>
    </row>
    <row r="330" spans="1:9" s="89" customFormat="1" ht="15.75" customHeight="1">
      <c r="A330" s="8" t="s">
        <v>2663</v>
      </c>
      <c r="B330" s="12" t="s">
        <v>92</v>
      </c>
      <c r="C330" s="25" t="s">
        <v>4374</v>
      </c>
      <c r="D330" s="25"/>
      <c r="E330" s="59" t="s">
        <v>4992</v>
      </c>
      <c r="F330" s="50" t="s">
        <v>91</v>
      </c>
      <c r="G330" s="8" t="s">
        <v>2904</v>
      </c>
      <c r="H330" s="71" t="s">
        <v>4756</v>
      </c>
      <c r="I330" s="71" t="s">
        <v>5843</v>
      </c>
    </row>
    <row r="331" spans="1:9" s="89" customFormat="1" ht="15.75" customHeight="1">
      <c r="A331" s="8" t="s">
        <v>2663</v>
      </c>
      <c r="B331" s="12" t="s">
        <v>93</v>
      </c>
      <c r="C331" s="25" t="s">
        <v>4375</v>
      </c>
      <c r="D331" s="25"/>
      <c r="E331" s="59" t="s">
        <v>4994</v>
      </c>
      <c r="F331" s="50" t="s">
        <v>91</v>
      </c>
      <c r="G331" s="8" t="s">
        <v>2904</v>
      </c>
      <c r="H331" s="71" t="s">
        <v>4756</v>
      </c>
      <c r="I331" s="71" t="s">
        <v>5843</v>
      </c>
    </row>
    <row r="332" spans="1:9" s="89" customFormat="1" ht="15.75" customHeight="1">
      <c r="A332" s="8" t="s">
        <v>2663</v>
      </c>
      <c r="B332" s="12" t="s">
        <v>94</v>
      </c>
      <c r="C332" s="25" t="s">
        <v>4376</v>
      </c>
      <c r="D332" s="25"/>
      <c r="E332" s="59" t="s">
        <v>4995</v>
      </c>
      <c r="F332" s="50" t="s">
        <v>91</v>
      </c>
      <c r="G332" s="8" t="s">
        <v>2904</v>
      </c>
      <c r="H332" s="71" t="s">
        <v>4756</v>
      </c>
      <c r="I332" s="71" t="s">
        <v>5843</v>
      </c>
    </row>
    <row r="333" spans="1:9" s="89" customFormat="1" ht="15.75" customHeight="1">
      <c r="A333" s="8" t="s">
        <v>2663</v>
      </c>
      <c r="B333" s="12" t="s">
        <v>95</v>
      </c>
      <c r="C333" s="25" t="s">
        <v>4377</v>
      </c>
      <c r="D333" s="25"/>
      <c r="E333" s="59" t="s">
        <v>4996</v>
      </c>
      <c r="F333" s="50" t="s">
        <v>91</v>
      </c>
      <c r="G333" s="8" t="s">
        <v>2904</v>
      </c>
      <c r="H333" s="71" t="s">
        <v>4756</v>
      </c>
      <c r="I333" s="71" t="s">
        <v>5843</v>
      </c>
    </row>
    <row r="334" spans="1:9" s="89" customFormat="1" ht="15.75" customHeight="1">
      <c r="A334" s="8" t="s">
        <v>2663</v>
      </c>
      <c r="B334" s="12" t="s">
        <v>96</v>
      </c>
      <c r="C334" s="25" t="s">
        <v>4378</v>
      </c>
      <c r="D334" s="25"/>
      <c r="E334" s="60" t="s">
        <v>4997</v>
      </c>
      <c r="F334" s="50" t="s">
        <v>91</v>
      </c>
      <c r="G334" s="8" t="s">
        <v>2904</v>
      </c>
      <c r="H334" s="71" t="s">
        <v>4756</v>
      </c>
      <c r="I334" s="71" t="s">
        <v>5843</v>
      </c>
    </row>
    <row r="335" spans="1:9" s="89" customFormat="1" ht="15.75" customHeight="1">
      <c r="A335" s="8" t="s">
        <v>2663</v>
      </c>
      <c r="B335" s="12" t="s">
        <v>97</v>
      </c>
      <c r="C335" s="25" t="s">
        <v>4379</v>
      </c>
      <c r="D335" s="25"/>
      <c r="E335" s="59" t="s">
        <v>4998</v>
      </c>
      <c r="F335" s="50" t="s">
        <v>91</v>
      </c>
      <c r="G335" s="8" t="s">
        <v>2904</v>
      </c>
      <c r="H335" s="71" t="s">
        <v>4756</v>
      </c>
      <c r="I335" s="71" t="s">
        <v>5843</v>
      </c>
    </row>
    <row r="336" spans="1:9" s="89" customFormat="1" ht="15.75" customHeight="1">
      <c r="A336" s="8" t="s">
        <v>2663</v>
      </c>
      <c r="B336" s="12" t="s">
        <v>98</v>
      </c>
      <c r="C336" s="25" t="s">
        <v>4380</v>
      </c>
      <c r="D336" s="25"/>
      <c r="E336" s="59" t="s">
        <v>99</v>
      </c>
      <c r="F336" s="50" t="s">
        <v>91</v>
      </c>
      <c r="G336" s="8" t="s">
        <v>2904</v>
      </c>
      <c r="H336" s="71" t="s">
        <v>4756</v>
      </c>
      <c r="I336" s="71" t="s">
        <v>5843</v>
      </c>
    </row>
    <row r="337" spans="1:9" s="89" customFormat="1" ht="15.75" customHeight="1">
      <c r="A337" s="8" t="s">
        <v>2663</v>
      </c>
      <c r="B337" s="12" t="s">
        <v>35</v>
      </c>
      <c r="C337" s="25" t="s">
        <v>4409</v>
      </c>
      <c r="D337" s="25"/>
      <c r="E337" s="59" t="s">
        <v>718</v>
      </c>
      <c r="F337" s="50" t="s">
        <v>36</v>
      </c>
      <c r="G337" s="8" t="s">
        <v>2904</v>
      </c>
      <c r="H337" s="71" t="s">
        <v>4669</v>
      </c>
      <c r="I337" s="71" t="s">
        <v>5843</v>
      </c>
    </row>
    <row r="338" spans="1:9" s="89" customFormat="1" ht="15.75" customHeight="1">
      <c r="A338" s="8" t="s">
        <v>2663</v>
      </c>
      <c r="B338" s="12" t="s">
        <v>37</v>
      </c>
      <c r="C338" s="25" t="s">
        <v>4410</v>
      </c>
      <c r="D338" s="25"/>
      <c r="E338" s="59" t="s">
        <v>5</v>
      </c>
      <c r="F338" s="50" t="s">
        <v>36</v>
      </c>
      <c r="G338" s="8" t="s">
        <v>2904</v>
      </c>
      <c r="H338" s="71" t="s">
        <v>4763</v>
      </c>
      <c r="I338" s="71" t="s">
        <v>5843</v>
      </c>
    </row>
    <row r="339" spans="1:9" s="89" customFormat="1" ht="15.75" customHeight="1">
      <c r="A339" s="8" t="s">
        <v>2663</v>
      </c>
      <c r="B339" s="12" t="s">
        <v>4</v>
      </c>
      <c r="C339" s="12" t="s">
        <v>4412</v>
      </c>
      <c r="D339" s="12"/>
      <c r="E339" s="59" t="s">
        <v>5</v>
      </c>
      <c r="F339" s="50" t="s">
        <v>6</v>
      </c>
      <c r="G339" s="8" t="s">
        <v>2904</v>
      </c>
      <c r="H339" s="71" t="s">
        <v>4761</v>
      </c>
      <c r="I339" s="71" t="s">
        <v>5843</v>
      </c>
    </row>
    <row r="340" spans="1:9" s="89" customFormat="1" ht="15.75" customHeight="1">
      <c r="A340" s="8" t="s">
        <v>2663</v>
      </c>
      <c r="B340" s="12" t="s">
        <v>2118</v>
      </c>
      <c r="C340" s="12" t="s">
        <v>4414</v>
      </c>
      <c r="D340" s="12"/>
      <c r="E340" s="59" t="s">
        <v>718</v>
      </c>
      <c r="F340" s="50" t="s">
        <v>1</v>
      </c>
      <c r="G340" s="8" t="s">
        <v>2904</v>
      </c>
      <c r="H340" s="71" t="s">
        <v>4758</v>
      </c>
      <c r="I340" s="71" t="s">
        <v>5843</v>
      </c>
    </row>
    <row r="341" spans="1:9" s="89" customFormat="1" ht="15.75" customHeight="1">
      <c r="A341" s="8" t="s">
        <v>2663</v>
      </c>
      <c r="B341" s="12" t="s">
        <v>32</v>
      </c>
      <c r="C341" s="25" t="s">
        <v>4415</v>
      </c>
      <c r="D341" s="25"/>
      <c r="E341" s="59" t="s">
        <v>718</v>
      </c>
      <c r="F341" s="50" t="s">
        <v>33</v>
      </c>
      <c r="G341" s="8" t="s">
        <v>2904</v>
      </c>
      <c r="H341" s="71" t="s">
        <v>4670</v>
      </c>
      <c r="I341" s="71" t="s">
        <v>5843</v>
      </c>
    </row>
    <row r="342" spans="1:9" s="89" customFormat="1" ht="15.75" customHeight="1">
      <c r="A342" s="8" t="s">
        <v>2663</v>
      </c>
      <c r="B342" s="12" t="s">
        <v>34</v>
      </c>
      <c r="C342" s="25" t="s">
        <v>4416</v>
      </c>
      <c r="D342" s="25"/>
      <c r="E342" s="59" t="s">
        <v>5</v>
      </c>
      <c r="F342" s="50" t="s">
        <v>33</v>
      </c>
      <c r="G342" s="8" t="s">
        <v>2904</v>
      </c>
      <c r="H342" s="71" t="s">
        <v>4764</v>
      </c>
      <c r="I342" s="71" t="s">
        <v>5843</v>
      </c>
    </row>
    <row r="343" spans="1:9" s="89" customFormat="1" ht="15.75" customHeight="1">
      <c r="A343" s="8" t="s">
        <v>2663</v>
      </c>
      <c r="B343" s="12" t="s">
        <v>29</v>
      </c>
      <c r="C343" s="25" t="s">
        <v>4417</v>
      </c>
      <c r="D343" s="25"/>
      <c r="E343" s="59" t="s">
        <v>718</v>
      </c>
      <c r="F343" s="50" t="s">
        <v>30</v>
      </c>
      <c r="G343" s="8" t="s">
        <v>2904</v>
      </c>
      <c r="H343" s="71" t="s">
        <v>4670</v>
      </c>
      <c r="I343" s="71" t="s">
        <v>5843</v>
      </c>
    </row>
    <row r="344" spans="1:9" s="89" customFormat="1" ht="15.75" customHeight="1">
      <c r="A344" s="8" t="s">
        <v>2663</v>
      </c>
      <c r="B344" s="12" t="s">
        <v>31</v>
      </c>
      <c r="C344" s="25" t="s">
        <v>4418</v>
      </c>
      <c r="D344" s="25"/>
      <c r="E344" s="59" t="s">
        <v>5</v>
      </c>
      <c r="F344" s="50" t="s">
        <v>30</v>
      </c>
      <c r="G344" s="8" t="s">
        <v>2904</v>
      </c>
      <c r="H344" s="71" t="s">
        <v>4764</v>
      </c>
      <c r="I344" s="71" t="s">
        <v>5843</v>
      </c>
    </row>
    <row r="345" spans="1:9" s="89" customFormat="1" ht="15.75" customHeight="1">
      <c r="A345" s="8" t="s">
        <v>2663</v>
      </c>
      <c r="B345" s="12" t="s">
        <v>25</v>
      </c>
      <c r="C345" s="25" t="s">
        <v>4419</v>
      </c>
      <c r="D345" s="25"/>
      <c r="E345" s="59" t="s">
        <v>718</v>
      </c>
      <c r="F345" s="50" t="s">
        <v>26</v>
      </c>
      <c r="G345" s="8" t="s">
        <v>2904</v>
      </c>
      <c r="H345" s="71" t="s">
        <v>4669</v>
      </c>
      <c r="I345" s="71" t="s">
        <v>5843</v>
      </c>
    </row>
    <row r="346" spans="1:9" s="89" customFormat="1" ht="15.75" customHeight="1">
      <c r="A346" s="8" t="s">
        <v>2663</v>
      </c>
      <c r="B346" s="12" t="s">
        <v>27</v>
      </c>
      <c r="C346" s="25" t="s">
        <v>4420</v>
      </c>
      <c r="D346" s="25"/>
      <c r="E346" s="59" t="s">
        <v>5</v>
      </c>
      <c r="F346" s="50" t="s">
        <v>28</v>
      </c>
      <c r="G346" s="8" t="s">
        <v>2904</v>
      </c>
      <c r="H346" s="71" t="s">
        <v>4763</v>
      </c>
      <c r="I346" s="71" t="s">
        <v>5843</v>
      </c>
    </row>
    <row r="347" spans="1:9" s="89" customFormat="1" ht="15.75" customHeight="1">
      <c r="A347" s="8" t="s">
        <v>2663</v>
      </c>
      <c r="B347" s="12" t="s">
        <v>22</v>
      </c>
      <c r="C347" s="25" t="s">
        <v>4421</v>
      </c>
      <c r="D347" s="25"/>
      <c r="E347" s="59" t="s">
        <v>718</v>
      </c>
      <c r="F347" s="50" t="s">
        <v>23</v>
      </c>
      <c r="G347" s="8" t="s">
        <v>2904</v>
      </c>
      <c r="H347" s="71" t="s">
        <v>4754</v>
      </c>
      <c r="I347" s="71" t="s">
        <v>5843</v>
      </c>
    </row>
    <row r="348" spans="1:9" s="89" customFormat="1" ht="15.75" customHeight="1">
      <c r="A348" s="8" t="s">
        <v>2663</v>
      </c>
      <c r="B348" s="12" t="s">
        <v>24</v>
      </c>
      <c r="C348" s="25" t="s">
        <v>4422</v>
      </c>
      <c r="D348" s="25"/>
      <c r="E348" s="59" t="s">
        <v>8</v>
      </c>
      <c r="F348" s="50" t="s">
        <v>23</v>
      </c>
      <c r="G348" s="8" t="s">
        <v>2904</v>
      </c>
      <c r="H348" s="71" t="s">
        <v>4727</v>
      </c>
      <c r="I348" s="71" t="s">
        <v>5843</v>
      </c>
    </row>
    <row r="349" spans="1:9" s="89" customFormat="1" ht="15.75" customHeight="1">
      <c r="A349" s="8" t="s">
        <v>2663</v>
      </c>
      <c r="B349" s="12" t="s">
        <v>19</v>
      </c>
      <c r="C349" s="25" t="s">
        <v>4423</v>
      </c>
      <c r="D349" s="25"/>
      <c r="E349" s="59" t="s">
        <v>718</v>
      </c>
      <c r="F349" s="50" t="s">
        <v>20</v>
      </c>
      <c r="G349" s="8" t="s">
        <v>2904</v>
      </c>
      <c r="H349" s="71" t="s">
        <v>4982</v>
      </c>
      <c r="I349" s="71" t="s">
        <v>5843</v>
      </c>
    </row>
    <row r="350" spans="1:9" s="89" customFormat="1" ht="15.75" customHeight="1">
      <c r="A350" s="8" t="s">
        <v>2663</v>
      </c>
      <c r="B350" s="12" t="s">
        <v>21</v>
      </c>
      <c r="C350" s="25" t="s">
        <v>4424</v>
      </c>
      <c r="D350" s="25"/>
      <c r="E350" s="59" t="s">
        <v>5</v>
      </c>
      <c r="F350" s="50" t="s">
        <v>20</v>
      </c>
      <c r="G350" s="8" t="s">
        <v>2904</v>
      </c>
      <c r="H350" s="71" t="s">
        <v>4983</v>
      </c>
      <c r="I350" s="71" t="s">
        <v>5843</v>
      </c>
    </row>
    <row r="351" spans="1:9" s="89" customFormat="1" ht="15.75" customHeight="1">
      <c r="A351" s="8" t="s">
        <v>2663</v>
      </c>
      <c r="B351" s="12" t="s">
        <v>16</v>
      </c>
      <c r="C351" s="25" t="s">
        <v>4425</v>
      </c>
      <c r="D351" s="25"/>
      <c r="E351" s="59" t="s">
        <v>718</v>
      </c>
      <c r="F351" s="50" t="s">
        <v>17</v>
      </c>
      <c r="G351" s="8" t="s">
        <v>2904</v>
      </c>
      <c r="H351" s="71" t="s">
        <v>4669</v>
      </c>
      <c r="I351" s="71" t="s">
        <v>5843</v>
      </c>
    </row>
    <row r="352" spans="1:9" s="89" customFormat="1" ht="15.75" customHeight="1">
      <c r="A352" s="8" t="s">
        <v>2663</v>
      </c>
      <c r="B352" s="12" t="s">
        <v>18</v>
      </c>
      <c r="C352" s="25" t="s">
        <v>4426</v>
      </c>
      <c r="D352" s="25"/>
      <c r="E352" s="59" t="s">
        <v>5</v>
      </c>
      <c r="F352" s="50" t="s">
        <v>17</v>
      </c>
      <c r="G352" s="8" t="s">
        <v>2904</v>
      </c>
      <c r="H352" s="71" t="s">
        <v>4763</v>
      </c>
      <c r="I352" s="71" t="s">
        <v>5843</v>
      </c>
    </row>
    <row r="353" spans="1:9" s="89" customFormat="1" ht="15.75" customHeight="1">
      <c r="A353" s="8" t="s">
        <v>2663</v>
      </c>
      <c r="B353" s="12" t="s">
        <v>14</v>
      </c>
      <c r="C353" s="25" t="s">
        <v>4427</v>
      </c>
      <c r="D353" s="25"/>
      <c r="E353" s="59" t="s">
        <v>8</v>
      </c>
      <c r="F353" s="50" t="s">
        <v>15</v>
      </c>
      <c r="G353" s="8" t="s">
        <v>2904</v>
      </c>
      <c r="H353" s="71" t="s">
        <v>4760</v>
      </c>
      <c r="I353" s="71" t="s">
        <v>5843</v>
      </c>
    </row>
    <row r="354" spans="1:9" s="89" customFormat="1" ht="15.75" customHeight="1">
      <c r="A354" s="8" t="s">
        <v>2663</v>
      </c>
      <c r="B354" s="12" t="s">
        <v>10</v>
      </c>
      <c r="C354" s="25" t="s">
        <v>4428</v>
      </c>
      <c r="D354" s="25"/>
      <c r="E354" s="59" t="s">
        <v>718</v>
      </c>
      <c r="F354" s="50" t="s">
        <v>11</v>
      </c>
      <c r="G354" s="8" t="s">
        <v>2904</v>
      </c>
      <c r="H354" s="71" t="s">
        <v>4754</v>
      </c>
      <c r="I354" s="71" t="s">
        <v>5843</v>
      </c>
    </row>
    <row r="355" spans="1:9" s="89" customFormat="1" ht="15.75" customHeight="1">
      <c r="A355" s="8" t="s">
        <v>2663</v>
      </c>
      <c r="B355" s="12" t="s">
        <v>12</v>
      </c>
      <c r="C355" s="25" t="s">
        <v>4429</v>
      </c>
      <c r="D355" s="25"/>
      <c r="E355" s="59" t="s">
        <v>8</v>
      </c>
      <c r="F355" s="50" t="s">
        <v>13</v>
      </c>
      <c r="G355" s="8" t="s">
        <v>2904</v>
      </c>
      <c r="H355" s="71" t="s">
        <v>4727</v>
      </c>
      <c r="I355" s="71" t="s">
        <v>5843</v>
      </c>
    </row>
    <row r="356" spans="1:9" s="89" customFormat="1" ht="15.75" customHeight="1">
      <c r="A356" s="50" t="s">
        <v>4835</v>
      </c>
      <c r="B356" s="16" t="s">
        <v>2681</v>
      </c>
      <c r="C356" s="16" t="s">
        <v>5640</v>
      </c>
      <c r="D356" s="16"/>
      <c r="E356" s="61" t="s">
        <v>718</v>
      </c>
      <c r="F356" s="73" t="s">
        <v>2685</v>
      </c>
      <c r="G356" s="73" t="s">
        <v>2904</v>
      </c>
      <c r="H356" s="71" t="s">
        <v>4667</v>
      </c>
      <c r="I356" s="71" t="s">
        <v>5841</v>
      </c>
    </row>
    <row r="357" spans="1:9" s="89" customFormat="1" ht="15.75" customHeight="1">
      <c r="A357" s="50" t="s">
        <v>4835</v>
      </c>
      <c r="B357" s="16" t="s">
        <v>2682</v>
      </c>
      <c r="C357" s="16" t="s">
        <v>5641</v>
      </c>
      <c r="D357" s="16"/>
      <c r="E357" s="61" t="s">
        <v>4992</v>
      </c>
      <c r="F357" s="73" t="s">
        <v>2685</v>
      </c>
      <c r="G357" s="73" t="s">
        <v>2904</v>
      </c>
      <c r="H357" s="71" t="s">
        <v>4667</v>
      </c>
      <c r="I357" s="71" t="s">
        <v>5841</v>
      </c>
    </row>
    <row r="358" spans="1:9" s="89" customFormat="1" ht="15.75" customHeight="1">
      <c r="A358" s="50" t="s">
        <v>4835</v>
      </c>
      <c r="B358" s="16" t="s">
        <v>2683</v>
      </c>
      <c r="C358" s="16" t="s">
        <v>5642</v>
      </c>
      <c r="D358" s="16"/>
      <c r="E358" s="61" t="s">
        <v>4994</v>
      </c>
      <c r="F358" s="73" t="s">
        <v>2685</v>
      </c>
      <c r="G358" s="73" t="s">
        <v>2904</v>
      </c>
      <c r="H358" s="71" t="s">
        <v>4667</v>
      </c>
      <c r="I358" s="71" t="s">
        <v>5841</v>
      </c>
    </row>
    <row r="359" spans="1:9" s="89" customFormat="1" ht="15.75" customHeight="1">
      <c r="A359" s="50" t="s">
        <v>4835</v>
      </c>
      <c r="B359" s="16" t="s">
        <v>2684</v>
      </c>
      <c r="C359" s="16" t="s">
        <v>5643</v>
      </c>
      <c r="D359" s="16"/>
      <c r="E359" s="61" t="s">
        <v>4995</v>
      </c>
      <c r="F359" s="73" t="s">
        <v>2685</v>
      </c>
      <c r="G359" s="73" t="s">
        <v>2904</v>
      </c>
      <c r="H359" s="71" t="s">
        <v>4667</v>
      </c>
      <c r="I359" s="71" t="s">
        <v>5841</v>
      </c>
    </row>
    <row r="360" spans="1:9" s="89" customFormat="1" ht="15.75" customHeight="1">
      <c r="A360" s="50" t="s">
        <v>4835</v>
      </c>
      <c r="B360" s="16" t="s">
        <v>5355</v>
      </c>
      <c r="C360" s="16" t="s">
        <v>5669</v>
      </c>
      <c r="D360" s="16"/>
      <c r="E360" s="61" t="s">
        <v>718</v>
      </c>
      <c r="F360" s="73" t="s">
        <v>2328</v>
      </c>
      <c r="G360" s="73" t="s">
        <v>2905</v>
      </c>
      <c r="H360" s="71" t="s">
        <v>4766</v>
      </c>
      <c r="I360" s="71" t="s">
        <v>5841</v>
      </c>
    </row>
    <row r="361" spans="1:9" s="89" customFormat="1" ht="15.75" customHeight="1">
      <c r="A361" s="50" t="s">
        <v>4835</v>
      </c>
      <c r="B361" s="16" t="s">
        <v>5356</v>
      </c>
      <c r="C361" s="16" t="s">
        <v>5644</v>
      </c>
      <c r="D361" s="16"/>
      <c r="E361" s="61" t="s">
        <v>4992</v>
      </c>
      <c r="F361" s="73" t="s">
        <v>2328</v>
      </c>
      <c r="G361" s="73" t="s">
        <v>2904</v>
      </c>
      <c r="H361" s="71" t="s">
        <v>4667</v>
      </c>
      <c r="I361" s="71" t="s">
        <v>5841</v>
      </c>
    </row>
    <row r="362" spans="1:9" s="89" customFormat="1" ht="15.75" customHeight="1">
      <c r="A362" s="50" t="s">
        <v>4835</v>
      </c>
      <c r="B362" s="16" t="s">
        <v>5357</v>
      </c>
      <c r="C362" s="16" t="s">
        <v>5645</v>
      </c>
      <c r="D362" s="16"/>
      <c r="E362" s="61" t="s">
        <v>4994</v>
      </c>
      <c r="F362" s="73" t="s">
        <v>2328</v>
      </c>
      <c r="G362" s="73" t="s">
        <v>2904</v>
      </c>
      <c r="H362" s="71" t="s">
        <v>4667</v>
      </c>
      <c r="I362" s="71" t="s">
        <v>5841</v>
      </c>
    </row>
    <row r="363" spans="1:9" s="89" customFormat="1" ht="15.75" customHeight="1">
      <c r="A363" s="50" t="s">
        <v>4835</v>
      </c>
      <c r="B363" s="16" t="s">
        <v>5358</v>
      </c>
      <c r="C363" s="16" t="s">
        <v>5646</v>
      </c>
      <c r="D363" s="16"/>
      <c r="E363" s="61" t="s">
        <v>4995</v>
      </c>
      <c r="F363" s="73" t="s">
        <v>2328</v>
      </c>
      <c r="G363" s="73" t="s">
        <v>2904</v>
      </c>
      <c r="H363" s="71" t="s">
        <v>4667</v>
      </c>
      <c r="I363" s="71" t="s">
        <v>5841</v>
      </c>
    </row>
    <row r="364" spans="1:9" s="89" customFormat="1" ht="15.75" customHeight="1">
      <c r="A364" s="50" t="s">
        <v>4835</v>
      </c>
      <c r="B364" s="16" t="s">
        <v>2092</v>
      </c>
      <c r="C364" s="16" t="s">
        <v>4841</v>
      </c>
      <c r="D364" s="16"/>
      <c r="E364" s="61" t="s">
        <v>718</v>
      </c>
      <c r="F364" s="73" t="s">
        <v>2114</v>
      </c>
      <c r="G364" s="73" t="s">
        <v>2905</v>
      </c>
      <c r="H364" s="71" t="s">
        <v>4767</v>
      </c>
      <c r="I364" s="71" t="s">
        <v>5841</v>
      </c>
    </row>
    <row r="365" spans="1:9" s="89" customFormat="1" ht="15.75" customHeight="1">
      <c r="A365" s="50" t="s">
        <v>4835</v>
      </c>
      <c r="B365" s="16" t="s">
        <v>2093</v>
      </c>
      <c r="C365" s="16" t="s">
        <v>4850</v>
      </c>
      <c r="D365" s="16"/>
      <c r="E365" s="61" t="s">
        <v>718</v>
      </c>
      <c r="F365" s="73" t="s">
        <v>2854</v>
      </c>
      <c r="G365" s="73" t="s">
        <v>2904</v>
      </c>
      <c r="H365" s="71" t="s">
        <v>4667</v>
      </c>
      <c r="I365" s="71" t="s">
        <v>5841</v>
      </c>
    </row>
    <row r="366" spans="1:9" s="89" customFormat="1" ht="15.75" customHeight="1">
      <c r="A366" s="50" t="s">
        <v>4835</v>
      </c>
      <c r="B366" s="16" t="s">
        <v>2094</v>
      </c>
      <c r="C366" s="16" t="s">
        <v>4851</v>
      </c>
      <c r="D366" s="16"/>
      <c r="E366" s="61" t="s">
        <v>4992</v>
      </c>
      <c r="F366" s="73" t="s">
        <v>2855</v>
      </c>
      <c r="G366" s="73" t="s">
        <v>2904</v>
      </c>
      <c r="H366" s="71" t="s">
        <v>4667</v>
      </c>
      <c r="I366" s="71" t="s">
        <v>5841</v>
      </c>
    </row>
    <row r="367" spans="1:9" s="89" customFormat="1" ht="15.75" customHeight="1">
      <c r="A367" s="50" t="s">
        <v>4835</v>
      </c>
      <c r="B367" s="16" t="s">
        <v>2095</v>
      </c>
      <c r="C367" s="16" t="s">
        <v>4852</v>
      </c>
      <c r="D367" s="16"/>
      <c r="E367" s="61" t="s">
        <v>4994</v>
      </c>
      <c r="F367" s="73" t="s">
        <v>2855</v>
      </c>
      <c r="G367" s="73" t="s">
        <v>2904</v>
      </c>
      <c r="H367" s="71" t="s">
        <v>4667</v>
      </c>
      <c r="I367" s="71" t="s">
        <v>5841</v>
      </c>
    </row>
    <row r="368" spans="1:9" s="89" customFormat="1" ht="15.75" customHeight="1">
      <c r="A368" s="50" t="s">
        <v>4835</v>
      </c>
      <c r="B368" s="16" t="s">
        <v>2096</v>
      </c>
      <c r="C368" s="16" t="s">
        <v>4853</v>
      </c>
      <c r="D368" s="16"/>
      <c r="E368" s="61" t="s">
        <v>4995</v>
      </c>
      <c r="F368" s="73" t="s">
        <v>2855</v>
      </c>
      <c r="G368" s="73" t="s">
        <v>2904</v>
      </c>
      <c r="H368" s="71" t="s">
        <v>4667</v>
      </c>
      <c r="I368" s="71" t="s">
        <v>5841</v>
      </c>
    </row>
    <row r="369" spans="1:9" s="89" customFormat="1" ht="15.75" customHeight="1">
      <c r="A369" s="50" t="s">
        <v>4835</v>
      </c>
      <c r="B369" s="16" t="s">
        <v>2097</v>
      </c>
      <c r="C369" s="16" t="s">
        <v>4842</v>
      </c>
      <c r="D369" s="16"/>
      <c r="E369" s="61" t="s">
        <v>718</v>
      </c>
      <c r="F369" s="73" t="s">
        <v>2115</v>
      </c>
      <c r="G369" s="73" t="s">
        <v>2904</v>
      </c>
      <c r="H369" s="71" t="s">
        <v>4667</v>
      </c>
      <c r="I369" s="71" t="s">
        <v>5841</v>
      </c>
    </row>
    <row r="370" spans="1:9" s="89" customFormat="1" ht="15.75" customHeight="1">
      <c r="A370" s="50" t="s">
        <v>4835</v>
      </c>
      <c r="B370" s="16" t="s">
        <v>2098</v>
      </c>
      <c r="C370" s="16" t="s">
        <v>4843</v>
      </c>
      <c r="D370" s="16"/>
      <c r="E370" s="61" t="s">
        <v>4992</v>
      </c>
      <c r="F370" s="73" t="s">
        <v>2115</v>
      </c>
      <c r="G370" s="73" t="s">
        <v>2904</v>
      </c>
      <c r="H370" s="71" t="s">
        <v>4667</v>
      </c>
      <c r="I370" s="71" t="s">
        <v>5841</v>
      </c>
    </row>
    <row r="371" spans="1:9" s="89" customFormat="1" ht="15.75" customHeight="1">
      <c r="A371" s="50" t="s">
        <v>4835</v>
      </c>
      <c r="B371" s="16" t="s">
        <v>2099</v>
      </c>
      <c r="C371" s="16" t="s">
        <v>4844</v>
      </c>
      <c r="D371" s="16"/>
      <c r="E371" s="61" t="s">
        <v>4994</v>
      </c>
      <c r="F371" s="73" t="s">
        <v>2115</v>
      </c>
      <c r="G371" s="73" t="s">
        <v>2904</v>
      </c>
      <c r="H371" s="71" t="s">
        <v>4667</v>
      </c>
      <c r="I371" s="71" t="s">
        <v>5841</v>
      </c>
    </row>
    <row r="372" spans="1:9" s="89" customFormat="1" ht="15.75" customHeight="1">
      <c r="A372" s="50" t="s">
        <v>4835</v>
      </c>
      <c r="B372" s="16" t="s">
        <v>2100</v>
      </c>
      <c r="C372" s="16" t="s">
        <v>4845</v>
      </c>
      <c r="D372" s="16"/>
      <c r="E372" s="61" t="s">
        <v>4995</v>
      </c>
      <c r="F372" s="73" t="s">
        <v>2115</v>
      </c>
      <c r="G372" s="73" t="s">
        <v>2904</v>
      </c>
      <c r="H372" s="71" t="s">
        <v>4667</v>
      </c>
      <c r="I372" s="71" t="s">
        <v>5841</v>
      </c>
    </row>
    <row r="373" spans="1:9" s="89" customFormat="1" ht="15.75" customHeight="1">
      <c r="A373" s="50" t="s">
        <v>4835</v>
      </c>
      <c r="B373" s="16" t="s">
        <v>2101</v>
      </c>
      <c r="C373" s="16" t="s">
        <v>4846</v>
      </c>
      <c r="D373" s="16"/>
      <c r="E373" s="61" t="s">
        <v>4996</v>
      </c>
      <c r="F373" s="73" t="s">
        <v>2115</v>
      </c>
      <c r="G373" s="73" t="s">
        <v>2904</v>
      </c>
      <c r="H373" s="71" t="s">
        <v>4667</v>
      </c>
      <c r="I373" s="71" t="s">
        <v>5841</v>
      </c>
    </row>
    <row r="374" spans="1:9" s="89" customFormat="1" ht="15.75" customHeight="1">
      <c r="A374" s="50" t="s">
        <v>4835</v>
      </c>
      <c r="B374" s="16" t="s">
        <v>2102</v>
      </c>
      <c r="C374" s="16" t="s">
        <v>4847</v>
      </c>
      <c r="D374" s="16"/>
      <c r="E374" s="66" t="s">
        <v>4997</v>
      </c>
      <c r="F374" s="73" t="s">
        <v>2115</v>
      </c>
      <c r="G374" s="73" t="s">
        <v>2904</v>
      </c>
      <c r="H374" s="71" t="s">
        <v>4667</v>
      </c>
      <c r="I374" s="71" t="s">
        <v>5841</v>
      </c>
    </row>
    <row r="375" spans="1:9" s="89" customFormat="1" ht="15.75" customHeight="1">
      <c r="A375" s="8" t="s">
        <v>2664</v>
      </c>
      <c r="B375" s="16" t="s">
        <v>2147</v>
      </c>
      <c r="C375" s="12" t="s">
        <v>3113</v>
      </c>
      <c r="D375" s="12"/>
      <c r="E375" s="67" t="s">
        <v>718</v>
      </c>
      <c r="F375" s="73" t="s">
        <v>2019</v>
      </c>
      <c r="G375" s="73" t="s">
        <v>2905</v>
      </c>
      <c r="H375" s="75" t="s">
        <v>4647</v>
      </c>
      <c r="I375" s="75" t="s">
        <v>5843</v>
      </c>
    </row>
    <row r="376" spans="1:9" s="89" customFormat="1" ht="15.75" customHeight="1">
      <c r="A376" s="8" t="s">
        <v>2664</v>
      </c>
      <c r="B376" s="16" t="s">
        <v>2148</v>
      </c>
      <c r="C376" s="12" t="s">
        <v>3114</v>
      </c>
      <c r="D376" s="12"/>
      <c r="E376" s="67" t="s">
        <v>4992</v>
      </c>
      <c r="F376" s="73" t="s">
        <v>2019</v>
      </c>
      <c r="G376" s="73" t="s">
        <v>2905</v>
      </c>
      <c r="H376" s="75" t="s">
        <v>4644</v>
      </c>
      <c r="I376" s="75" t="s">
        <v>5843</v>
      </c>
    </row>
    <row r="377" spans="1:9" s="89" customFormat="1" ht="15.75" customHeight="1">
      <c r="A377" s="8" t="s">
        <v>2664</v>
      </c>
      <c r="B377" s="16" t="s">
        <v>2149</v>
      </c>
      <c r="C377" s="12" t="s">
        <v>3115</v>
      </c>
      <c r="D377" s="12"/>
      <c r="E377" s="67" t="s">
        <v>4994</v>
      </c>
      <c r="F377" s="73" t="s">
        <v>2019</v>
      </c>
      <c r="G377" s="73" t="s">
        <v>2905</v>
      </c>
      <c r="H377" s="75" t="s">
        <v>4644</v>
      </c>
      <c r="I377" s="75" t="s">
        <v>5843</v>
      </c>
    </row>
    <row r="378" spans="1:9" s="89" customFormat="1" ht="15.75" customHeight="1">
      <c r="A378" s="8" t="s">
        <v>2664</v>
      </c>
      <c r="B378" s="16" t="s">
        <v>2150</v>
      </c>
      <c r="C378" s="12" t="s">
        <v>3116</v>
      </c>
      <c r="D378" s="12"/>
      <c r="E378" s="67" t="s">
        <v>4995</v>
      </c>
      <c r="F378" s="73" t="s">
        <v>2019</v>
      </c>
      <c r="G378" s="73" t="s">
        <v>2905</v>
      </c>
      <c r="H378" s="75" t="s">
        <v>4644</v>
      </c>
      <c r="I378" s="75" t="s">
        <v>5843</v>
      </c>
    </row>
    <row r="379" spans="1:9" s="89" customFormat="1" ht="15.75" customHeight="1">
      <c r="A379" s="8" t="s">
        <v>2664</v>
      </c>
      <c r="B379" s="12" t="s">
        <v>1980</v>
      </c>
      <c r="C379" s="12" t="s">
        <v>3117</v>
      </c>
      <c r="D379" s="12"/>
      <c r="E379" s="67" t="s">
        <v>718</v>
      </c>
      <c r="F379" s="73" t="s">
        <v>2019</v>
      </c>
      <c r="G379" s="73" t="s">
        <v>2905</v>
      </c>
      <c r="H379" s="71" t="s">
        <v>4750</v>
      </c>
      <c r="I379" s="71" t="s">
        <v>5843</v>
      </c>
    </row>
    <row r="380" spans="1:9" s="89" customFormat="1" ht="15.75" customHeight="1">
      <c r="A380" s="8" t="s">
        <v>2664</v>
      </c>
      <c r="B380" s="12" t="s">
        <v>1981</v>
      </c>
      <c r="C380" s="12" t="s">
        <v>3118</v>
      </c>
      <c r="D380" s="12"/>
      <c r="E380" s="67" t="s">
        <v>4992</v>
      </c>
      <c r="F380" s="73" t="s">
        <v>2019</v>
      </c>
      <c r="G380" s="73" t="s">
        <v>2905</v>
      </c>
      <c r="H380" s="71" t="s">
        <v>4777</v>
      </c>
      <c r="I380" s="71" t="s">
        <v>5843</v>
      </c>
    </row>
    <row r="381" spans="1:9" s="89" customFormat="1" ht="15.75" customHeight="1">
      <c r="A381" s="8" t="s">
        <v>2664</v>
      </c>
      <c r="B381" s="12" t="s">
        <v>1982</v>
      </c>
      <c r="C381" s="12" t="s">
        <v>3119</v>
      </c>
      <c r="D381" s="12"/>
      <c r="E381" s="67" t="s">
        <v>4994</v>
      </c>
      <c r="F381" s="73" t="s">
        <v>2019</v>
      </c>
      <c r="G381" s="73" t="s">
        <v>2905</v>
      </c>
      <c r="H381" s="71" t="s">
        <v>4777</v>
      </c>
      <c r="I381" s="71" t="s">
        <v>5843</v>
      </c>
    </row>
    <row r="382" spans="1:9" s="89" customFormat="1" ht="15.75" customHeight="1">
      <c r="A382" s="8" t="s">
        <v>2664</v>
      </c>
      <c r="B382" s="12" t="s">
        <v>1983</v>
      </c>
      <c r="C382" s="12" t="s">
        <v>3120</v>
      </c>
      <c r="D382" s="12"/>
      <c r="E382" s="67" t="s">
        <v>4995</v>
      </c>
      <c r="F382" s="73" t="s">
        <v>2019</v>
      </c>
      <c r="G382" s="73" t="s">
        <v>2905</v>
      </c>
      <c r="H382" s="71" t="s">
        <v>4777</v>
      </c>
      <c r="I382" s="71" t="s">
        <v>5843</v>
      </c>
    </row>
    <row r="383" spans="1:9" s="89" customFormat="1" ht="15.75" customHeight="1">
      <c r="A383" s="8" t="s">
        <v>2664</v>
      </c>
      <c r="B383" s="12" t="s">
        <v>1984</v>
      </c>
      <c r="C383" s="12" t="s">
        <v>3121</v>
      </c>
      <c r="D383" s="12"/>
      <c r="E383" s="67" t="s">
        <v>718</v>
      </c>
      <c r="F383" s="73" t="s">
        <v>2021</v>
      </c>
      <c r="G383" s="73" t="s">
        <v>2905</v>
      </c>
      <c r="H383" s="71" t="s">
        <v>4750</v>
      </c>
      <c r="I383" s="71" t="s">
        <v>5843</v>
      </c>
    </row>
    <row r="384" spans="1:9" s="89" customFormat="1" ht="15.75" customHeight="1">
      <c r="A384" s="8" t="s">
        <v>2664</v>
      </c>
      <c r="B384" s="12" t="s">
        <v>1985</v>
      </c>
      <c r="C384" s="12" t="s">
        <v>3122</v>
      </c>
      <c r="D384" s="12"/>
      <c r="E384" s="67" t="s">
        <v>4992</v>
      </c>
      <c r="F384" s="73" t="s">
        <v>2021</v>
      </c>
      <c r="G384" s="73" t="s">
        <v>2905</v>
      </c>
      <c r="H384" s="71" t="s">
        <v>4777</v>
      </c>
      <c r="I384" s="71" t="s">
        <v>5843</v>
      </c>
    </row>
    <row r="385" spans="1:9" s="89" customFormat="1" ht="15.75" customHeight="1">
      <c r="A385" s="8" t="s">
        <v>2664</v>
      </c>
      <c r="B385" s="12" t="s">
        <v>1986</v>
      </c>
      <c r="C385" s="12" t="s">
        <v>3123</v>
      </c>
      <c r="D385" s="12"/>
      <c r="E385" s="67" t="s">
        <v>4994</v>
      </c>
      <c r="F385" s="73" t="s">
        <v>2021</v>
      </c>
      <c r="G385" s="73" t="s">
        <v>2905</v>
      </c>
      <c r="H385" s="71" t="s">
        <v>4777</v>
      </c>
      <c r="I385" s="71" t="s">
        <v>5843</v>
      </c>
    </row>
    <row r="386" spans="1:9" s="89" customFormat="1" ht="15.75" customHeight="1">
      <c r="A386" s="8" t="s">
        <v>2664</v>
      </c>
      <c r="B386" s="12" t="s">
        <v>1987</v>
      </c>
      <c r="C386" s="12" t="s">
        <v>3124</v>
      </c>
      <c r="D386" s="12"/>
      <c r="E386" s="67" t="s">
        <v>4995</v>
      </c>
      <c r="F386" s="73" t="s">
        <v>2021</v>
      </c>
      <c r="G386" s="73" t="s">
        <v>2905</v>
      </c>
      <c r="H386" s="71" t="s">
        <v>4777</v>
      </c>
      <c r="I386" s="71" t="s">
        <v>5843</v>
      </c>
    </row>
    <row r="387" spans="1:9" s="89" customFormat="1" ht="15.75" customHeight="1">
      <c r="A387" s="8" t="s">
        <v>2664</v>
      </c>
      <c r="B387" s="28" t="s">
        <v>1547</v>
      </c>
      <c r="C387" s="37" t="s">
        <v>3586</v>
      </c>
      <c r="D387" s="37"/>
      <c r="E387" s="59" t="s">
        <v>718</v>
      </c>
      <c r="F387" s="73" t="s">
        <v>1548</v>
      </c>
      <c r="G387" s="73" t="s">
        <v>2904</v>
      </c>
      <c r="H387" s="71" t="s">
        <v>4710</v>
      </c>
      <c r="I387" s="71" t="s">
        <v>5843</v>
      </c>
    </row>
    <row r="388" spans="1:9" s="89" customFormat="1" ht="15.75" customHeight="1">
      <c r="A388" s="8" t="s">
        <v>2664</v>
      </c>
      <c r="B388" s="28" t="s">
        <v>1549</v>
      </c>
      <c r="C388" s="37" t="s">
        <v>3587</v>
      </c>
      <c r="D388" s="37"/>
      <c r="E388" s="59" t="s">
        <v>4992</v>
      </c>
      <c r="F388" s="73" t="s">
        <v>1548</v>
      </c>
      <c r="G388" s="73" t="s">
        <v>2904</v>
      </c>
      <c r="H388" s="71" t="s">
        <v>4659</v>
      </c>
      <c r="I388" s="71" t="s">
        <v>5843</v>
      </c>
    </row>
    <row r="389" spans="1:9" s="89" customFormat="1" ht="15.75" customHeight="1">
      <c r="A389" s="8" t="s">
        <v>2664</v>
      </c>
      <c r="B389" s="28" t="s">
        <v>1550</v>
      </c>
      <c r="C389" s="37" t="s">
        <v>3588</v>
      </c>
      <c r="D389" s="37"/>
      <c r="E389" s="59" t="s">
        <v>4994</v>
      </c>
      <c r="F389" s="73" t="s">
        <v>1548</v>
      </c>
      <c r="G389" s="73" t="s">
        <v>2904</v>
      </c>
      <c r="H389" s="71" t="s">
        <v>4659</v>
      </c>
      <c r="I389" s="71" t="s">
        <v>5843</v>
      </c>
    </row>
    <row r="390" spans="1:9" s="89" customFormat="1" ht="15.75" customHeight="1">
      <c r="A390" s="8" t="s">
        <v>2664</v>
      </c>
      <c r="B390" s="28" t="s">
        <v>1551</v>
      </c>
      <c r="C390" s="37" t="s">
        <v>3589</v>
      </c>
      <c r="D390" s="37"/>
      <c r="E390" s="59" t="s">
        <v>4995</v>
      </c>
      <c r="F390" s="73" t="s">
        <v>1548</v>
      </c>
      <c r="G390" s="73" t="s">
        <v>2904</v>
      </c>
      <c r="H390" s="71" t="s">
        <v>4659</v>
      </c>
      <c r="I390" s="71" t="s">
        <v>5843</v>
      </c>
    </row>
    <row r="391" spans="1:9" s="89" customFormat="1" ht="15.75" customHeight="1">
      <c r="A391" s="8" t="s">
        <v>2664</v>
      </c>
      <c r="B391" s="28" t="s">
        <v>1554</v>
      </c>
      <c r="C391" s="37" t="s">
        <v>3590</v>
      </c>
      <c r="D391" s="37"/>
      <c r="E391" s="59" t="s">
        <v>4992</v>
      </c>
      <c r="F391" s="73" t="s">
        <v>1555</v>
      </c>
      <c r="G391" s="73" t="s">
        <v>2904</v>
      </c>
      <c r="H391" s="71" t="s">
        <v>4647</v>
      </c>
      <c r="I391" s="71" t="s">
        <v>5843</v>
      </c>
    </row>
    <row r="392" spans="1:9" s="89" customFormat="1" ht="15.75" customHeight="1">
      <c r="A392" s="8" t="s">
        <v>2664</v>
      </c>
      <c r="B392" s="28" t="s">
        <v>1556</v>
      </c>
      <c r="C392" s="37" t="s">
        <v>3591</v>
      </c>
      <c r="D392" s="37"/>
      <c r="E392" s="59" t="s">
        <v>4994</v>
      </c>
      <c r="F392" s="73" t="s">
        <v>1555</v>
      </c>
      <c r="G392" s="73" t="s">
        <v>2904</v>
      </c>
      <c r="H392" s="71" t="s">
        <v>4647</v>
      </c>
      <c r="I392" s="71" t="s">
        <v>5843</v>
      </c>
    </row>
    <row r="393" spans="1:9" s="89" customFormat="1" ht="15.75" customHeight="1">
      <c r="A393" s="8" t="s">
        <v>2664</v>
      </c>
      <c r="B393" s="28" t="s">
        <v>1557</v>
      </c>
      <c r="C393" s="37" t="s">
        <v>3592</v>
      </c>
      <c r="D393" s="37"/>
      <c r="E393" s="59" t="s">
        <v>4995</v>
      </c>
      <c r="F393" s="73" t="s">
        <v>1555</v>
      </c>
      <c r="G393" s="73" t="s">
        <v>2904</v>
      </c>
      <c r="H393" s="71" t="s">
        <v>4647</v>
      </c>
      <c r="I393" s="71" t="s">
        <v>5843</v>
      </c>
    </row>
    <row r="394" spans="1:9" s="89" customFormat="1" ht="15.75" customHeight="1">
      <c r="A394" s="8" t="s">
        <v>2664</v>
      </c>
      <c r="B394" s="28" t="s">
        <v>1552</v>
      </c>
      <c r="C394" s="28" t="s">
        <v>3593</v>
      </c>
      <c r="D394" s="28"/>
      <c r="E394" s="59" t="s">
        <v>718</v>
      </c>
      <c r="F394" s="73" t="s">
        <v>1553</v>
      </c>
      <c r="G394" s="73" t="s">
        <v>2904</v>
      </c>
      <c r="H394" s="71" t="s">
        <v>4650</v>
      </c>
      <c r="I394" s="71" t="s">
        <v>5843</v>
      </c>
    </row>
    <row r="395" spans="1:9" s="89" customFormat="1" ht="15.75" customHeight="1">
      <c r="A395" s="8" t="s">
        <v>2664</v>
      </c>
      <c r="B395" s="28" t="s">
        <v>1602</v>
      </c>
      <c r="C395" s="28" t="s">
        <v>3594</v>
      </c>
      <c r="D395" s="28"/>
      <c r="E395" s="59" t="s">
        <v>718</v>
      </c>
      <c r="F395" s="73" t="s">
        <v>1603</v>
      </c>
      <c r="G395" s="73" t="s">
        <v>2904</v>
      </c>
      <c r="H395" s="71" t="s">
        <v>4778</v>
      </c>
      <c r="I395" s="71" t="s">
        <v>5843</v>
      </c>
    </row>
    <row r="396" spans="1:9" s="89" customFormat="1" ht="15.75" customHeight="1">
      <c r="A396" s="8" t="s">
        <v>2664</v>
      </c>
      <c r="B396" s="28" t="s">
        <v>1458</v>
      </c>
      <c r="C396" s="28" t="s">
        <v>4459</v>
      </c>
      <c r="D396" s="28"/>
      <c r="E396" s="59" t="s">
        <v>718</v>
      </c>
      <c r="F396" s="73" t="s">
        <v>1459</v>
      </c>
      <c r="G396" s="73" t="s">
        <v>2904</v>
      </c>
      <c r="H396" s="71" t="s">
        <v>4710</v>
      </c>
      <c r="I396" s="71" t="s">
        <v>5843</v>
      </c>
    </row>
    <row r="397" spans="1:9" s="89" customFormat="1" ht="15.75" customHeight="1">
      <c r="A397" s="8" t="s">
        <v>2664</v>
      </c>
      <c r="B397" s="28" t="s">
        <v>1460</v>
      </c>
      <c r="C397" s="28" t="s">
        <v>4460</v>
      </c>
      <c r="D397" s="28"/>
      <c r="E397" s="59" t="s">
        <v>4992</v>
      </c>
      <c r="F397" s="73" t="s">
        <v>1841</v>
      </c>
      <c r="G397" s="73" t="s">
        <v>2904</v>
      </c>
      <c r="H397" s="71" t="s">
        <v>4659</v>
      </c>
      <c r="I397" s="71" t="s">
        <v>5843</v>
      </c>
    </row>
    <row r="398" spans="1:9" s="89" customFormat="1" ht="15.75" customHeight="1">
      <c r="A398" s="8" t="s">
        <v>2664</v>
      </c>
      <c r="B398" s="28" t="s">
        <v>1461</v>
      </c>
      <c r="C398" s="28" t="s">
        <v>4461</v>
      </c>
      <c r="D398" s="28"/>
      <c r="E398" s="59" t="s">
        <v>4994</v>
      </c>
      <c r="F398" s="73" t="s">
        <v>1459</v>
      </c>
      <c r="G398" s="73" t="s">
        <v>2904</v>
      </c>
      <c r="H398" s="71" t="s">
        <v>4659</v>
      </c>
      <c r="I398" s="71" t="s">
        <v>5843</v>
      </c>
    </row>
    <row r="399" spans="1:9" s="89" customFormat="1" ht="15.75" customHeight="1">
      <c r="A399" s="8" t="s">
        <v>2664</v>
      </c>
      <c r="B399" s="28" t="s">
        <v>1462</v>
      </c>
      <c r="C399" s="28" t="s">
        <v>4462</v>
      </c>
      <c r="D399" s="28"/>
      <c r="E399" s="59" t="s">
        <v>4995</v>
      </c>
      <c r="F399" s="73" t="s">
        <v>1459</v>
      </c>
      <c r="G399" s="73" t="s">
        <v>2904</v>
      </c>
      <c r="H399" s="71" t="s">
        <v>4659</v>
      </c>
      <c r="I399" s="71" t="s">
        <v>5843</v>
      </c>
    </row>
    <row r="400" spans="1:9" s="89" customFormat="1" ht="15.75" customHeight="1">
      <c r="A400" s="8" t="s">
        <v>2664</v>
      </c>
      <c r="B400" s="28" t="s">
        <v>1463</v>
      </c>
      <c r="C400" s="28" t="s">
        <v>4463</v>
      </c>
      <c r="D400" s="28"/>
      <c r="E400" s="59" t="s">
        <v>718</v>
      </c>
      <c r="F400" s="73" t="s">
        <v>1464</v>
      </c>
      <c r="G400" s="73" t="s">
        <v>2904</v>
      </c>
      <c r="H400" s="71" t="s">
        <v>4650</v>
      </c>
      <c r="I400" s="71" t="s">
        <v>5843</v>
      </c>
    </row>
    <row r="401" spans="1:9" s="89" customFormat="1" ht="15.75" customHeight="1">
      <c r="A401" s="8" t="s">
        <v>2664</v>
      </c>
      <c r="B401" s="28" t="s">
        <v>1465</v>
      </c>
      <c r="C401" s="28" t="s">
        <v>4464</v>
      </c>
      <c r="D401" s="28"/>
      <c r="E401" s="59" t="s">
        <v>4992</v>
      </c>
      <c r="F401" s="73" t="s">
        <v>1466</v>
      </c>
      <c r="G401" s="73" t="s">
        <v>2904</v>
      </c>
      <c r="H401" s="71" t="s">
        <v>4647</v>
      </c>
      <c r="I401" s="71" t="s">
        <v>5843</v>
      </c>
    </row>
    <row r="402" spans="1:9" s="89" customFormat="1" ht="15.75" customHeight="1">
      <c r="A402" s="8" t="s">
        <v>2664</v>
      </c>
      <c r="B402" s="28" t="s">
        <v>1467</v>
      </c>
      <c r="C402" s="28" t="s">
        <v>4465</v>
      </c>
      <c r="D402" s="28"/>
      <c r="E402" s="59" t="s">
        <v>4994</v>
      </c>
      <c r="F402" s="73" t="s">
        <v>1466</v>
      </c>
      <c r="G402" s="73" t="s">
        <v>2904</v>
      </c>
      <c r="H402" s="71" t="s">
        <v>4647</v>
      </c>
      <c r="I402" s="71" t="s">
        <v>5843</v>
      </c>
    </row>
    <row r="403" spans="1:9" s="89" customFormat="1" ht="15.75" customHeight="1">
      <c r="A403" s="8" t="s">
        <v>2664</v>
      </c>
      <c r="B403" s="28" t="s">
        <v>1468</v>
      </c>
      <c r="C403" s="28" t="s">
        <v>4466</v>
      </c>
      <c r="D403" s="28"/>
      <c r="E403" s="59" t="s">
        <v>4995</v>
      </c>
      <c r="F403" s="73" t="s">
        <v>1466</v>
      </c>
      <c r="G403" s="73" t="s">
        <v>2904</v>
      </c>
      <c r="H403" s="71" t="s">
        <v>4647</v>
      </c>
      <c r="I403" s="71" t="s">
        <v>5843</v>
      </c>
    </row>
    <row r="404" spans="1:9" s="89" customFormat="1" ht="15.75" customHeight="1">
      <c r="A404" s="8" t="s">
        <v>2664</v>
      </c>
      <c r="B404" s="28" t="s">
        <v>1526</v>
      </c>
      <c r="C404" s="28" t="s">
        <v>4467</v>
      </c>
      <c r="D404" s="28"/>
      <c r="E404" s="59" t="s">
        <v>718</v>
      </c>
      <c r="F404" s="94" t="s">
        <v>1908</v>
      </c>
      <c r="G404" s="73" t="s">
        <v>2904</v>
      </c>
      <c r="H404" s="71" t="s">
        <v>4778</v>
      </c>
      <c r="I404" s="71" t="s">
        <v>5843</v>
      </c>
    </row>
    <row r="405" spans="1:9" s="89" customFormat="1" ht="15.75" customHeight="1">
      <c r="A405" s="8" t="s">
        <v>2664</v>
      </c>
      <c r="B405" s="28" t="s">
        <v>1883</v>
      </c>
      <c r="C405" s="28" t="s">
        <v>3676</v>
      </c>
      <c r="D405" s="28"/>
      <c r="E405" s="59" t="s">
        <v>718</v>
      </c>
      <c r="F405" s="94" t="s">
        <v>1895</v>
      </c>
      <c r="G405" s="73" t="s">
        <v>2904</v>
      </c>
      <c r="H405" s="71" t="s">
        <v>4778</v>
      </c>
      <c r="I405" s="71" t="s">
        <v>5843</v>
      </c>
    </row>
    <row r="406" spans="1:9" s="89" customFormat="1" ht="15.75" customHeight="1">
      <c r="A406" s="8" t="s">
        <v>2664</v>
      </c>
      <c r="B406" s="28" t="s">
        <v>1884</v>
      </c>
      <c r="C406" s="28" t="s">
        <v>3677</v>
      </c>
      <c r="D406" s="28"/>
      <c r="E406" s="59" t="s">
        <v>4992</v>
      </c>
      <c r="F406" s="94" t="s">
        <v>1895</v>
      </c>
      <c r="G406" s="73" t="s">
        <v>2904</v>
      </c>
      <c r="H406" s="71" t="s">
        <v>4647</v>
      </c>
      <c r="I406" s="71" t="s">
        <v>5843</v>
      </c>
    </row>
    <row r="407" spans="1:9" s="89" customFormat="1" ht="15.75" customHeight="1">
      <c r="A407" s="8" t="s">
        <v>2664</v>
      </c>
      <c r="B407" s="28" t="s">
        <v>1885</v>
      </c>
      <c r="C407" s="28" t="s">
        <v>3678</v>
      </c>
      <c r="D407" s="28"/>
      <c r="E407" s="59" t="s">
        <v>4994</v>
      </c>
      <c r="F407" s="94" t="s">
        <v>1895</v>
      </c>
      <c r="G407" s="73" t="s">
        <v>2904</v>
      </c>
      <c r="H407" s="71" t="s">
        <v>4647</v>
      </c>
      <c r="I407" s="71" t="s">
        <v>5843</v>
      </c>
    </row>
    <row r="408" spans="1:9" s="89" customFormat="1" ht="15.75" customHeight="1">
      <c r="A408" s="8" t="s">
        <v>2664</v>
      </c>
      <c r="B408" s="28" t="s">
        <v>1886</v>
      </c>
      <c r="C408" s="28" t="s">
        <v>3679</v>
      </c>
      <c r="D408" s="28"/>
      <c r="E408" s="59" t="s">
        <v>4995</v>
      </c>
      <c r="F408" s="94" t="s">
        <v>1895</v>
      </c>
      <c r="G408" s="73" t="s">
        <v>2904</v>
      </c>
      <c r="H408" s="71" t="s">
        <v>4647</v>
      </c>
      <c r="I408" s="71" t="s">
        <v>5843</v>
      </c>
    </row>
    <row r="409" spans="1:9" s="89" customFormat="1" ht="15.75" customHeight="1">
      <c r="A409" s="8" t="s">
        <v>2664</v>
      </c>
      <c r="B409" s="28" t="s">
        <v>1444</v>
      </c>
      <c r="C409" s="18" t="s">
        <v>3925</v>
      </c>
      <c r="D409" s="18"/>
      <c r="E409" s="59" t="s">
        <v>718</v>
      </c>
      <c r="F409" s="73" t="s">
        <v>1446</v>
      </c>
      <c r="G409" s="73" t="s">
        <v>2905</v>
      </c>
      <c r="H409" s="71" t="s">
        <v>4710</v>
      </c>
      <c r="I409" s="71" t="s">
        <v>5843</v>
      </c>
    </row>
    <row r="410" spans="1:9" s="89" customFormat="1" ht="15.75" customHeight="1">
      <c r="A410" s="8" t="s">
        <v>2664</v>
      </c>
      <c r="B410" s="28" t="s">
        <v>1450</v>
      </c>
      <c r="C410" s="28" t="s">
        <v>2538</v>
      </c>
      <c r="D410" s="28"/>
      <c r="E410" s="59" t="s">
        <v>718</v>
      </c>
      <c r="F410" s="73" t="s">
        <v>1446</v>
      </c>
      <c r="G410" s="73" t="s">
        <v>2904</v>
      </c>
      <c r="H410" s="71" t="s">
        <v>4698</v>
      </c>
      <c r="I410" s="71" t="s">
        <v>5843</v>
      </c>
    </row>
    <row r="411" spans="1:9" s="89" customFormat="1" ht="15.75" customHeight="1">
      <c r="A411" s="8" t="s">
        <v>2664</v>
      </c>
      <c r="B411" s="28" t="s">
        <v>1447</v>
      </c>
      <c r="C411" s="28" t="s">
        <v>4502</v>
      </c>
      <c r="D411" s="28"/>
      <c r="E411" s="59" t="s">
        <v>4992</v>
      </c>
      <c r="F411" s="73" t="s">
        <v>1446</v>
      </c>
      <c r="G411" s="73" t="s">
        <v>2904</v>
      </c>
      <c r="H411" s="71" t="s">
        <v>4644</v>
      </c>
      <c r="I411" s="71" t="s">
        <v>5843</v>
      </c>
    </row>
    <row r="412" spans="1:9" s="89" customFormat="1" ht="15.75" customHeight="1">
      <c r="A412" s="8" t="s">
        <v>2664</v>
      </c>
      <c r="B412" s="28" t="s">
        <v>1448</v>
      </c>
      <c r="C412" s="28" t="s">
        <v>4503</v>
      </c>
      <c r="D412" s="28"/>
      <c r="E412" s="59" t="s">
        <v>4994</v>
      </c>
      <c r="F412" s="73" t="s">
        <v>1446</v>
      </c>
      <c r="G412" s="73" t="s">
        <v>2904</v>
      </c>
      <c r="H412" s="71" t="s">
        <v>4644</v>
      </c>
      <c r="I412" s="71" t="s">
        <v>5843</v>
      </c>
    </row>
    <row r="413" spans="1:9" s="89" customFormat="1" ht="15.75" customHeight="1">
      <c r="A413" s="8" t="s">
        <v>2664</v>
      </c>
      <c r="B413" s="28" t="s">
        <v>1449</v>
      </c>
      <c r="C413" s="28" t="s">
        <v>4504</v>
      </c>
      <c r="D413" s="28"/>
      <c r="E413" s="59" t="s">
        <v>4995</v>
      </c>
      <c r="F413" s="73" t="s">
        <v>1446</v>
      </c>
      <c r="G413" s="73" t="s">
        <v>2904</v>
      </c>
      <c r="H413" s="71" t="s">
        <v>4644</v>
      </c>
      <c r="I413" s="71" t="s">
        <v>5843</v>
      </c>
    </row>
    <row r="414" spans="1:9" s="89" customFormat="1" ht="15.75" customHeight="1">
      <c r="A414" s="8" t="s">
        <v>2664</v>
      </c>
      <c r="B414" s="28" t="s">
        <v>1451</v>
      </c>
      <c r="C414" s="28" t="s">
        <v>1767</v>
      </c>
      <c r="D414" s="28"/>
      <c r="E414" s="59" t="s">
        <v>718</v>
      </c>
      <c r="F414" s="73" t="s">
        <v>1452</v>
      </c>
      <c r="G414" s="73" t="s">
        <v>2904</v>
      </c>
      <c r="H414" s="71" t="s">
        <v>4698</v>
      </c>
      <c r="I414" s="71" t="s">
        <v>5843</v>
      </c>
    </row>
    <row r="415" spans="1:9" s="89" customFormat="1" ht="15.75" customHeight="1">
      <c r="A415" s="8" t="s">
        <v>2664</v>
      </c>
      <c r="B415" s="28" t="s">
        <v>1456</v>
      </c>
      <c r="C415" s="28" t="s">
        <v>4505</v>
      </c>
      <c r="D415" s="28"/>
      <c r="E415" s="59" t="s">
        <v>718</v>
      </c>
      <c r="F415" s="73" t="s">
        <v>1457</v>
      </c>
      <c r="G415" s="73" t="s">
        <v>2904</v>
      </c>
      <c r="H415" s="71" t="s">
        <v>4707</v>
      </c>
      <c r="I415" s="71" t="s">
        <v>5843</v>
      </c>
    </row>
    <row r="416" spans="1:9" s="89" customFormat="1" ht="15.75" customHeight="1">
      <c r="A416" s="8" t="s">
        <v>2664</v>
      </c>
      <c r="B416" s="28" t="s">
        <v>1453</v>
      </c>
      <c r="C416" s="28" t="s">
        <v>1768</v>
      </c>
      <c r="D416" s="28"/>
      <c r="E416" s="59" t="s">
        <v>4992</v>
      </c>
      <c r="F416" s="73" t="s">
        <v>1452</v>
      </c>
      <c r="G416" s="73" t="s">
        <v>2904</v>
      </c>
      <c r="H416" s="71" t="s">
        <v>4779</v>
      </c>
      <c r="I416" s="71" t="s">
        <v>5843</v>
      </c>
    </row>
    <row r="417" spans="1:9" s="89" customFormat="1" ht="15.75" customHeight="1">
      <c r="A417" s="8" t="s">
        <v>2664</v>
      </c>
      <c r="B417" s="28" t="s">
        <v>1454</v>
      </c>
      <c r="C417" s="28" t="s">
        <v>1769</v>
      </c>
      <c r="D417" s="28"/>
      <c r="E417" s="59" t="s">
        <v>4994</v>
      </c>
      <c r="F417" s="73" t="s">
        <v>1452</v>
      </c>
      <c r="G417" s="73" t="s">
        <v>2904</v>
      </c>
      <c r="H417" s="71" t="s">
        <v>4779</v>
      </c>
      <c r="I417" s="71" t="s">
        <v>5843</v>
      </c>
    </row>
    <row r="418" spans="1:9" s="89" customFormat="1" ht="15.75" customHeight="1">
      <c r="A418" s="8" t="s">
        <v>2664</v>
      </c>
      <c r="B418" s="28" t="s">
        <v>1455</v>
      </c>
      <c r="C418" s="28" t="s">
        <v>1770</v>
      </c>
      <c r="D418" s="28"/>
      <c r="E418" s="59" t="s">
        <v>4995</v>
      </c>
      <c r="F418" s="73" t="s">
        <v>1452</v>
      </c>
      <c r="G418" s="73" t="s">
        <v>2904</v>
      </c>
      <c r="H418" s="71" t="s">
        <v>4779</v>
      </c>
      <c r="I418" s="71" t="s">
        <v>5843</v>
      </c>
    </row>
    <row r="419" spans="1:9" s="89" customFormat="1" ht="15.75" customHeight="1">
      <c r="A419" s="8" t="s">
        <v>2664</v>
      </c>
      <c r="B419" s="39" t="s">
        <v>2483</v>
      </c>
      <c r="C419" s="39" t="s">
        <v>3689</v>
      </c>
      <c r="D419" s="39"/>
      <c r="E419" s="59" t="s">
        <v>718</v>
      </c>
      <c r="F419" s="73" t="s">
        <v>2500</v>
      </c>
      <c r="G419" s="73" t="s">
        <v>2904</v>
      </c>
      <c r="H419" s="71" t="s">
        <v>4780</v>
      </c>
      <c r="I419" s="71" t="s">
        <v>5843</v>
      </c>
    </row>
    <row r="420" spans="1:9" s="89" customFormat="1" ht="15.75" customHeight="1">
      <c r="A420" s="8" t="s">
        <v>2664</v>
      </c>
      <c r="B420" s="39" t="s">
        <v>2484</v>
      </c>
      <c r="C420" s="39" t="s">
        <v>3690</v>
      </c>
      <c r="D420" s="39"/>
      <c r="E420" s="59" t="s">
        <v>4992</v>
      </c>
      <c r="F420" s="73" t="s">
        <v>2500</v>
      </c>
      <c r="G420" s="73" t="s">
        <v>2904</v>
      </c>
      <c r="H420" s="71" t="s">
        <v>4644</v>
      </c>
      <c r="I420" s="71" t="s">
        <v>5843</v>
      </c>
    </row>
    <row r="421" spans="1:9" s="89" customFormat="1" ht="15.75" customHeight="1">
      <c r="A421" s="8" t="s">
        <v>2664</v>
      </c>
      <c r="B421" s="39" t="s">
        <v>2485</v>
      </c>
      <c r="C421" s="39" t="s">
        <v>3691</v>
      </c>
      <c r="D421" s="39"/>
      <c r="E421" s="59" t="s">
        <v>4994</v>
      </c>
      <c r="F421" s="73" t="s">
        <v>2500</v>
      </c>
      <c r="G421" s="73" t="s">
        <v>2904</v>
      </c>
      <c r="H421" s="71" t="s">
        <v>4644</v>
      </c>
      <c r="I421" s="71" t="s">
        <v>5843</v>
      </c>
    </row>
    <row r="422" spans="1:9" s="89" customFormat="1" ht="15.75" customHeight="1">
      <c r="A422" s="8" t="s">
        <v>2664</v>
      </c>
      <c r="B422" s="39" t="s">
        <v>2486</v>
      </c>
      <c r="C422" s="39" t="s">
        <v>3692</v>
      </c>
      <c r="D422" s="39"/>
      <c r="E422" s="59" t="s">
        <v>4995</v>
      </c>
      <c r="F422" s="73" t="s">
        <v>2500</v>
      </c>
      <c r="G422" s="73" t="s">
        <v>2904</v>
      </c>
      <c r="H422" s="71" t="s">
        <v>4644</v>
      </c>
      <c r="I422" s="71" t="s">
        <v>5843</v>
      </c>
    </row>
    <row r="423" spans="1:9" s="89" customFormat="1" ht="15.75" customHeight="1">
      <c r="A423" s="8" t="s">
        <v>2664</v>
      </c>
      <c r="B423" s="39" t="s">
        <v>2487</v>
      </c>
      <c r="C423" s="39" t="s">
        <v>3132</v>
      </c>
      <c r="D423" s="39"/>
      <c r="E423" s="59" t="s">
        <v>718</v>
      </c>
      <c r="F423" s="73" t="s">
        <v>2500</v>
      </c>
      <c r="G423" s="73" t="s">
        <v>2905</v>
      </c>
      <c r="H423" s="71" t="s">
        <v>4650</v>
      </c>
      <c r="I423" s="71" t="s">
        <v>5843</v>
      </c>
    </row>
    <row r="424" spans="1:9" s="89" customFormat="1" ht="15.75" customHeight="1">
      <c r="A424" s="8" t="s">
        <v>2664</v>
      </c>
      <c r="B424" s="39" t="s">
        <v>2496</v>
      </c>
      <c r="C424" s="39" t="s">
        <v>3693</v>
      </c>
      <c r="D424" s="39"/>
      <c r="E424" s="59" t="s">
        <v>4992</v>
      </c>
      <c r="F424" s="73" t="s">
        <v>2500</v>
      </c>
      <c r="G424" s="73" t="s">
        <v>2904</v>
      </c>
      <c r="H424" s="71" t="s">
        <v>4779</v>
      </c>
      <c r="I424" s="71" t="s">
        <v>5843</v>
      </c>
    </row>
    <row r="425" spans="1:9" s="89" customFormat="1" ht="15.75" customHeight="1">
      <c r="A425" s="8" t="s">
        <v>2664</v>
      </c>
      <c r="B425" s="39" t="s">
        <v>2497</v>
      </c>
      <c r="C425" s="39" t="s">
        <v>3694</v>
      </c>
      <c r="D425" s="39"/>
      <c r="E425" s="59" t="s">
        <v>4994</v>
      </c>
      <c r="F425" s="73" t="s">
        <v>2500</v>
      </c>
      <c r="G425" s="73" t="s">
        <v>2904</v>
      </c>
      <c r="H425" s="71" t="s">
        <v>4779</v>
      </c>
      <c r="I425" s="71" t="s">
        <v>5843</v>
      </c>
    </row>
    <row r="426" spans="1:9" s="89" customFormat="1" ht="15.75" customHeight="1">
      <c r="A426" s="8" t="s">
        <v>2664</v>
      </c>
      <c r="B426" s="39" t="s">
        <v>2498</v>
      </c>
      <c r="C426" s="39" t="s">
        <v>3695</v>
      </c>
      <c r="D426" s="39"/>
      <c r="E426" s="59" t="s">
        <v>4995</v>
      </c>
      <c r="F426" s="73" t="s">
        <v>2500</v>
      </c>
      <c r="G426" s="73" t="s">
        <v>2904</v>
      </c>
      <c r="H426" s="71" t="s">
        <v>4779</v>
      </c>
      <c r="I426" s="71" t="s">
        <v>5843</v>
      </c>
    </row>
    <row r="427" spans="1:9" s="89" customFormat="1" ht="15.75" customHeight="1">
      <c r="A427" s="8" t="s">
        <v>2664</v>
      </c>
      <c r="B427" s="28" t="s">
        <v>1436</v>
      </c>
      <c r="C427" s="28" t="s">
        <v>4506</v>
      </c>
      <c r="D427" s="28"/>
      <c r="E427" s="59" t="s">
        <v>718</v>
      </c>
      <c r="F427" s="73" t="s">
        <v>2859</v>
      </c>
      <c r="G427" s="73" t="s">
        <v>2904</v>
      </c>
      <c r="H427" s="71" t="s">
        <v>4777</v>
      </c>
      <c r="I427" s="71" t="s">
        <v>5843</v>
      </c>
    </row>
    <row r="428" spans="1:9" s="89" customFormat="1" ht="15.75" customHeight="1">
      <c r="A428" s="8" t="s">
        <v>2664</v>
      </c>
      <c r="B428" s="28" t="s">
        <v>1437</v>
      </c>
      <c r="C428" s="28" t="s">
        <v>4507</v>
      </c>
      <c r="D428" s="28"/>
      <c r="E428" s="59" t="s">
        <v>4992</v>
      </c>
      <c r="F428" s="73" t="s">
        <v>2859</v>
      </c>
      <c r="G428" s="73" t="s">
        <v>2904</v>
      </c>
      <c r="H428" s="71" t="s">
        <v>4647</v>
      </c>
      <c r="I428" s="71" t="s">
        <v>5843</v>
      </c>
    </row>
    <row r="429" spans="1:9" s="89" customFormat="1" ht="15.75" customHeight="1">
      <c r="A429" s="8" t="s">
        <v>2664</v>
      </c>
      <c r="B429" s="28" t="s">
        <v>1438</v>
      </c>
      <c r="C429" s="28" t="s">
        <v>4508</v>
      </c>
      <c r="D429" s="28"/>
      <c r="E429" s="59" t="s">
        <v>4994</v>
      </c>
      <c r="F429" s="73" t="s">
        <v>2859</v>
      </c>
      <c r="G429" s="73" t="s">
        <v>2904</v>
      </c>
      <c r="H429" s="71" t="s">
        <v>4647</v>
      </c>
      <c r="I429" s="71" t="s">
        <v>5843</v>
      </c>
    </row>
    <row r="430" spans="1:9" s="89" customFormat="1" ht="15.75" customHeight="1">
      <c r="A430" s="8" t="s">
        <v>2664</v>
      </c>
      <c r="B430" s="28" t="s">
        <v>1439</v>
      </c>
      <c r="C430" s="18" t="s">
        <v>4509</v>
      </c>
      <c r="D430" s="18"/>
      <c r="E430" s="59" t="s">
        <v>4995</v>
      </c>
      <c r="F430" s="73" t="s">
        <v>2859</v>
      </c>
      <c r="G430" s="73" t="s">
        <v>2904</v>
      </c>
      <c r="H430" s="71" t="s">
        <v>4647</v>
      </c>
      <c r="I430" s="71" t="s">
        <v>5843</v>
      </c>
    </row>
    <row r="431" spans="1:9" s="89" customFormat="1" ht="15.75" customHeight="1">
      <c r="A431" s="8" t="s">
        <v>2664</v>
      </c>
      <c r="B431" s="28" t="s">
        <v>1440</v>
      </c>
      <c r="C431" s="18" t="s">
        <v>4510</v>
      </c>
      <c r="D431" s="18"/>
      <c r="E431" s="59" t="s">
        <v>718</v>
      </c>
      <c r="F431" s="73" t="s">
        <v>2859</v>
      </c>
      <c r="G431" s="73" t="s">
        <v>2904</v>
      </c>
      <c r="H431" s="71" t="s">
        <v>4742</v>
      </c>
      <c r="I431" s="71" t="s">
        <v>5843</v>
      </c>
    </row>
    <row r="432" spans="1:9" s="89" customFormat="1" ht="15.75" customHeight="1">
      <c r="A432" s="8" t="s">
        <v>2664</v>
      </c>
      <c r="B432" s="28" t="s">
        <v>1441</v>
      </c>
      <c r="C432" s="18" t="s">
        <v>4511</v>
      </c>
      <c r="D432" s="18"/>
      <c r="E432" s="59" t="s">
        <v>4992</v>
      </c>
      <c r="F432" s="73" t="s">
        <v>2859</v>
      </c>
      <c r="G432" s="73" t="s">
        <v>2904</v>
      </c>
      <c r="H432" s="71" t="s">
        <v>4742</v>
      </c>
      <c r="I432" s="71" t="s">
        <v>5843</v>
      </c>
    </row>
    <row r="433" spans="1:9" s="89" customFormat="1" ht="15.75" customHeight="1">
      <c r="A433" s="8" t="s">
        <v>2664</v>
      </c>
      <c r="B433" s="28" t="s">
        <v>1442</v>
      </c>
      <c r="C433" s="18" t="s">
        <v>4512</v>
      </c>
      <c r="D433" s="18"/>
      <c r="E433" s="59" t="s">
        <v>4994</v>
      </c>
      <c r="F433" s="73" t="s">
        <v>2859</v>
      </c>
      <c r="G433" s="73" t="s">
        <v>2904</v>
      </c>
      <c r="H433" s="71" t="s">
        <v>4742</v>
      </c>
      <c r="I433" s="71" t="s">
        <v>5843</v>
      </c>
    </row>
    <row r="434" spans="1:9" s="89" customFormat="1" ht="15.75" customHeight="1">
      <c r="A434" s="8" t="s">
        <v>2664</v>
      </c>
      <c r="B434" s="28" t="s">
        <v>1443</v>
      </c>
      <c r="C434" s="18" t="s">
        <v>4513</v>
      </c>
      <c r="D434" s="18"/>
      <c r="E434" s="59" t="s">
        <v>4995</v>
      </c>
      <c r="F434" s="73" t="s">
        <v>2859</v>
      </c>
      <c r="G434" s="73" t="s">
        <v>2904</v>
      </c>
      <c r="H434" s="71" t="s">
        <v>4742</v>
      </c>
      <c r="I434" s="71" t="s">
        <v>5843</v>
      </c>
    </row>
    <row r="435" spans="1:9" s="89" customFormat="1" ht="15.75" customHeight="1">
      <c r="A435" s="8" t="s">
        <v>2664</v>
      </c>
      <c r="B435" s="28" t="s">
        <v>1431</v>
      </c>
      <c r="C435" s="28" t="s">
        <v>4514</v>
      </c>
      <c r="D435" s="28"/>
      <c r="E435" s="59" t="s">
        <v>718</v>
      </c>
      <c r="F435" s="73" t="s">
        <v>1432</v>
      </c>
      <c r="G435" s="73" t="s">
        <v>2904</v>
      </c>
      <c r="H435" s="71" t="s">
        <v>4780</v>
      </c>
      <c r="I435" s="71" t="s">
        <v>5843</v>
      </c>
    </row>
    <row r="436" spans="1:9" s="89" customFormat="1" ht="15.75" customHeight="1">
      <c r="A436" s="8" t="s">
        <v>2664</v>
      </c>
      <c r="B436" s="28" t="s">
        <v>1433</v>
      </c>
      <c r="C436" s="28" t="s">
        <v>4515</v>
      </c>
      <c r="D436" s="28"/>
      <c r="E436" s="59" t="s">
        <v>4992</v>
      </c>
      <c r="F436" s="73" t="s">
        <v>1432</v>
      </c>
      <c r="G436" s="73" t="s">
        <v>2904</v>
      </c>
      <c r="H436" s="71" t="s">
        <v>4755</v>
      </c>
      <c r="I436" s="71" t="s">
        <v>5843</v>
      </c>
    </row>
    <row r="437" spans="1:9" s="89" customFormat="1" ht="15.75" customHeight="1">
      <c r="A437" s="8" t="s">
        <v>2664</v>
      </c>
      <c r="B437" s="28" t="s">
        <v>1434</v>
      </c>
      <c r="C437" s="28" t="s">
        <v>4516</v>
      </c>
      <c r="D437" s="28"/>
      <c r="E437" s="59" t="s">
        <v>4994</v>
      </c>
      <c r="F437" s="73" t="s">
        <v>1432</v>
      </c>
      <c r="G437" s="73" t="s">
        <v>2904</v>
      </c>
      <c r="H437" s="71" t="s">
        <v>4755</v>
      </c>
      <c r="I437" s="71" t="s">
        <v>5843</v>
      </c>
    </row>
    <row r="438" spans="1:9" s="89" customFormat="1" ht="15.75" customHeight="1">
      <c r="A438" s="8" t="s">
        <v>2664</v>
      </c>
      <c r="B438" s="28" t="s">
        <v>1435</v>
      </c>
      <c r="C438" s="28" t="s">
        <v>4517</v>
      </c>
      <c r="D438" s="28"/>
      <c r="E438" s="59" t="s">
        <v>4995</v>
      </c>
      <c r="F438" s="73" t="s">
        <v>1432</v>
      </c>
      <c r="G438" s="73" t="s">
        <v>2904</v>
      </c>
      <c r="H438" s="71" t="s">
        <v>4755</v>
      </c>
      <c r="I438" s="71" t="s">
        <v>5843</v>
      </c>
    </row>
    <row r="439" spans="1:9" s="89" customFormat="1" ht="15.75" customHeight="1">
      <c r="A439" s="50" t="s">
        <v>4836</v>
      </c>
      <c r="B439" s="16" t="s">
        <v>2679</v>
      </c>
      <c r="C439" s="16" t="s">
        <v>4854</v>
      </c>
      <c r="D439" s="16"/>
      <c r="E439" s="61" t="s">
        <v>718</v>
      </c>
      <c r="F439" s="73" t="s">
        <v>5347</v>
      </c>
      <c r="G439" s="73" t="s">
        <v>2904</v>
      </c>
      <c r="H439" s="71" t="s">
        <v>4808</v>
      </c>
      <c r="I439" s="71" t="s">
        <v>5841</v>
      </c>
    </row>
    <row r="440" spans="1:9" s="89" customFormat="1" ht="15.75" customHeight="1">
      <c r="A440" s="50" t="s">
        <v>4836</v>
      </c>
      <c r="B440" s="16" t="s">
        <v>2091</v>
      </c>
      <c r="C440" s="16" t="s">
        <v>4849</v>
      </c>
      <c r="D440" s="16"/>
      <c r="E440" s="61" t="s">
        <v>718</v>
      </c>
      <c r="F440" s="73" t="s">
        <v>2680</v>
      </c>
      <c r="G440" s="73" t="s">
        <v>2905</v>
      </c>
      <c r="H440" s="71" t="s">
        <v>4808</v>
      </c>
      <c r="I440" s="71" t="s">
        <v>5841</v>
      </c>
    </row>
    <row r="441" spans="1:9" s="89" customFormat="1" ht="15.75" customHeight="1">
      <c r="A441" s="50" t="s">
        <v>4836</v>
      </c>
      <c r="B441" s="16" t="s">
        <v>2110</v>
      </c>
      <c r="C441" s="16" t="s">
        <v>4855</v>
      </c>
      <c r="D441" s="16"/>
      <c r="E441" s="61" t="s">
        <v>4992</v>
      </c>
      <c r="F441" s="73" t="s">
        <v>5348</v>
      </c>
      <c r="G441" s="73" t="s">
        <v>2904</v>
      </c>
      <c r="H441" s="71" t="s">
        <v>4697</v>
      </c>
      <c r="I441" s="71" t="s">
        <v>5841</v>
      </c>
    </row>
    <row r="442" spans="1:9" s="89" customFormat="1" ht="15.75" customHeight="1">
      <c r="A442" s="50" t="s">
        <v>4836</v>
      </c>
      <c r="B442" s="16" t="s">
        <v>2111</v>
      </c>
      <c r="C442" s="16" t="s">
        <v>4856</v>
      </c>
      <c r="D442" s="16"/>
      <c r="E442" s="61" t="s">
        <v>4994</v>
      </c>
      <c r="F442" s="73" t="s">
        <v>5348</v>
      </c>
      <c r="G442" s="73" t="s">
        <v>2904</v>
      </c>
      <c r="H442" s="71" t="s">
        <v>4697</v>
      </c>
      <c r="I442" s="71" t="s">
        <v>5841</v>
      </c>
    </row>
    <row r="443" spans="1:9" s="89" customFormat="1" ht="15.75" customHeight="1">
      <c r="A443" s="50" t="s">
        <v>4836</v>
      </c>
      <c r="B443" s="16" t="s">
        <v>2112</v>
      </c>
      <c r="C443" s="16" t="s">
        <v>4857</v>
      </c>
      <c r="D443" s="16"/>
      <c r="E443" s="61" t="s">
        <v>4995</v>
      </c>
      <c r="F443" s="73" t="s">
        <v>5348</v>
      </c>
      <c r="G443" s="73" t="s">
        <v>2904</v>
      </c>
      <c r="H443" s="71" t="s">
        <v>4697</v>
      </c>
      <c r="I443" s="71" t="s">
        <v>5841</v>
      </c>
    </row>
    <row r="444" spans="1:9" s="89" customFormat="1" ht="15.75" customHeight="1">
      <c r="A444" s="50" t="s">
        <v>1353</v>
      </c>
      <c r="B444" s="16" t="s">
        <v>2804</v>
      </c>
      <c r="C444" s="16" t="s">
        <v>5673</v>
      </c>
      <c r="D444" s="13" t="s">
        <v>5182</v>
      </c>
      <c r="E444" s="61" t="s">
        <v>718</v>
      </c>
      <c r="F444" s="73" t="s">
        <v>2808</v>
      </c>
      <c r="G444" s="73" t="s">
        <v>2908</v>
      </c>
      <c r="H444" s="71" t="s">
        <v>4985</v>
      </c>
      <c r="I444" s="71" t="s">
        <v>5843</v>
      </c>
    </row>
    <row r="445" spans="1:9" s="89" customFormat="1" ht="15.75" customHeight="1">
      <c r="A445" s="50" t="s">
        <v>1353</v>
      </c>
      <c r="B445" s="16" t="s">
        <v>2805</v>
      </c>
      <c r="C445" s="16" t="s">
        <v>5674</v>
      </c>
      <c r="D445" s="13" t="s">
        <v>5182</v>
      </c>
      <c r="E445" s="60" t="s">
        <v>4992</v>
      </c>
      <c r="F445" s="73" t="s">
        <v>2808</v>
      </c>
      <c r="G445" s="73" t="s">
        <v>2908</v>
      </c>
      <c r="H445" s="71" t="s">
        <v>4804</v>
      </c>
      <c r="I445" s="71" t="s">
        <v>5843</v>
      </c>
    </row>
    <row r="446" spans="1:9" s="89" customFormat="1" ht="15.75" customHeight="1">
      <c r="A446" s="50" t="s">
        <v>1353</v>
      </c>
      <c r="B446" s="16" t="s">
        <v>2807</v>
      </c>
      <c r="C446" s="16" t="s">
        <v>5675</v>
      </c>
      <c r="D446" s="13" t="s">
        <v>5182</v>
      </c>
      <c r="E446" s="60" t="s">
        <v>4994</v>
      </c>
      <c r="F446" s="73" t="s">
        <v>2808</v>
      </c>
      <c r="G446" s="73" t="s">
        <v>2908</v>
      </c>
      <c r="H446" s="71" t="s">
        <v>4804</v>
      </c>
      <c r="I446" s="71" t="s">
        <v>5843</v>
      </c>
    </row>
    <row r="447" spans="1:9" s="89" customFormat="1" ht="15.75" customHeight="1">
      <c r="A447" s="50" t="s">
        <v>1353</v>
      </c>
      <c r="B447" s="16" t="s">
        <v>2806</v>
      </c>
      <c r="C447" s="16" t="s">
        <v>5676</v>
      </c>
      <c r="D447" s="13" t="s">
        <v>5182</v>
      </c>
      <c r="E447" s="60" t="s">
        <v>4995</v>
      </c>
      <c r="F447" s="73" t="s">
        <v>2808</v>
      </c>
      <c r="G447" s="73" t="s">
        <v>2908</v>
      </c>
      <c r="H447" s="71" t="s">
        <v>4804</v>
      </c>
      <c r="I447" s="71" t="s">
        <v>5843</v>
      </c>
    </row>
    <row r="448" spans="1:9" s="89" customFormat="1" ht="15.75" customHeight="1">
      <c r="A448" s="50" t="s">
        <v>1353</v>
      </c>
      <c r="B448" s="42" t="s">
        <v>1846</v>
      </c>
      <c r="C448" s="12" t="s">
        <v>5701</v>
      </c>
      <c r="D448" s="13" t="s">
        <v>5183</v>
      </c>
      <c r="E448" s="60" t="s">
        <v>718</v>
      </c>
      <c r="F448" s="50" t="s">
        <v>2393</v>
      </c>
      <c r="G448" s="73" t="s">
        <v>2908</v>
      </c>
      <c r="H448" s="81" t="s">
        <v>4986</v>
      </c>
      <c r="I448" s="81" t="s">
        <v>5843</v>
      </c>
    </row>
    <row r="449" spans="1:9" s="89" customFormat="1" ht="15.75" customHeight="1">
      <c r="A449" s="50" t="s">
        <v>1353</v>
      </c>
      <c r="B449" s="42" t="s">
        <v>1847</v>
      </c>
      <c r="C449" s="12" t="s">
        <v>5702</v>
      </c>
      <c r="D449" s="13" t="s">
        <v>5183</v>
      </c>
      <c r="E449" s="60" t="s">
        <v>4992</v>
      </c>
      <c r="F449" s="50" t="s">
        <v>2393</v>
      </c>
      <c r="G449" s="50" t="s">
        <v>2904</v>
      </c>
      <c r="H449" s="81" t="s">
        <v>4987</v>
      </c>
      <c r="I449" s="81" t="s">
        <v>5843</v>
      </c>
    </row>
    <row r="450" spans="1:9" s="89" customFormat="1" ht="15.75" customHeight="1">
      <c r="A450" s="50" t="s">
        <v>1353</v>
      </c>
      <c r="B450" s="42" t="s">
        <v>1848</v>
      </c>
      <c r="C450" s="12" t="s">
        <v>5703</v>
      </c>
      <c r="D450" s="13" t="s">
        <v>5183</v>
      </c>
      <c r="E450" s="60" t="s">
        <v>4994</v>
      </c>
      <c r="F450" s="50" t="s">
        <v>2393</v>
      </c>
      <c r="G450" s="50" t="s">
        <v>2904</v>
      </c>
      <c r="H450" s="81" t="s">
        <v>4987</v>
      </c>
      <c r="I450" s="81" t="s">
        <v>5843</v>
      </c>
    </row>
    <row r="451" spans="1:9" s="89" customFormat="1" ht="15.75" customHeight="1">
      <c r="A451" s="50" t="s">
        <v>1353</v>
      </c>
      <c r="B451" s="42" t="s">
        <v>1849</v>
      </c>
      <c r="C451" s="12" t="s">
        <v>5704</v>
      </c>
      <c r="D451" s="13" t="s">
        <v>5183</v>
      </c>
      <c r="E451" s="60" t="s">
        <v>4995</v>
      </c>
      <c r="F451" s="50" t="s">
        <v>2393</v>
      </c>
      <c r="G451" s="50" t="s">
        <v>2904</v>
      </c>
      <c r="H451" s="81" t="s">
        <v>4987</v>
      </c>
      <c r="I451" s="81" t="s">
        <v>5843</v>
      </c>
    </row>
    <row r="452" spans="1:9" s="89" customFormat="1" ht="15.75" customHeight="1">
      <c r="A452" s="50" t="s">
        <v>1353</v>
      </c>
      <c r="B452" s="43" t="s">
        <v>1927</v>
      </c>
      <c r="C452" s="43" t="s">
        <v>5731</v>
      </c>
      <c r="D452" s="44" t="s">
        <v>5183</v>
      </c>
      <c r="E452" s="59" t="s">
        <v>718</v>
      </c>
      <c r="F452" s="50" t="s">
        <v>2861</v>
      </c>
      <c r="G452" s="50" t="s">
        <v>2904</v>
      </c>
      <c r="H452" s="75" t="s">
        <v>4806</v>
      </c>
      <c r="I452" s="75" t="s">
        <v>5843</v>
      </c>
    </row>
    <row r="453" spans="1:9" s="89" customFormat="1" ht="15.75" customHeight="1">
      <c r="A453" s="50" t="s">
        <v>1353</v>
      </c>
      <c r="B453" s="43" t="s">
        <v>2517</v>
      </c>
      <c r="C453" s="43" t="s">
        <v>5732</v>
      </c>
      <c r="D453" s="44" t="s">
        <v>5183</v>
      </c>
      <c r="E453" s="59" t="s">
        <v>718</v>
      </c>
      <c r="F453" s="50" t="s">
        <v>1920</v>
      </c>
      <c r="G453" s="50" t="s">
        <v>2904</v>
      </c>
      <c r="H453" s="75" t="s">
        <v>4806</v>
      </c>
      <c r="I453" s="75" t="s">
        <v>5843</v>
      </c>
    </row>
    <row r="454" spans="1:9" s="89" customFormat="1" ht="15.75" customHeight="1">
      <c r="A454" s="50" t="s">
        <v>1353</v>
      </c>
      <c r="B454" s="12" t="s">
        <v>2518</v>
      </c>
      <c r="C454" s="43" t="s">
        <v>5733</v>
      </c>
      <c r="D454" s="44" t="s">
        <v>5183</v>
      </c>
      <c r="E454" s="59" t="s">
        <v>718</v>
      </c>
      <c r="F454" s="50" t="s">
        <v>1920</v>
      </c>
      <c r="G454" s="50" t="s">
        <v>2904</v>
      </c>
      <c r="H454" s="75" t="s">
        <v>4806</v>
      </c>
      <c r="I454" s="75" t="s">
        <v>5843</v>
      </c>
    </row>
    <row r="455" spans="1:9" s="89" customFormat="1" ht="15.75" customHeight="1">
      <c r="A455" s="50" t="s">
        <v>1353</v>
      </c>
      <c r="B455" s="43" t="s">
        <v>1858</v>
      </c>
      <c r="C455" s="43" t="s">
        <v>5734</v>
      </c>
      <c r="D455" s="44" t="s">
        <v>5183</v>
      </c>
      <c r="E455" s="59" t="s">
        <v>4992</v>
      </c>
      <c r="F455" s="50" t="s">
        <v>1920</v>
      </c>
      <c r="G455" s="50" t="s">
        <v>2904</v>
      </c>
      <c r="H455" s="75" t="s">
        <v>4647</v>
      </c>
      <c r="I455" s="75" t="s">
        <v>5843</v>
      </c>
    </row>
    <row r="456" spans="1:9" s="89" customFormat="1" ht="15.75" customHeight="1">
      <c r="A456" s="50" t="s">
        <v>1353</v>
      </c>
      <c r="B456" s="43" t="s">
        <v>1859</v>
      </c>
      <c r="C456" s="43" t="s">
        <v>5735</v>
      </c>
      <c r="D456" s="44" t="s">
        <v>5183</v>
      </c>
      <c r="E456" s="59" t="s">
        <v>4994</v>
      </c>
      <c r="F456" s="50" t="s">
        <v>1920</v>
      </c>
      <c r="G456" s="50" t="s">
        <v>2904</v>
      </c>
      <c r="H456" s="75" t="s">
        <v>4647</v>
      </c>
      <c r="I456" s="75" t="s">
        <v>5843</v>
      </c>
    </row>
    <row r="457" spans="1:9" s="89" customFormat="1" ht="15.75" customHeight="1">
      <c r="A457" s="50" t="s">
        <v>1353</v>
      </c>
      <c r="B457" s="43" t="s">
        <v>5058</v>
      </c>
      <c r="C457" s="43" t="s">
        <v>5736</v>
      </c>
      <c r="D457" s="44" t="s">
        <v>5183</v>
      </c>
      <c r="E457" s="59" t="s">
        <v>4995</v>
      </c>
      <c r="F457" s="50" t="s">
        <v>1920</v>
      </c>
      <c r="G457" s="50" t="s">
        <v>2904</v>
      </c>
      <c r="H457" s="75" t="s">
        <v>4647</v>
      </c>
      <c r="I457" s="75" t="s">
        <v>5843</v>
      </c>
    </row>
    <row r="458" spans="1:9" s="89" customFormat="1" ht="15.75" customHeight="1">
      <c r="A458" s="50" t="s">
        <v>1353</v>
      </c>
      <c r="B458" s="46" t="s">
        <v>2211</v>
      </c>
      <c r="C458" s="45" t="s">
        <v>5753</v>
      </c>
      <c r="D458" s="45"/>
      <c r="E458" s="59" t="s">
        <v>718</v>
      </c>
      <c r="F458" s="50" t="s">
        <v>2210</v>
      </c>
      <c r="G458" s="73" t="s">
        <v>2908</v>
      </c>
      <c r="H458" s="71" t="s">
        <v>4803</v>
      </c>
      <c r="I458" s="71" t="s">
        <v>5843</v>
      </c>
    </row>
    <row r="459" spans="1:9" s="89" customFormat="1" ht="15.75" customHeight="1">
      <c r="A459" s="50" t="s">
        <v>1353</v>
      </c>
      <c r="B459" s="46" t="s">
        <v>2212</v>
      </c>
      <c r="C459" s="45" t="s">
        <v>5754</v>
      </c>
      <c r="D459" s="45"/>
      <c r="E459" s="59" t="s">
        <v>4992</v>
      </c>
      <c r="F459" s="50" t="s">
        <v>2210</v>
      </c>
      <c r="G459" s="73" t="s">
        <v>2908</v>
      </c>
      <c r="H459" s="71" t="s">
        <v>4804</v>
      </c>
      <c r="I459" s="71" t="s">
        <v>5843</v>
      </c>
    </row>
    <row r="460" spans="1:9" s="89" customFormat="1" ht="15.75" customHeight="1">
      <c r="A460" s="50" t="s">
        <v>1353</v>
      </c>
      <c r="B460" s="46" t="s">
        <v>2213</v>
      </c>
      <c r="C460" s="45" t="s">
        <v>5755</v>
      </c>
      <c r="D460" s="45"/>
      <c r="E460" s="59" t="s">
        <v>4994</v>
      </c>
      <c r="F460" s="50" t="s">
        <v>2210</v>
      </c>
      <c r="G460" s="73" t="s">
        <v>2908</v>
      </c>
      <c r="H460" s="71" t="s">
        <v>4804</v>
      </c>
      <c r="I460" s="71" t="s">
        <v>5843</v>
      </c>
    </row>
    <row r="461" spans="1:9" s="89" customFormat="1" ht="15.75" customHeight="1">
      <c r="A461" s="50" t="s">
        <v>1353</v>
      </c>
      <c r="B461" s="46" t="s">
        <v>2214</v>
      </c>
      <c r="C461" s="45" t="s">
        <v>5756</v>
      </c>
      <c r="D461" s="45"/>
      <c r="E461" s="59" t="s">
        <v>4995</v>
      </c>
      <c r="F461" s="50" t="s">
        <v>2210</v>
      </c>
      <c r="G461" s="73" t="s">
        <v>2908</v>
      </c>
      <c r="H461" s="71" t="s">
        <v>4804</v>
      </c>
      <c r="I461" s="71" t="s">
        <v>5843</v>
      </c>
    </row>
    <row r="462" spans="1:9" s="89" customFormat="1" ht="15.75" customHeight="1">
      <c r="A462" s="50" t="s">
        <v>1353</v>
      </c>
      <c r="B462" s="47" t="s">
        <v>2132</v>
      </c>
      <c r="C462" s="45" t="s">
        <v>5757</v>
      </c>
      <c r="D462" s="45"/>
      <c r="E462" s="59" t="s">
        <v>718</v>
      </c>
      <c r="F462" s="50" t="s">
        <v>2136</v>
      </c>
      <c r="G462" s="73" t="s">
        <v>2908</v>
      </c>
      <c r="H462" s="71" t="s">
        <v>4807</v>
      </c>
      <c r="I462" s="71" t="s">
        <v>5843</v>
      </c>
    </row>
    <row r="463" spans="1:9" s="89" customFormat="1" ht="15.75" customHeight="1">
      <c r="A463" s="50" t="s">
        <v>1353</v>
      </c>
      <c r="B463" s="47" t="s">
        <v>2133</v>
      </c>
      <c r="C463" s="45" t="s">
        <v>5758</v>
      </c>
      <c r="D463" s="45"/>
      <c r="E463" s="59" t="s">
        <v>4992</v>
      </c>
      <c r="F463" s="50" t="s">
        <v>2136</v>
      </c>
      <c r="G463" s="73" t="s">
        <v>2908</v>
      </c>
      <c r="H463" s="71" t="s">
        <v>4808</v>
      </c>
      <c r="I463" s="71" t="s">
        <v>5843</v>
      </c>
    </row>
    <row r="464" spans="1:9" s="89" customFormat="1" ht="15.75" customHeight="1">
      <c r="A464" s="50" t="s">
        <v>1353</v>
      </c>
      <c r="B464" s="47" t="s">
        <v>2134</v>
      </c>
      <c r="C464" s="45" t="s">
        <v>5759</v>
      </c>
      <c r="D464" s="45"/>
      <c r="E464" s="59" t="s">
        <v>4994</v>
      </c>
      <c r="F464" s="50" t="s">
        <v>2136</v>
      </c>
      <c r="G464" s="73" t="s">
        <v>2908</v>
      </c>
      <c r="H464" s="71" t="s">
        <v>4808</v>
      </c>
      <c r="I464" s="71" t="s">
        <v>5843</v>
      </c>
    </row>
    <row r="465" spans="1:9" s="89" customFormat="1" ht="15.75" customHeight="1">
      <c r="A465" s="50" t="s">
        <v>1353</v>
      </c>
      <c r="B465" s="46" t="s">
        <v>2135</v>
      </c>
      <c r="C465" s="45" t="s">
        <v>5760</v>
      </c>
      <c r="D465" s="45"/>
      <c r="E465" s="59" t="s">
        <v>4995</v>
      </c>
      <c r="F465" s="50" t="s">
        <v>2136</v>
      </c>
      <c r="G465" s="73" t="s">
        <v>2908</v>
      </c>
      <c r="H465" s="71" t="s">
        <v>4808</v>
      </c>
      <c r="I465" s="71" t="s">
        <v>5843</v>
      </c>
    </row>
    <row r="466" spans="1:9" s="89" customFormat="1" ht="15.75" customHeight="1">
      <c r="A466" s="50" t="s">
        <v>1353</v>
      </c>
      <c r="B466" s="46" t="s">
        <v>5068</v>
      </c>
      <c r="C466" s="45" t="s">
        <v>5761</v>
      </c>
      <c r="D466" s="45"/>
      <c r="E466" s="59" t="s">
        <v>718</v>
      </c>
      <c r="F466" s="50" t="s">
        <v>2136</v>
      </c>
      <c r="G466" s="73" t="s">
        <v>2908</v>
      </c>
      <c r="H466" s="71" t="s">
        <v>4804</v>
      </c>
      <c r="I466" s="71" t="s">
        <v>5843</v>
      </c>
    </row>
    <row r="467" spans="1:9" s="89" customFormat="1" ht="15.75" customHeight="1">
      <c r="A467" s="50" t="s">
        <v>1353</v>
      </c>
      <c r="B467" s="46" t="s">
        <v>5069</v>
      </c>
      <c r="C467" s="45" t="s">
        <v>5762</v>
      </c>
      <c r="D467" s="45"/>
      <c r="E467" s="59" t="s">
        <v>4992</v>
      </c>
      <c r="F467" s="50" t="s">
        <v>2136</v>
      </c>
      <c r="G467" s="73" t="s">
        <v>2908</v>
      </c>
      <c r="H467" s="71" t="s">
        <v>4807</v>
      </c>
      <c r="I467" s="71" t="s">
        <v>5843</v>
      </c>
    </row>
    <row r="468" spans="1:9" s="89" customFormat="1" ht="15.75" customHeight="1">
      <c r="A468" s="50" t="s">
        <v>1353</v>
      </c>
      <c r="B468" s="46" t="s">
        <v>5070</v>
      </c>
      <c r="C468" s="45" t="s">
        <v>5763</v>
      </c>
      <c r="D468" s="45"/>
      <c r="E468" s="59" t="s">
        <v>4994</v>
      </c>
      <c r="F468" s="50" t="s">
        <v>2136</v>
      </c>
      <c r="G468" s="73" t="s">
        <v>2908</v>
      </c>
      <c r="H468" s="71" t="s">
        <v>4807</v>
      </c>
      <c r="I468" s="71" t="s">
        <v>5843</v>
      </c>
    </row>
    <row r="469" spans="1:9" s="89" customFormat="1" ht="15.75" customHeight="1">
      <c r="A469" s="50" t="s">
        <v>1353</v>
      </c>
      <c r="B469" s="47" t="s">
        <v>5072</v>
      </c>
      <c r="C469" s="45" t="s">
        <v>5764</v>
      </c>
      <c r="D469" s="45"/>
      <c r="E469" s="59" t="s">
        <v>4995</v>
      </c>
      <c r="F469" s="50" t="s">
        <v>2136</v>
      </c>
      <c r="G469" s="73" t="s">
        <v>2908</v>
      </c>
      <c r="H469" s="71" t="s">
        <v>4807</v>
      </c>
      <c r="I469" s="71" t="s">
        <v>5843</v>
      </c>
    </row>
    <row r="470" spans="1:9" s="89" customFormat="1" ht="15.75" customHeight="1">
      <c r="A470" s="50" t="s">
        <v>1353</v>
      </c>
      <c r="B470" s="47" t="s">
        <v>5071</v>
      </c>
      <c r="C470" s="45" t="s">
        <v>5765</v>
      </c>
      <c r="D470" s="45"/>
      <c r="E470" s="59" t="s">
        <v>718</v>
      </c>
      <c r="F470" s="50" t="s">
        <v>2136</v>
      </c>
      <c r="G470" s="73" t="s">
        <v>2908</v>
      </c>
      <c r="H470" s="71" t="s">
        <v>4803</v>
      </c>
      <c r="I470" s="71" t="s">
        <v>5843</v>
      </c>
    </row>
    <row r="471" spans="1:9" s="89" customFormat="1" ht="15.75" customHeight="1">
      <c r="A471" s="50" t="s">
        <v>1353</v>
      </c>
      <c r="B471" s="47" t="s">
        <v>5073</v>
      </c>
      <c r="C471" s="45" t="s">
        <v>5766</v>
      </c>
      <c r="D471" s="45"/>
      <c r="E471" s="59" t="s">
        <v>4992</v>
      </c>
      <c r="F471" s="50" t="s">
        <v>2136</v>
      </c>
      <c r="G471" s="73" t="s">
        <v>2908</v>
      </c>
      <c r="H471" s="71" t="s">
        <v>4804</v>
      </c>
      <c r="I471" s="71" t="s">
        <v>5843</v>
      </c>
    </row>
    <row r="472" spans="1:9" s="89" customFormat="1" ht="15.75" customHeight="1">
      <c r="A472" s="50" t="s">
        <v>1353</v>
      </c>
      <c r="B472" s="47" t="s">
        <v>5074</v>
      </c>
      <c r="C472" s="45" t="s">
        <v>5767</v>
      </c>
      <c r="D472" s="45"/>
      <c r="E472" s="59" t="s">
        <v>4994</v>
      </c>
      <c r="F472" s="50" t="s">
        <v>2136</v>
      </c>
      <c r="G472" s="73" t="s">
        <v>2908</v>
      </c>
      <c r="H472" s="71" t="s">
        <v>4804</v>
      </c>
      <c r="I472" s="71" t="s">
        <v>5843</v>
      </c>
    </row>
    <row r="473" spans="1:9" s="89" customFormat="1" ht="15.75" customHeight="1">
      <c r="A473" s="50" t="s">
        <v>1353</v>
      </c>
      <c r="B473" s="47" t="s">
        <v>5075</v>
      </c>
      <c r="C473" s="45" t="s">
        <v>5768</v>
      </c>
      <c r="D473" s="45"/>
      <c r="E473" s="59" t="s">
        <v>4995</v>
      </c>
      <c r="F473" s="50" t="s">
        <v>2136</v>
      </c>
      <c r="G473" s="73" t="s">
        <v>2908</v>
      </c>
      <c r="H473" s="71" t="s">
        <v>4804</v>
      </c>
      <c r="I473" s="71" t="s">
        <v>5843</v>
      </c>
    </row>
    <row r="474" spans="1:9" s="89" customFormat="1" ht="15.75" customHeight="1">
      <c r="A474" s="50" t="s">
        <v>1353</v>
      </c>
      <c r="B474" s="42" t="s">
        <v>5080</v>
      </c>
      <c r="C474" s="32" t="s">
        <v>5777</v>
      </c>
      <c r="D474" s="32"/>
      <c r="E474" s="59" t="s">
        <v>718</v>
      </c>
      <c r="F474" s="50" t="s">
        <v>2031</v>
      </c>
      <c r="G474" s="73" t="s">
        <v>2908</v>
      </c>
      <c r="H474" s="71" t="s">
        <v>4988</v>
      </c>
      <c r="I474" s="71" t="s">
        <v>5843</v>
      </c>
    </row>
    <row r="475" spans="1:9" s="89" customFormat="1" ht="15.75" customHeight="1">
      <c r="A475" s="50" t="s">
        <v>1353</v>
      </c>
      <c r="B475" s="42" t="s">
        <v>5081</v>
      </c>
      <c r="C475" s="32" t="s">
        <v>5778</v>
      </c>
      <c r="D475" s="32"/>
      <c r="E475" s="59" t="s">
        <v>4992</v>
      </c>
      <c r="F475" s="50" t="s">
        <v>2031</v>
      </c>
      <c r="G475" s="73" t="s">
        <v>2908</v>
      </c>
      <c r="H475" s="71" t="s">
        <v>4728</v>
      </c>
      <c r="I475" s="71" t="s">
        <v>5843</v>
      </c>
    </row>
    <row r="476" spans="1:9" s="89" customFormat="1" ht="15.75" customHeight="1">
      <c r="A476" s="50" t="s">
        <v>1353</v>
      </c>
      <c r="B476" s="42" t="s">
        <v>5082</v>
      </c>
      <c r="C476" s="32" t="s">
        <v>5779</v>
      </c>
      <c r="D476" s="32"/>
      <c r="E476" s="59" t="s">
        <v>4994</v>
      </c>
      <c r="F476" s="50" t="s">
        <v>2031</v>
      </c>
      <c r="G476" s="73" t="s">
        <v>2908</v>
      </c>
      <c r="H476" s="71" t="s">
        <v>4728</v>
      </c>
      <c r="I476" s="71" t="s">
        <v>5843</v>
      </c>
    </row>
    <row r="477" spans="1:9" s="89" customFormat="1" ht="15.75" customHeight="1">
      <c r="A477" s="50" t="s">
        <v>1353</v>
      </c>
      <c r="B477" s="42" t="s">
        <v>5083</v>
      </c>
      <c r="C477" s="32" t="s">
        <v>5780</v>
      </c>
      <c r="D477" s="32"/>
      <c r="E477" s="59" t="s">
        <v>4995</v>
      </c>
      <c r="F477" s="50" t="s">
        <v>2031</v>
      </c>
      <c r="G477" s="73" t="s">
        <v>2908</v>
      </c>
      <c r="H477" s="71" t="s">
        <v>4728</v>
      </c>
      <c r="I477" s="71" t="s">
        <v>5843</v>
      </c>
    </row>
    <row r="478" spans="1:9" s="89" customFormat="1" ht="15.75" customHeight="1">
      <c r="A478" s="50" t="s">
        <v>1353</v>
      </c>
      <c r="B478" s="97" t="s">
        <v>2119</v>
      </c>
      <c r="C478" s="45" t="s">
        <v>5781</v>
      </c>
      <c r="D478" s="45"/>
      <c r="E478" s="59" t="s">
        <v>718</v>
      </c>
      <c r="F478" s="50" t="s">
        <v>2125</v>
      </c>
      <c r="G478" s="73" t="s">
        <v>2908</v>
      </c>
      <c r="H478" s="71" t="s">
        <v>4804</v>
      </c>
      <c r="I478" s="71" t="s">
        <v>5843</v>
      </c>
    </row>
    <row r="479" spans="1:9" s="89" customFormat="1" ht="15.75" customHeight="1">
      <c r="A479" s="50" t="s">
        <v>1353</v>
      </c>
      <c r="B479" s="97" t="s">
        <v>2120</v>
      </c>
      <c r="C479" s="45" t="s">
        <v>5782</v>
      </c>
      <c r="D479" s="45"/>
      <c r="E479" s="59" t="s">
        <v>4992</v>
      </c>
      <c r="F479" s="50" t="s">
        <v>2125</v>
      </c>
      <c r="G479" s="73" t="s">
        <v>2908</v>
      </c>
      <c r="H479" s="71" t="s">
        <v>4809</v>
      </c>
      <c r="I479" s="71" t="s">
        <v>5843</v>
      </c>
    </row>
    <row r="480" spans="1:9" s="89" customFormat="1" ht="15.75" customHeight="1">
      <c r="A480" s="50" t="s">
        <v>1353</v>
      </c>
      <c r="B480" s="97" t="s">
        <v>2121</v>
      </c>
      <c r="C480" s="45" t="s">
        <v>5783</v>
      </c>
      <c r="D480" s="45"/>
      <c r="E480" s="59" t="s">
        <v>4994</v>
      </c>
      <c r="F480" s="50" t="s">
        <v>2125</v>
      </c>
      <c r="G480" s="73" t="s">
        <v>2908</v>
      </c>
      <c r="H480" s="71" t="s">
        <v>4809</v>
      </c>
      <c r="I480" s="71" t="s">
        <v>5843</v>
      </c>
    </row>
    <row r="481" spans="1:9" s="89" customFormat="1" ht="15.75" customHeight="1">
      <c r="A481" s="50" t="s">
        <v>1353</v>
      </c>
      <c r="B481" s="97" t="s">
        <v>2122</v>
      </c>
      <c r="C481" s="45" t="s">
        <v>5784</v>
      </c>
      <c r="D481" s="45"/>
      <c r="E481" s="59" t="s">
        <v>4995</v>
      </c>
      <c r="F481" s="50" t="s">
        <v>2125</v>
      </c>
      <c r="G481" s="73" t="s">
        <v>2908</v>
      </c>
      <c r="H481" s="71" t="s">
        <v>4809</v>
      </c>
      <c r="I481" s="71" t="s">
        <v>5843</v>
      </c>
    </row>
    <row r="482" spans="1:9" s="89" customFormat="1" ht="15.75" customHeight="1">
      <c r="A482" s="50" t="s">
        <v>1353</v>
      </c>
      <c r="B482" s="12" t="s">
        <v>5019</v>
      </c>
      <c r="C482" s="33" t="s">
        <v>3710</v>
      </c>
      <c r="D482" s="33"/>
      <c r="E482" s="59" t="s">
        <v>718</v>
      </c>
      <c r="F482" s="50" t="s">
        <v>1430</v>
      </c>
      <c r="G482" s="8" t="s">
        <v>2905</v>
      </c>
      <c r="H482" s="71" t="s">
        <v>4804</v>
      </c>
      <c r="I482" s="71" t="s">
        <v>5843</v>
      </c>
    </row>
    <row r="483" spans="1:9" s="89" customFormat="1" ht="15.75" customHeight="1">
      <c r="A483" s="50" t="s">
        <v>1353</v>
      </c>
      <c r="B483" s="12" t="s">
        <v>5085</v>
      </c>
      <c r="C483" s="33" t="s">
        <v>3711</v>
      </c>
      <c r="D483" s="33"/>
      <c r="E483" s="59" t="s">
        <v>4992</v>
      </c>
      <c r="F483" s="50" t="s">
        <v>1430</v>
      </c>
      <c r="G483" s="8" t="s">
        <v>2905</v>
      </c>
      <c r="H483" s="71" t="s">
        <v>4809</v>
      </c>
      <c r="I483" s="71" t="s">
        <v>5843</v>
      </c>
    </row>
    <row r="484" spans="1:9" s="89" customFormat="1" ht="15.75" customHeight="1">
      <c r="A484" s="50" t="s">
        <v>1353</v>
      </c>
      <c r="B484" s="12" t="s">
        <v>5086</v>
      </c>
      <c r="C484" s="33" t="s">
        <v>3712</v>
      </c>
      <c r="D484" s="33"/>
      <c r="E484" s="59" t="s">
        <v>4994</v>
      </c>
      <c r="F484" s="50" t="s">
        <v>1430</v>
      </c>
      <c r="G484" s="8" t="s">
        <v>2905</v>
      </c>
      <c r="H484" s="71" t="s">
        <v>4809</v>
      </c>
      <c r="I484" s="71" t="s">
        <v>5843</v>
      </c>
    </row>
    <row r="485" spans="1:9" s="89" customFormat="1" ht="15.75" customHeight="1">
      <c r="A485" s="50" t="s">
        <v>1353</v>
      </c>
      <c r="B485" s="12" t="s">
        <v>5020</v>
      </c>
      <c r="C485" s="33" t="s">
        <v>3713</v>
      </c>
      <c r="D485" s="33"/>
      <c r="E485" s="59" t="s">
        <v>4995</v>
      </c>
      <c r="F485" s="50" t="s">
        <v>1430</v>
      </c>
      <c r="G485" s="8" t="s">
        <v>2905</v>
      </c>
      <c r="H485" s="71" t="s">
        <v>4809</v>
      </c>
      <c r="I485" s="71" t="s">
        <v>5843</v>
      </c>
    </row>
    <row r="486" spans="1:9" s="89" customFormat="1" ht="15.75" customHeight="1">
      <c r="A486" s="50" t="s">
        <v>1353</v>
      </c>
      <c r="B486" s="12" t="s">
        <v>5088</v>
      </c>
      <c r="C486" s="16" t="s">
        <v>3714</v>
      </c>
      <c r="D486" s="16"/>
      <c r="E486" s="59" t="s">
        <v>718</v>
      </c>
      <c r="F486" s="50" t="s">
        <v>1429</v>
      </c>
      <c r="G486" s="8" t="s">
        <v>2905</v>
      </c>
      <c r="H486" s="71" t="s">
        <v>4804</v>
      </c>
      <c r="I486" s="71" t="s">
        <v>5843</v>
      </c>
    </row>
    <row r="487" spans="1:9" s="89" customFormat="1" ht="15.75" customHeight="1">
      <c r="A487" s="50" t="s">
        <v>1353</v>
      </c>
      <c r="B487" s="12" t="s">
        <v>5089</v>
      </c>
      <c r="C487" s="16" t="s">
        <v>3715</v>
      </c>
      <c r="D487" s="16"/>
      <c r="E487" s="59" t="s">
        <v>4992</v>
      </c>
      <c r="F487" s="50" t="s">
        <v>1429</v>
      </c>
      <c r="G487" s="8" t="s">
        <v>2905</v>
      </c>
      <c r="H487" s="71" t="s">
        <v>4809</v>
      </c>
      <c r="I487" s="71" t="s">
        <v>5843</v>
      </c>
    </row>
    <row r="488" spans="1:9" s="89" customFormat="1" ht="15.75" customHeight="1">
      <c r="A488" s="50" t="s">
        <v>1353</v>
      </c>
      <c r="B488" s="12" t="s">
        <v>5021</v>
      </c>
      <c r="C488" s="16" t="s">
        <v>3716</v>
      </c>
      <c r="D488" s="16"/>
      <c r="E488" s="59" t="s">
        <v>4994</v>
      </c>
      <c r="F488" s="50" t="s">
        <v>1429</v>
      </c>
      <c r="G488" s="8" t="s">
        <v>2905</v>
      </c>
      <c r="H488" s="71" t="s">
        <v>4809</v>
      </c>
      <c r="I488" s="71" t="s">
        <v>5843</v>
      </c>
    </row>
    <row r="489" spans="1:9" s="89" customFormat="1" ht="15.75" customHeight="1">
      <c r="A489" s="50" t="s">
        <v>1353</v>
      </c>
      <c r="B489" s="12" t="s">
        <v>5022</v>
      </c>
      <c r="C489" s="16" t="s">
        <v>3717</v>
      </c>
      <c r="D489" s="16"/>
      <c r="E489" s="59" t="s">
        <v>4995</v>
      </c>
      <c r="F489" s="50" t="s">
        <v>1429</v>
      </c>
      <c r="G489" s="8" t="s">
        <v>2905</v>
      </c>
      <c r="H489" s="71" t="s">
        <v>4809</v>
      </c>
      <c r="I489" s="71" t="s">
        <v>5843</v>
      </c>
    </row>
    <row r="490" spans="1:9" s="89" customFormat="1" ht="15.75" customHeight="1">
      <c r="A490" s="50" t="s">
        <v>1353</v>
      </c>
      <c r="B490" s="12" t="s">
        <v>5023</v>
      </c>
      <c r="C490" s="16" t="s">
        <v>3718</v>
      </c>
      <c r="D490" s="16"/>
      <c r="E490" s="59" t="s">
        <v>718</v>
      </c>
      <c r="F490" s="50" t="s">
        <v>1897</v>
      </c>
      <c r="G490" s="50" t="s">
        <v>2904</v>
      </c>
      <c r="H490" s="71" t="s">
        <v>4806</v>
      </c>
      <c r="I490" s="71" t="s">
        <v>5843</v>
      </c>
    </row>
    <row r="491" spans="1:9" s="89" customFormat="1" ht="15.75" customHeight="1">
      <c r="A491" s="50" t="s">
        <v>1353</v>
      </c>
      <c r="B491" s="12" t="s">
        <v>5024</v>
      </c>
      <c r="C491" s="16" t="s">
        <v>3719</v>
      </c>
      <c r="D491" s="16"/>
      <c r="E491" s="59" t="s">
        <v>4992</v>
      </c>
      <c r="F491" s="50" t="s">
        <v>1833</v>
      </c>
      <c r="G491" s="50" t="s">
        <v>2904</v>
      </c>
      <c r="H491" s="71" t="s">
        <v>4647</v>
      </c>
      <c r="I491" s="71" t="s">
        <v>5843</v>
      </c>
    </row>
    <row r="492" spans="1:9" s="89" customFormat="1" ht="15.75" customHeight="1">
      <c r="A492" s="50" t="s">
        <v>1353</v>
      </c>
      <c r="B492" s="12" t="s">
        <v>5025</v>
      </c>
      <c r="C492" s="16" t="s">
        <v>3720</v>
      </c>
      <c r="D492" s="16"/>
      <c r="E492" s="59" t="s">
        <v>4994</v>
      </c>
      <c r="F492" s="50" t="s">
        <v>1833</v>
      </c>
      <c r="G492" s="50" t="s">
        <v>2904</v>
      </c>
      <c r="H492" s="71" t="s">
        <v>4647</v>
      </c>
      <c r="I492" s="71" t="s">
        <v>5843</v>
      </c>
    </row>
    <row r="493" spans="1:9" s="89" customFormat="1" ht="15.75" customHeight="1">
      <c r="A493" s="50" t="s">
        <v>1353</v>
      </c>
      <c r="B493" s="12" t="s">
        <v>5095</v>
      </c>
      <c r="C493" s="16" t="s">
        <v>3721</v>
      </c>
      <c r="D493" s="16"/>
      <c r="E493" s="59" t="s">
        <v>4995</v>
      </c>
      <c r="F493" s="50" t="s">
        <v>1833</v>
      </c>
      <c r="G493" s="50" t="s">
        <v>2904</v>
      </c>
      <c r="H493" s="71" t="s">
        <v>4647</v>
      </c>
      <c r="I493" s="71" t="s">
        <v>5843</v>
      </c>
    </row>
    <row r="494" spans="1:9" s="89" customFormat="1" ht="15.75" customHeight="1">
      <c r="A494" s="50" t="s">
        <v>1353</v>
      </c>
      <c r="B494" s="12" t="s">
        <v>5096</v>
      </c>
      <c r="C494" s="16" t="s">
        <v>3722</v>
      </c>
      <c r="D494" s="16"/>
      <c r="E494" s="59" t="s">
        <v>718</v>
      </c>
      <c r="F494" s="50" t="s">
        <v>1428</v>
      </c>
      <c r="G494" s="50" t="s">
        <v>2904</v>
      </c>
      <c r="H494" s="71" t="s">
        <v>4642</v>
      </c>
      <c r="I494" s="71" t="s">
        <v>5843</v>
      </c>
    </row>
    <row r="495" spans="1:9" s="89" customFormat="1" ht="15.75" customHeight="1">
      <c r="A495" s="50" t="s">
        <v>1353</v>
      </c>
      <c r="B495" s="12" t="s">
        <v>5026</v>
      </c>
      <c r="C495" s="16" t="s">
        <v>3723</v>
      </c>
      <c r="D495" s="16"/>
      <c r="E495" s="59" t="s">
        <v>4992</v>
      </c>
      <c r="F495" s="50" t="s">
        <v>1428</v>
      </c>
      <c r="G495" s="50" t="s">
        <v>2904</v>
      </c>
      <c r="H495" s="71" t="s">
        <v>4640</v>
      </c>
      <c r="I495" s="71" t="s">
        <v>5843</v>
      </c>
    </row>
    <row r="496" spans="1:9" s="89" customFormat="1" ht="15.75" customHeight="1">
      <c r="A496" s="50" t="s">
        <v>1353</v>
      </c>
      <c r="B496" s="12" t="s">
        <v>5027</v>
      </c>
      <c r="C496" s="16" t="s">
        <v>3724</v>
      </c>
      <c r="D496" s="16"/>
      <c r="E496" s="59" t="s">
        <v>4994</v>
      </c>
      <c r="F496" s="50" t="s">
        <v>1428</v>
      </c>
      <c r="G496" s="50" t="s">
        <v>2904</v>
      </c>
      <c r="H496" s="71" t="s">
        <v>4640</v>
      </c>
      <c r="I496" s="71" t="s">
        <v>5843</v>
      </c>
    </row>
    <row r="497" spans="1:9" s="89" customFormat="1" ht="15.75" customHeight="1">
      <c r="A497" s="50" t="s">
        <v>1353</v>
      </c>
      <c r="B497" s="12" t="s">
        <v>5028</v>
      </c>
      <c r="C497" s="16" t="s">
        <v>3725</v>
      </c>
      <c r="D497" s="16"/>
      <c r="E497" s="59" t="s">
        <v>4995</v>
      </c>
      <c r="F497" s="50" t="s">
        <v>1428</v>
      </c>
      <c r="G497" s="50" t="s">
        <v>2904</v>
      </c>
      <c r="H497" s="71" t="s">
        <v>4640</v>
      </c>
      <c r="I497" s="71" t="s">
        <v>5843</v>
      </c>
    </row>
    <row r="498" spans="1:9" s="89" customFormat="1" ht="15.75" customHeight="1">
      <c r="A498" s="50" t="s">
        <v>1353</v>
      </c>
      <c r="B498" s="12" t="s">
        <v>5100</v>
      </c>
      <c r="C498" s="16" t="s">
        <v>3726</v>
      </c>
      <c r="D498" s="16"/>
      <c r="E498" s="59" t="s">
        <v>718</v>
      </c>
      <c r="F498" s="50" t="s">
        <v>1426</v>
      </c>
      <c r="G498" s="8" t="s">
        <v>2905</v>
      </c>
      <c r="H498" s="71" t="s">
        <v>4816</v>
      </c>
      <c r="I498" s="71" t="s">
        <v>5843</v>
      </c>
    </row>
    <row r="499" spans="1:9" s="89" customFormat="1" ht="15.75" customHeight="1">
      <c r="A499" s="50" t="s">
        <v>1353</v>
      </c>
      <c r="B499" s="12" t="s">
        <v>5029</v>
      </c>
      <c r="C499" s="16" t="s">
        <v>3727</v>
      </c>
      <c r="D499" s="16"/>
      <c r="E499" s="59" t="s">
        <v>4992</v>
      </c>
      <c r="F499" s="50" t="s">
        <v>1427</v>
      </c>
      <c r="G499" s="8" t="s">
        <v>2905</v>
      </c>
      <c r="H499" s="71" t="s">
        <v>4698</v>
      </c>
      <c r="I499" s="71" t="s">
        <v>5843</v>
      </c>
    </row>
    <row r="500" spans="1:9" s="89" customFormat="1" ht="15.75" customHeight="1">
      <c r="A500" s="50" t="s">
        <v>1353</v>
      </c>
      <c r="B500" s="12" t="s">
        <v>5102</v>
      </c>
      <c r="C500" s="16" t="s">
        <v>3728</v>
      </c>
      <c r="D500" s="16"/>
      <c r="E500" s="59" t="s">
        <v>4994</v>
      </c>
      <c r="F500" s="50" t="s">
        <v>1427</v>
      </c>
      <c r="G500" s="8" t="s">
        <v>2905</v>
      </c>
      <c r="H500" s="71" t="s">
        <v>4698</v>
      </c>
      <c r="I500" s="71" t="s">
        <v>5843</v>
      </c>
    </row>
    <row r="501" spans="1:9" s="89" customFormat="1" ht="15.75" customHeight="1">
      <c r="A501" s="50" t="s">
        <v>1353</v>
      </c>
      <c r="B501" s="12" t="s">
        <v>5103</v>
      </c>
      <c r="C501" s="16" t="s">
        <v>3729</v>
      </c>
      <c r="D501" s="16"/>
      <c r="E501" s="59" t="s">
        <v>4995</v>
      </c>
      <c r="F501" s="50" t="s">
        <v>1427</v>
      </c>
      <c r="G501" s="8" t="s">
        <v>2905</v>
      </c>
      <c r="H501" s="71" t="s">
        <v>4698</v>
      </c>
      <c r="I501" s="71" t="s">
        <v>5843</v>
      </c>
    </row>
    <row r="502" spans="1:9" s="89" customFormat="1" ht="15.75" customHeight="1">
      <c r="A502" s="50" t="s">
        <v>1353</v>
      </c>
      <c r="B502" s="12" t="s">
        <v>5030</v>
      </c>
      <c r="C502" s="16" t="s">
        <v>3730</v>
      </c>
      <c r="D502" s="16"/>
      <c r="E502" s="59" t="s">
        <v>718</v>
      </c>
      <c r="F502" s="50" t="s">
        <v>1425</v>
      </c>
      <c r="G502" s="8" t="s">
        <v>2905</v>
      </c>
      <c r="H502" s="71" t="s">
        <v>4816</v>
      </c>
      <c r="I502" s="71" t="s">
        <v>5843</v>
      </c>
    </row>
    <row r="503" spans="1:9" s="89" customFormat="1" ht="15.75" customHeight="1">
      <c r="A503" s="50" t="s">
        <v>1353</v>
      </c>
      <c r="B503" s="12" t="s">
        <v>5031</v>
      </c>
      <c r="C503" s="16" t="s">
        <v>3731</v>
      </c>
      <c r="D503" s="16"/>
      <c r="E503" s="59" t="s">
        <v>4992</v>
      </c>
      <c r="F503" s="50" t="s">
        <v>1425</v>
      </c>
      <c r="G503" s="8" t="s">
        <v>2905</v>
      </c>
      <c r="H503" s="71" t="s">
        <v>4698</v>
      </c>
      <c r="I503" s="71" t="s">
        <v>5843</v>
      </c>
    </row>
    <row r="504" spans="1:9" s="89" customFormat="1" ht="15.75" customHeight="1">
      <c r="A504" s="50" t="s">
        <v>1353</v>
      </c>
      <c r="B504" s="12" t="s">
        <v>5105</v>
      </c>
      <c r="C504" s="16" t="s">
        <v>3732</v>
      </c>
      <c r="D504" s="16"/>
      <c r="E504" s="59" t="s">
        <v>4994</v>
      </c>
      <c r="F504" s="50" t="s">
        <v>1425</v>
      </c>
      <c r="G504" s="8" t="s">
        <v>2905</v>
      </c>
      <c r="H504" s="71" t="s">
        <v>4698</v>
      </c>
      <c r="I504" s="71" t="s">
        <v>5843</v>
      </c>
    </row>
    <row r="505" spans="1:9" s="89" customFormat="1" ht="15.75" customHeight="1">
      <c r="A505" s="50" t="s">
        <v>1353</v>
      </c>
      <c r="B505" s="12" t="s">
        <v>5032</v>
      </c>
      <c r="C505" s="16" t="s">
        <v>3733</v>
      </c>
      <c r="D505" s="16"/>
      <c r="E505" s="59" t="s">
        <v>4995</v>
      </c>
      <c r="F505" s="50" t="s">
        <v>1425</v>
      </c>
      <c r="G505" s="8" t="s">
        <v>2905</v>
      </c>
      <c r="H505" s="71" t="s">
        <v>4698</v>
      </c>
      <c r="I505" s="71" t="s">
        <v>5843</v>
      </c>
    </row>
    <row r="506" spans="1:9" s="89" customFormat="1" ht="15.75" customHeight="1">
      <c r="A506" s="50" t="s">
        <v>1353</v>
      </c>
      <c r="B506" s="12" t="s">
        <v>5117</v>
      </c>
      <c r="C506" s="12" t="s">
        <v>4526</v>
      </c>
      <c r="D506" s="12"/>
      <c r="E506" s="59" t="s">
        <v>718</v>
      </c>
      <c r="F506" s="50" t="s">
        <v>1422</v>
      </c>
      <c r="G506" s="50" t="s">
        <v>2904</v>
      </c>
      <c r="H506" s="71" t="s">
        <v>4818</v>
      </c>
      <c r="I506" s="71" t="s">
        <v>5843</v>
      </c>
    </row>
    <row r="507" spans="1:9" s="89" customFormat="1" ht="15.75" customHeight="1">
      <c r="A507" s="50" t="s">
        <v>1353</v>
      </c>
      <c r="B507" s="12" t="s">
        <v>5118</v>
      </c>
      <c r="C507" s="12" t="s">
        <v>4527</v>
      </c>
      <c r="D507" s="12"/>
      <c r="E507" s="59" t="s">
        <v>4992</v>
      </c>
      <c r="F507" s="50" t="s">
        <v>1422</v>
      </c>
      <c r="G507" s="50" t="s">
        <v>2904</v>
      </c>
      <c r="H507" s="71" t="s">
        <v>4647</v>
      </c>
      <c r="I507" s="71" t="s">
        <v>5843</v>
      </c>
    </row>
    <row r="508" spans="1:9" s="89" customFormat="1" ht="15.75" customHeight="1">
      <c r="A508" s="50" t="s">
        <v>1353</v>
      </c>
      <c r="B508" s="12" t="s">
        <v>5119</v>
      </c>
      <c r="C508" s="12" t="s">
        <v>4528</v>
      </c>
      <c r="D508" s="12"/>
      <c r="E508" s="59" t="s">
        <v>4994</v>
      </c>
      <c r="F508" s="50" t="s">
        <v>1422</v>
      </c>
      <c r="G508" s="50" t="s">
        <v>2904</v>
      </c>
      <c r="H508" s="71" t="s">
        <v>4647</v>
      </c>
      <c r="I508" s="71" t="s">
        <v>5843</v>
      </c>
    </row>
    <row r="509" spans="1:9" s="89" customFormat="1" ht="15.75" customHeight="1">
      <c r="A509" s="50" t="s">
        <v>1353</v>
      </c>
      <c r="B509" s="12" t="s">
        <v>5120</v>
      </c>
      <c r="C509" s="12" t="s">
        <v>4529</v>
      </c>
      <c r="D509" s="12"/>
      <c r="E509" s="59" t="s">
        <v>4995</v>
      </c>
      <c r="F509" s="50" t="s">
        <v>1422</v>
      </c>
      <c r="G509" s="50" t="s">
        <v>2904</v>
      </c>
      <c r="H509" s="71" t="s">
        <v>4647</v>
      </c>
      <c r="I509" s="71" t="s">
        <v>5843</v>
      </c>
    </row>
    <row r="510" spans="1:9" s="89" customFormat="1" ht="15.75" customHeight="1">
      <c r="A510" s="50" t="s">
        <v>1353</v>
      </c>
      <c r="B510" s="12" t="s">
        <v>5033</v>
      </c>
      <c r="C510" s="12" t="s">
        <v>1785</v>
      </c>
      <c r="D510" s="12"/>
      <c r="E510" s="59" t="s">
        <v>718</v>
      </c>
      <c r="F510" s="50" t="s">
        <v>2054</v>
      </c>
      <c r="G510" s="50" t="s">
        <v>2904</v>
      </c>
      <c r="H510" s="71" t="s">
        <v>4817</v>
      </c>
      <c r="I510" s="71" t="s">
        <v>5843</v>
      </c>
    </row>
    <row r="511" spans="1:9" s="89" customFormat="1" ht="15.75" customHeight="1">
      <c r="A511" s="50" t="s">
        <v>1353</v>
      </c>
      <c r="B511" s="12" t="s">
        <v>5122</v>
      </c>
      <c r="C511" s="12" t="s">
        <v>1786</v>
      </c>
      <c r="D511" s="12"/>
      <c r="E511" s="59" t="s">
        <v>4992</v>
      </c>
      <c r="F511" s="50" t="s">
        <v>1419</v>
      </c>
      <c r="G511" s="50" t="s">
        <v>2904</v>
      </c>
      <c r="H511" s="71" t="s">
        <v>4650</v>
      </c>
      <c r="I511" s="71" t="s">
        <v>5843</v>
      </c>
    </row>
    <row r="512" spans="1:9" s="89" customFormat="1" ht="15.75" customHeight="1">
      <c r="A512" s="50" t="s">
        <v>1353</v>
      </c>
      <c r="B512" s="12" t="s">
        <v>5034</v>
      </c>
      <c r="C512" s="12" t="s">
        <v>1787</v>
      </c>
      <c r="D512" s="12"/>
      <c r="E512" s="59" t="s">
        <v>4994</v>
      </c>
      <c r="F512" s="50" t="s">
        <v>1419</v>
      </c>
      <c r="G512" s="50" t="s">
        <v>2904</v>
      </c>
      <c r="H512" s="71" t="s">
        <v>4650</v>
      </c>
      <c r="I512" s="71" t="s">
        <v>5843</v>
      </c>
    </row>
    <row r="513" spans="1:9" s="89" customFormat="1" ht="15.75" customHeight="1">
      <c r="A513" s="50" t="s">
        <v>1353</v>
      </c>
      <c r="B513" s="12" t="s">
        <v>5124</v>
      </c>
      <c r="C513" s="12" t="s">
        <v>1788</v>
      </c>
      <c r="D513" s="12"/>
      <c r="E513" s="59" t="s">
        <v>4995</v>
      </c>
      <c r="F513" s="50" t="s">
        <v>2054</v>
      </c>
      <c r="G513" s="50" t="s">
        <v>2904</v>
      </c>
      <c r="H513" s="71" t="s">
        <v>4650</v>
      </c>
      <c r="I513" s="71" t="s">
        <v>5843</v>
      </c>
    </row>
    <row r="514" spans="1:9" s="89" customFormat="1" ht="15.75" customHeight="1">
      <c r="A514" s="50" t="s">
        <v>1353</v>
      </c>
      <c r="B514" s="12" t="s">
        <v>1415</v>
      </c>
      <c r="C514" s="12" t="s">
        <v>1760</v>
      </c>
      <c r="D514" s="12"/>
      <c r="E514" s="59" t="s">
        <v>718</v>
      </c>
      <c r="F514" s="50" t="s">
        <v>1414</v>
      </c>
      <c r="G514" s="50" t="s">
        <v>2904</v>
      </c>
      <c r="H514" s="71" t="s">
        <v>4806</v>
      </c>
      <c r="I514" s="71" t="s">
        <v>5843</v>
      </c>
    </row>
    <row r="515" spans="1:9" s="89" customFormat="1" ht="15.75" customHeight="1">
      <c r="A515" s="50" t="s">
        <v>1353</v>
      </c>
      <c r="B515" s="12" t="s">
        <v>1413</v>
      </c>
      <c r="C515" s="12" t="s">
        <v>3736</v>
      </c>
      <c r="D515" s="12"/>
      <c r="E515" s="59" t="s">
        <v>718</v>
      </c>
      <c r="F515" s="50" t="s">
        <v>1414</v>
      </c>
      <c r="G515" s="50" t="s">
        <v>2904</v>
      </c>
      <c r="H515" s="71" t="s">
        <v>4820</v>
      </c>
      <c r="I515" s="71" t="s">
        <v>5843</v>
      </c>
    </row>
    <row r="516" spans="1:9" s="89" customFormat="1" ht="15.75" customHeight="1">
      <c r="A516" s="50" t="s">
        <v>1353</v>
      </c>
      <c r="B516" s="12" t="s">
        <v>1413</v>
      </c>
      <c r="C516" s="12" t="s">
        <v>4530</v>
      </c>
      <c r="D516" s="12"/>
      <c r="E516" s="59" t="s">
        <v>718</v>
      </c>
      <c r="F516" s="50" t="s">
        <v>1414</v>
      </c>
      <c r="G516" s="50" t="s">
        <v>2904</v>
      </c>
      <c r="H516" s="71" t="s">
        <v>4818</v>
      </c>
      <c r="I516" s="71" t="s">
        <v>5843</v>
      </c>
    </row>
    <row r="517" spans="1:9" s="89" customFormat="1" ht="15.75" customHeight="1">
      <c r="A517" s="50" t="s">
        <v>1353</v>
      </c>
      <c r="B517" s="12" t="s">
        <v>1416</v>
      </c>
      <c r="C517" s="12" t="s">
        <v>1761</v>
      </c>
      <c r="D517" s="12"/>
      <c r="E517" s="59" t="s">
        <v>4992</v>
      </c>
      <c r="F517" s="50" t="s">
        <v>1414</v>
      </c>
      <c r="G517" s="50" t="s">
        <v>2904</v>
      </c>
      <c r="H517" s="71" t="s">
        <v>4647</v>
      </c>
      <c r="I517" s="71" t="s">
        <v>5843</v>
      </c>
    </row>
    <row r="518" spans="1:9" s="89" customFormat="1" ht="15.75" customHeight="1">
      <c r="A518" s="50" t="s">
        <v>1353</v>
      </c>
      <c r="B518" s="12" t="s">
        <v>1417</v>
      </c>
      <c r="C518" s="12" t="s">
        <v>1762</v>
      </c>
      <c r="D518" s="12"/>
      <c r="E518" s="59" t="s">
        <v>4994</v>
      </c>
      <c r="F518" s="50" t="s">
        <v>1414</v>
      </c>
      <c r="G518" s="50" t="s">
        <v>2904</v>
      </c>
      <c r="H518" s="71" t="s">
        <v>4647</v>
      </c>
      <c r="I518" s="71" t="s">
        <v>5843</v>
      </c>
    </row>
    <row r="519" spans="1:9" s="89" customFormat="1" ht="15.75" customHeight="1">
      <c r="A519" s="50" t="s">
        <v>1353</v>
      </c>
      <c r="B519" s="12" t="s">
        <v>1418</v>
      </c>
      <c r="C519" s="12" t="s">
        <v>1763</v>
      </c>
      <c r="D519" s="12"/>
      <c r="E519" s="59" t="s">
        <v>4995</v>
      </c>
      <c r="F519" s="50" t="s">
        <v>1414</v>
      </c>
      <c r="G519" s="50" t="s">
        <v>2904</v>
      </c>
      <c r="H519" s="71" t="s">
        <v>4647</v>
      </c>
      <c r="I519" s="71" t="s">
        <v>5843</v>
      </c>
    </row>
    <row r="520" spans="1:9" s="89" customFormat="1" ht="15.75" customHeight="1">
      <c r="A520" s="50" t="s">
        <v>1353</v>
      </c>
      <c r="B520" s="12" t="s">
        <v>1390</v>
      </c>
      <c r="C520" s="12" t="s">
        <v>5280</v>
      </c>
      <c r="D520" s="12"/>
      <c r="E520" s="59" t="s">
        <v>718</v>
      </c>
      <c r="F520" s="50" t="s">
        <v>1391</v>
      </c>
      <c r="G520" s="8" t="s">
        <v>2905</v>
      </c>
      <c r="H520" s="71" t="s">
        <v>4818</v>
      </c>
      <c r="I520" s="71" t="s">
        <v>5843</v>
      </c>
    </row>
    <row r="521" spans="1:9" s="89" customFormat="1" ht="15.75" customHeight="1">
      <c r="A521" s="50" t="s">
        <v>1353</v>
      </c>
      <c r="B521" s="12" t="s">
        <v>1388</v>
      </c>
      <c r="C521" s="12" t="s">
        <v>4531</v>
      </c>
      <c r="D521" s="12"/>
      <c r="E521" s="59" t="s">
        <v>5007</v>
      </c>
      <c r="F521" s="50" t="s">
        <v>1389</v>
      </c>
      <c r="G521" s="50" t="s">
        <v>2904</v>
      </c>
      <c r="H521" s="71" t="s">
        <v>4647</v>
      </c>
      <c r="I521" s="71" t="s">
        <v>5843</v>
      </c>
    </row>
    <row r="522" spans="1:9" s="89" customFormat="1" ht="15.75" customHeight="1">
      <c r="A522" s="50" t="s">
        <v>1353</v>
      </c>
      <c r="B522" s="12" t="s">
        <v>1392</v>
      </c>
      <c r="C522" s="12" t="s">
        <v>4532</v>
      </c>
      <c r="D522" s="12"/>
      <c r="E522" s="59" t="s">
        <v>4992</v>
      </c>
      <c r="F522" s="50" t="s">
        <v>1393</v>
      </c>
      <c r="G522" s="50" t="s">
        <v>2904</v>
      </c>
      <c r="H522" s="71" t="s">
        <v>4647</v>
      </c>
      <c r="I522" s="71" t="s">
        <v>5843</v>
      </c>
    </row>
    <row r="523" spans="1:9" s="89" customFormat="1" ht="15.75" customHeight="1">
      <c r="A523" s="50" t="s">
        <v>1353</v>
      </c>
      <c r="B523" s="12" t="s">
        <v>1394</v>
      </c>
      <c r="C523" s="12" t="s">
        <v>4533</v>
      </c>
      <c r="D523" s="12"/>
      <c r="E523" s="59" t="s">
        <v>4994</v>
      </c>
      <c r="F523" s="50" t="s">
        <v>1395</v>
      </c>
      <c r="G523" s="50" t="s">
        <v>2904</v>
      </c>
      <c r="H523" s="71" t="s">
        <v>4647</v>
      </c>
      <c r="I523" s="71" t="s">
        <v>5843</v>
      </c>
    </row>
    <row r="524" spans="1:9" s="89" customFormat="1" ht="15.75" customHeight="1">
      <c r="A524" s="50" t="s">
        <v>1353</v>
      </c>
      <c r="B524" s="12" t="s">
        <v>1396</v>
      </c>
      <c r="C524" s="12" t="s">
        <v>4534</v>
      </c>
      <c r="D524" s="12"/>
      <c r="E524" s="59" t="s">
        <v>4995</v>
      </c>
      <c r="F524" s="50" t="s">
        <v>1395</v>
      </c>
      <c r="G524" s="50" t="s">
        <v>2904</v>
      </c>
      <c r="H524" s="71" t="s">
        <v>4647</v>
      </c>
      <c r="I524" s="71" t="s">
        <v>5843</v>
      </c>
    </row>
    <row r="525" spans="1:9" s="89" customFormat="1" ht="15.75" customHeight="1">
      <c r="A525" s="50" t="s">
        <v>1353</v>
      </c>
      <c r="B525" s="12" t="s">
        <v>1354</v>
      </c>
      <c r="C525" s="45" t="s">
        <v>4959</v>
      </c>
      <c r="D525" s="45"/>
      <c r="E525" s="59" t="s">
        <v>718</v>
      </c>
      <c r="F525" s="50" t="s">
        <v>2044</v>
      </c>
      <c r="G525" s="50" t="s">
        <v>2904</v>
      </c>
      <c r="H525" s="71" t="s">
        <v>4638</v>
      </c>
      <c r="I525" s="71" t="s">
        <v>5843</v>
      </c>
    </row>
    <row r="526" spans="1:9" s="89" customFormat="1" ht="15.75" customHeight="1">
      <c r="A526" s="50" t="s">
        <v>1353</v>
      </c>
      <c r="B526" s="12" t="s">
        <v>1356</v>
      </c>
      <c r="C526" s="45" t="s">
        <v>4960</v>
      </c>
      <c r="D526" s="45"/>
      <c r="E526" s="59" t="s">
        <v>4992</v>
      </c>
      <c r="F526" s="50" t="s">
        <v>2044</v>
      </c>
      <c r="G526" s="50" t="s">
        <v>2904</v>
      </c>
      <c r="H526" s="71" t="s">
        <v>4644</v>
      </c>
      <c r="I526" s="71" t="s">
        <v>5843</v>
      </c>
    </row>
    <row r="527" spans="1:9" s="89" customFormat="1" ht="15.75" customHeight="1">
      <c r="A527" s="50" t="s">
        <v>1353</v>
      </c>
      <c r="B527" s="12" t="s">
        <v>1357</v>
      </c>
      <c r="C527" s="45" t="s">
        <v>4961</v>
      </c>
      <c r="D527" s="45"/>
      <c r="E527" s="59" t="s">
        <v>4994</v>
      </c>
      <c r="F527" s="50" t="s">
        <v>2044</v>
      </c>
      <c r="G527" s="50" t="s">
        <v>2904</v>
      </c>
      <c r="H527" s="71" t="s">
        <v>4644</v>
      </c>
      <c r="I527" s="71" t="s">
        <v>5843</v>
      </c>
    </row>
    <row r="528" spans="1:9" s="89" customFormat="1" ht="15.75" customHeight="1">
      <c r="A528" s="50" t="s">
        <v>1353</v>
      </c>
      <c r="B528" s="12" t="s">
        <v>1358</v>
      </c>
      <c r="C528" s="45" t="s">
        <v>4962</v>
      </c>
      <c r="D528" s="45"/>
      <c r="E528" s="59" t="s">
        <v>4995</v>
      </c>
      <c r="F528" s="50" t="s">
        <v>2044</v>
      </c>
      <c r="G528" s="50" t="s">
        <v>2904</v>
      </c>
      <c r="H528" s="71" t="s">
        <v>4644</v>
      </c>
      <c r="I528" s="71" t="s">
        <v>5843</v>
      </c>
    </row>
    <row r="529" spans="1:9" s="89" customFormat="1" ht="15.75" customHeight="1">
      <c r="A529" s="50" t="s">
        <v>1353</v>
      </c>
      <c r="B529" s="12" t="s">
        <v>1359</v>
      </c>
      <c r="C529" s="45" t="s">
        <v>4963</v>
      </c>
      <c r="D529" s="45"/>
      <c r="E529" s="59" t="s">
        <v>4996</v>
      </c>
      <c r="F529" s="50" t="s">
        <v>2044</v>
      </c>
      <c r="G529" s="50" t="s">
        <v>2904</v>
      </c>
      <c r="H529" s="71" t="s">
        <v>4644</v>
      </c>
      <c r="I529" s="71" t="s">
        <v>5843</v>
      </c>
    </row>
    <row r="530" spans="1:9" s="89" customFormat="1" ht="15.75" customHeight="1">
      <c r="A530" s="50" t="s">
        <v>1353</v>
      </c>
      <c r="B530" s="12" t="s">
        <v>1360</v>
      </c>
      <c r="C530" s="45" t="s">
        <v>4964</v>
      </c>
      <c r="D530" s="45"/>
      <c r="E530" s="60" t="s">
        <v>4997</v>
      </c>
      <c r="F530" s="50" t="s">
        <v>2044</v>
      </c>
      <c r="G530" s="50" t="s">
        <v>2904</v>
      </c>
      <c r="H530" s="71" t="s">
        <v>4644</v>
      </c>
      <c r="I530" s="71" t="s">
        <v>5843</v>
      </c>
    </row>
    <row r="531" spans="1:9" s="89" customFormat="1" ht="15.75" customHeight="1">
      <c r="A531" s="50" t="s">
        <v>1353</v>
      </c>
      <c r="B531" s="12" t="s">
        <v>1354</v>
      </c>
      <c r="C531" s="12" t="s">
        <v>4547</v>
      </c>
      <c r="D531" s="12"/>
      <c r="E531" s="59" t="s">
        <v>718</v>
      </c>
      <c r="F531" s="50" t="s">
        <v>1355</v>
      </c>
      <c r="G531" s="50" t="s">
        <v>2904</v>
      </c>
      <c r="H531" s="71" t="s">
        <v>4989</v>
      </c>
      <c r="I531" s="71" t="s">
        <v>5843</v>
      </c>
    </row>
    <row r="532" spans="1:9" s="89" customFormat="1" ht="15.75" customHeight="1">
      <c r="A532" s="50" t="s">
        <v>1353</v>
      </c>
      <c r="B532" s="12" t="s">
        <v>1356</v>
      </c>
      <c r="C532" s="12" t="s">
        <v>4548</v>
      </c>
      <c r="D532" s="12"/>
      <c r="E532" s="59" t="s">
        <v>4992</v>
      </c>
      <c r="F532" s="50" t="s">
        <v>1355</v>
      </c>
      <c r="G532" s="50" t="s">
        <v>2904</v>
      </c>
      <c r="H532" s="71" t="s">
        <v>4800</v>
      </c>
      <c r="I532" s="71" t="s">
        <v>5843</v>
      </c>
    </row>
    <row r="533" spans="1:9" s="89" customFormat="1" ht="15.75" customHeight="1">
      <c r="A533" s="50" t="s">
        <v>1353</v>
      </c>
      <c r="B533" s="12" t="s">
        <v>1357</v>
      </c>
      <c r="C533" s="12" t="s">
        <v>4549</v>
      </c>
      <c r="D533" s="12"/>
      <c r="E533" s="59" t="s">
        <v>4994</v>
      </c>
      <c r="F533" s="50" t="s">
        <v>1355</v>
      </c>
      <c r="G533" s="50" t="s">
        <v>2904</v>
      </c>
      <c r="H533" s="71" t="s">
        <v>4800</v>
      </c>
      <c r="I533" s="71" t="s">
        <v>5843</v>
      </c>
    </row>
    <row r="534" spans="1:9" s="89" customFormat="1" ht="15.75" customHeight="1">
      <c r="A534" s="50" t="s">
        <v>1353</v>
      </c>
      <c r="B534" s="12" t="s">
        <v>1358</v>
      </c>
      <c r="C534" s="12" t="s">
        <v>4550</v>
      </c>
      <c r="D534" s="12"/>
      <c r="E534" s="59" t="s">
        <v>4995</v>
      </c>
      <c r="F534" s="50" t="s">
        <v>1355</v>
      </c>
      <c r="G534" s="50" t="s">
        <v>2904</v>
      </c>
      <c r="H534" s="71" t="s">
        <v>4800</v>
      </c>
      <c r="I534" s="71" t="s">
        <v>5843</v>
      </c>
    </row>
    <row r="535" spans="1:9" s="89" customFormat="1" ht="15.75" customHeight="1">
      <c r="A535" s="50" t="s">
        <v>1353</v>
      </c>
      <c r="B535" s="12" t="s">
        <v>1359</v>
      </c>
      <c r="C535" s="12" t="s">
        <v>4551</v>
      </c>
      <c r="D535" s="12"/>
      <c r="E535" s="59" t="s">
        <v>4996</v>
      </c>
      <c r="F535" s="50" t="s">
        <v>1355</v>
      </c>
      <c r="G535" s="50" t="s">
        <v>2904</v>
      </c>
      <c r="H535" s="71" t="s">
        <v>4800</v>
      </c>
      <c r="I535" s="71" t="s">
        <v>5843</v>
      </c>
    </row>
    <row r="536" spans="1:9" s="89" customFormat="1" ht="15.75" customHeight="1">
      <c r="A536" s="50" t="s">
        <v>1353</v>
      </c>
      <c r="B536" s="12" t="s">
        <v>1360</v>
      </c>
      <c r="C536" s="12" t="s">
        <v>4552</v>
      </c>
      <c r="D536" s="12"/>
      <c r="E536" s="60" t="s">
        <v>4997</v>
      </c>
      <c r="F536" s="50" t="s">
        <v>2044</v>
      </c>
      <c r="G536" s="50" t="s">
        <v>2904</v>
      </c>
      <c r="H536" s="71" t="s">
        <v>4800</v>
      </c>
      <c r="I536" s="71" t="s">
        <v>5843</v>
      </c>
    </row>
    <row r="537" spans="1:9" s="89" customFormat="1" ht="15.75" customHeight="1">
      <c r="A537" s="50" t="s">
        <v>1353</v>
      </c>
      <c r="B537" s="12" t="s">
        <v>5036</v>
      </c>
      <c r="C537" s="49" t="s">
        <v>4559</v>
      </c>
      <c r="D537" s="49"/>
      <c r="E537" s="59" t="s">
        <v>718</v>
      </c>
      <c r="F537" s="50" t="s">
        <v>2048</v>
      </c>
      <c r="G537" s="50" t="s">
        <v>2904</v>
      </c>
      <c r="H537" s="71" t="s">
        <v>4817</v>
      </c>
      <c r="I537" s="71" t="s">
        <v>5843</v>
      </c>
    </row>
    <row r="538" spans="1:9" s="89" customFormat="1" ht="15.75" customHeight="1">
      <c r="A538" s="50" t="s">
        <v>1353</v>
      </c>
      <c r="B538" s="12" t="s">
        <v>5037</v>
      </c>
      <c r="C538" s="49" t="s">
        <v>5291</v>
      </c>
      <c r="D538" s="49"/>
      <c r="E538" s="59" t="s">
        <v>4992</v>
      </c>
      <c r="F538" s="50" t="s">
        <v>2049</v>
      </c>
      <c r="G538" s="50" t="s">
        <v>2904</v>
      </c>
      <c r="H538" s="71" t="s">
        <v>4650</v>
      </c>
      <c r="I538" s="71" t="s">
        <v>5843</v>
      </c>
    </row>
    <row r="539" spans="1:9" s="89" customFormat="1" ht="15.75" customHeight="1">
      <c r="A539" s="50" t="s">
        <v>1353</v>
      </c>
      <c r="B539" s="12" t="s">
        <v>5038</v>
      </c>
      <c r="C539" s="49" t="s">
        <v>5292</v>
      </c>
      <c r="D539" s="49"/>
      <c r="E539" s="59" t="s">
        <v>4994</v>
      </c>
      <c r="F539" s="50" t="s">
        <v>2049</v>
      </c>
      <c r="G539" s="50" t="s">
        <v>2904</v>
      </c>
      <c r="H539" s="71" t="s">
        <v>4650</v>
      </c>
      <c r="I539" s="71" t="s">
        <v>5843</v>
      </c>
    </row>
    <row r="540" spans="1:9" s="89" customFormat="1" ht="15.75" customHeight="1">
      <c r="A540" s="50" t="s">
        <v>1353</v>
      </c>
      <c r="B540" s="12" t="s">
        <v>5039</v>
      </c>
      <c r="C540" s="49" t="s">
        <v>5293</v>
      </c>
      <c r="D540" s="49"/>
      <c r="E540" s="59" t="s">
        <v>4995</v>
      </c>
      <c r="F540" s="50" t="s">
        <v>2049</v>
      </c>
      <c r="G540" s="50" t="s">
        <v>2904</v>
      </c>
      <c r="H540" s="71" t="s">
        <v>4650</v>
      </c>
      <c r="I540" s="71" t="s">
        <v>5843</v>
      </c>
    </row>
    <row r="541" spans="1:9" s="89" customFormat="1" ht="15.75" customHeight="1">
      <c r="A541" s="50" t="s">
        <v>1353</v>
      </c>
      <c r="B541" s="12" t="s">
        <v>5044</v>
      </c>
      <c r="C541" s="49" t="s">
        <v>4560</v>
      </c>
      <c r="D541" s="49"/>
      <c r="E541" s="59" t="s">
        <v>718</v>
      </c>
      <c r="F541" s="50" t="s">
        <v>2145</v>
      </c>
      <c r="G541" s="50" t="s">
        <v>2904</v>
      </c>
      <c r="H541" s="71" t="s">
        <v>4817</v>
      </c>
      <c r="I541" s="71" t="s">
        <v>5843</v>
      </c>
    </row>
    <row r="542" spans="1:9" s="89" customFormat="1" ht="15.75" customHeight="1">
      <c r="A542" s="50" t="s">
        <v>1353</v>
      </c>
      <c r="B542" s="12" t="s">
        <v>5047</v>
      </c>
      <c r="C542" s="49" t="s">
        <v>4561</v>
      </c>
      <c r="D542" s="49"/>
      <c r="E542" s="59" t="s">
        <v>4992</v>
      </c>
      <c r="F542" s="50" t="s">
        <v>2146</v>
      </c>
      <c r="G542" s="50" t="s">
        <v>2904</v>
      </c>
      <c r="H542" s="71" t="s">
        <v>4817</v>
      </c>
      <c r="I542" s="71" t="s">
        <v>5843</v>
      </c>
    </row>
    <row r="543" spans="1:9" s="89" customFormat="1" ht="15.75" customHeight="1">
      <c r="A543" s="50" t="s">
        <v>1353</v>
      </c>
      <c r="B543" s="12" t="s">
        <v>5046</v>
      </c>
      <c r="C543" s="49" t="s">
        <v>4562</v>
      </c>
      <c r="D543" s="49"/>
      <c r="E543" s="59" t="s">
        <v>4994</v>
      </c>
      <c r="F543" s="50" t="s">
        <v>1423</v>
      </c>
      <c r="G543" s="50" t="s">
        <v>2904</v>
      </c>
      <c r="H543" s="71" t="s">
        <v>4817</v>
      </c>
      <c r="I543" s="71" t="s">
        <v>5843</v>
      </c>
    </row>
    <row r="544" spans="1:9" s="89" customFormat="1" ht="15.75" customHeight="1">
      <c r="A544" s="50" t="s">
        <v>1353</v>
      </c>
      <c r="B544" s="12" t="s">
        <v>5045</v>
      </c>
      <c r="C544" s="49" t="s">
        <v>4563</v>
      </c>
      <c r="D544" s="49"/>
      <c r="E544" s="59" t="s">
        <v>4995</v>
      </c>
      <c r="F544" s="50" t="s">
        <v>1423</v>
      </c>
      <c r="G544" s="50" t="s">
        <v>2904</v>
      </c>
      <c r="H544" s="71" t="s">
        <v>4817</v>
      </c>
      <c r="I544" s="71" t="s">
        <v>5843</v>
      </c>
    </row>
    <row r="545" spans="1:9" s="89" customFormat="1" ht="15.75" customHeight="1">
      <c r="A545" s="50" t="s">
        <v>1353</v>
      </c>
      <c r="B545" s="12" t="s">
        <v>5051</v>
      </c>
      <c r="C545" s="49" t="s">
        <v>4564</v>
      </c>
      <c r="D545" s="49"/>
      <c r="E545" s="59" t="s">
        <v>718</v>
      </c>
      <c r="F545" s="73" t="s">
        <v>2053</v>
      </c>
      <c r="G545" s="50" t="s">
        <v>2904</v>
      </c>
      <c r="H545" s="71" t="s">
        <v>4817</v>
      </c>
      <c r="I545" s="71" t="s">
        <v>5843</v>
      </c>
    </row>
    <row r="546" spans="1:9" s="89" customFormat="1" ht="15.75" customHeight="1">
      <c r="A546" s="50" t="s">
        <v>1353</v>
      </c>
      <c r="B546" s="12" t="s">
        <v>5050</v>
      </c>
      <c r="C546" s="49" t="s">
        <v>4565</v>
      </c>
      <c r="D546" s="49"/>
      <c r="E546" s="59" t="s">
        <v>4992</v>
      </c>
      <c r="F546" s="73" t="s">
        <v>2053</v>
      </c>
      <c r="G546" s="50" t="s">
        <v>2904</v>
      </c>
      <c r="H546" s="71" t="s">
        <v>4650</v>
      </c>
      <c r="I546" s="71" t="s">
        <v>5843</v>
      </c>
    </row>
    <row r="547" spans="1:9" s="89" customFormat="1" ht="15.75" customHeight="1">
      <c r="A547" s="50" t="s">
        <v>1353</v>
      </c>
      <c r="B547" s="12" t="s">
        <v>5049</v>
      </c>
      <c r="C547" s="49" t="s">
        <v>4566</v>
      </c>
      <c r="D547" s="49"/>
      <c r="E547" s="59" t="s">
        <v>4994</v>
      </c>
      <c r="F547" s="73" t="s">
        <v>2053</v>
      </c>
      <c r="G547" s="50" t="s">
        <v>2904</v>
      </c>
      <c r="H547" s="71" t="s">
        <v>4650</v>
      </c>
      <c r="I547" s="71" t="s">
        <v>5843</v>
      </c>
    </row>
    <row r="548" spans="1:9" s="89" customFormat="1" ht="15.75" customHeight="1">
      <c r="A548" s="50" t="s">
        <v>1353</v>
      </c>
      <c r="B548" s="12" t="s">
        <v>5048</v>
      </c>
      <c r="C548" s="49" t="s">
        <v>4567</v>
      </c>
      <c r="D548" s="49"/>
      <c r="E548" s="59" t="s">
        <v>4995</v>
      </c>
      <c r="F548" s="73" t="s">
        <v>2053</v>
      </c>
      <c r="G548" s="50" t="s">
        <v>2904</v>
      </c>
      <c r="H548" s="71" t="s">
        <v>4650</v>
      </c>
      <c r="I548" s="71" t="s">
        <v>5843</v>
      </c>
    </row>
    <row r="549" spans="1:9" s="89" customFormat="1" ht="15.75" customHeight="1">
      <c r="A549" s="50" t="s">
        <v>1353</v>
      </c>
      <c r="B549" s="12" t="s">
        <v>5052</v>
      </c>
      <c r="C549" s="49" t="s">
        <v>4899</v>
      </c>
      <c r="D549" s="49"/>
      <c r="E549" s="59" t="s">
        <v>718</v>
      </c>
      <c r="F549" s="50" t="s">
        <v>5349</v>
      </c>
      <c r="G549" s="50" t="s">
        <v>2904</v>
      </c>
      <c r="H549" s="71" t="s">
        <v>4817</v>
      </c>
      <c r="I549" s="71" t="s">
        <v>5843</v>
      </c>
    </row>
    <row r="550" spans="1:9" s="89" customFormat="1" ht="15.75" customHeight="1">
      <c r="A550" s="50" t="s">
        <v>1353</v>
      </c>
      <c r="B550" s="12" t="s">
        <v>5057</v>
      </c>
      <c r="C550" s="49" t="s">
        <v>4900</v>
      </c>
      <c r="D550" s="49"/>
      <c r="E550" s="59" t="s">
        <v>4992</v>
      </c>
      <c r="F550" s="50" t="s">
        <v>2052</v>
      </c>
      <c r="G550" s="50" t="s">
        <v>2904</v>
      </c>
      <c r="H550" s="71" t="s">
        <v>4650</v>
      </c>
      <c r="I550" s="71" t="s">
        <v>5843</v>
      </c>
    </row>
    <row r="551" spans="1:9" s="89" customFormat="1" ht="15.75" customHeight="1">
      <c r="A551" s="50" t="s">
        <v>1353</v>
      </c>
      <c r="B551" s="12" t="s">
        <v>5056</v>
      </c>
      <c r="C551" s="49" t="s">
        <v>4901</v>
      </c>
      <c r="D551" s="49"/>
      <c r="E551" s="59" t="s">
        <v>4994</v>
      </c>
      <c r="F551" s="50" t="s">
        <v>1424</v>
      </c>
      <c r="G551" s="50" t="s">
        <v>2904</v>
      </c>
      <c r="H551" s="71" t="s">
        <v>4650</v>
      </c>
      <c r="I551" s="71" t="s">
        <v>5843</v>
      </c>
    </row>
    <row r="552" spans="1:9" s="89" customFormat="1" ht="15.75" customHeight="1">
      <c r="A552" s="50" t="s">
        <v>1353</v>
      </c>
      <c r="B552" s="12" t="s">
        <v>5055</v>
      </c>
      <c r="C552" s="49" t="s">
        <v>4902</v>
      </c>
      <c r="D552" s="49"/>
      <c r="E552" s="59" t="s">
        <v>4995</v>
      </c>
      <c r="F552" s="50" t="s">
        <v>1424</v>
      </c>
      <c r="G552" s="50" t="s">
        <v>2904</v>
      </c>
      <c r="H552" s="71" t="s">
        <v>4817</v>
      </c>
      <c r="I552" s="71" t="s">
        <v>5843</v>
      </c>
    </row>
    <row r="553" spans="1:9" s="89" customFormat="1" ht="15.75" customHeight="1">
      <c r="A553" s="50" t="s">
        <v>1353</v>
      </c>
      <c r="B553" s="12" t="s">
        <v>5054</v>
      </c>
      <c r="C553" s="49" t="s">
        <v>4903</v>
      </c>
      <c r="D553" s="49"/>
      <c r="E553" s="59" t="s">
        <v>4996</v>
      </c>
      <c r="F553" s="50" t="s">
        <v>1424</v>
      </c>
      <c r="G553" s="50" t="s">
        <v>2904</v>
      </c>
      <c r="H553" s="71" t="s">
        <v>4817</v>
      </c>
      <c r="I553" s="71" t="s">
        <v>5843</v>
      </c>
    </row>
    <row r="554" spans="1:9" s="89" customFormat="1" ht="15.75" customHeight="1">
      <c r="A554" s="50" t="s">
        <v>1353</v>
      </c>
      <c r="B554" s="12" t="s">
        <v>5053</v>
      </c>
      <c r="C554" s="49" t="s">
        <v>4904</v>
      </c>
      <c r="D554" s="49"/>
      <c r="E554" s="60" t="s">
        <v>4997</v>
      </c>
      <c r="F554" s="50" t="s">
        <v>2052</v>
      </c>
      <c r="G554" s="50" t="s">
        <v>2904</v>
      </c>
      <c r="H554" s="71" t="s">
        <v>4817</v>
      </c>
      <c r="I554" s="71" t="s">
        <v>5843</v>
      </c>
    </row>
    <row r="555" spans="1:9" s="89" customFormat="1" ht="15.75" customHeight="1">
      <c r="A555" s="50" t="s">
        <v>1353</v>
      </c>
      <c r="B555" s="12" t="s">
        <v>5828</v>
      </c>
      <c r="C555" s="49" t="s">
        <v>5796</v>
      </c>
      <c r="D555" s="49"/>
      <c r="E555" s="60" t="s">
        <v>5598</v>
      </c>
      <c r="F555" s="50" t="s">
        <v>5795</v>
      </c>
      <c r="G555" s="50" t="s">
        <v>2913</v>
      </c>
      <c r="H555" s="71">
        <v>130</v>
      </c>
      <c r="I555" s="71" t="s">
        <v>5843</v>
      </c>
    </row>
    <row r="556" spans="1:9" s="89" customFormat="1" ht="15.75" customHeight="1">
      <c r="A556" s="50" t="s">
        <v>1353</v>
      </c>
      <c r="B556" s="12" t="s">
        <v>5829</v>
      </c>
      <c r="C556" s="49" t="s">
        <v>5797</v>
      </c>
      <c r="D556" s="49"/>
      <c r="E556" s="59" t="s">
        <v>4992</v>
      </c>
      <c r="F556" s="50" t="s">
        <v>5795</v>
      </c>
      <c r="G556" s="50" t="s">
        <v>2904</v>
      </c>
      <c r="H556" s="71">
        <v>130</v>
      </c>
      <c r="I556" s="71" t="s">
        <v>5843</v>
      </c>
    </row>
    <row r="557" spans="1:9" s="89" customFormat="1" ht="15.75" customHeight="1">
      <c r="A557" s="50" t="s">
        <v>1353</v>
      </c>
      <c r="B557" s="12" t="s">
        <v>5830</v>
      </c>
      <c r="C557" s="49" t="s">
        <v>5798</v>
      </c>
      <c r="D557" s="49"/>
      <c r="E557" s="59" t="s">
        <v>4994</v>
      </c>
      <c r="F557" s="50" t="s">
        <v>5795</v>
      </c>
      <c r="G557" s="50" t="s">
        <v>2904</v>
      </c>
      <c r="H557" s="71">
        <v>130</v>
      </c>
      <c r="I557" s="71" t="s">
        <v>5843</v>
      </c>
    </row>
    <row r="558" spans="1:9" s="89" customFormat="1" ht="15.75" customHeight="1">
      <c r="A558" s="50" t="s">
        <v>1353</v>
      </c>
      <c r="B558" s="12" t="s">
        <v>5831</v>
      </c>
      <c r="C558" s="49" t="s">
        <v>5799</v>
      </c>
      <c r="D558" s="49"/>
      <c r="E558" s="59" t="s">
        <v>4995</v>
      </c>
      <c r="F558" s="50" t="s">
        <v>5795</v>
      </c>
      <c r="G558" s="50" t="s">
        <v>2904</v>
      </c>
      <c r="H558" s="71">
        <v>130</v>
      </c>
      <c r="I558" s="71" t="s">
        <v>5843</v>
      </c>
    </row>
    <row r="559" spans="1:9" s="89" customFormat="1" ht="15.75" customHeight="1">
      <c r="A559" s="50" t="s">
        <v>1353</v>
      </c>
      <c r="B559" s="12" t="s">
        <v>5832</v>
      </c>
      <c r="C559" s="49" t="s">
        <v>5800</v>
      </c>
      <c r="D559" s="49"/>
      <c r="E559" s="60" t="s">
        <v>5837</v>
      </c>
      <c r="F559" s="50" t="s">
        <v>5795</v>
      </c>
      <c r="G559" s="50" t="s">
        <v>2904</v>
      </c>
      <c r="H559" s="71">
        <v>130</v>
      </c>
      <c r="I559" s="71" t="s">
        <v>5843</v>
      </c>
    </row>
    <row r="560" spans="1:9" s="89" customFormat="1" ht="15.75" customHeight="1">
      <c r="A560" s="50" t="s">
        <v>1353</v>
      </c>
      <c r="B560" s="12" t="s">
        <v>5833</v>
      </c>
      <c r="C560" s="49" t="s">
        <v>5801</v>
      </c>
      <c r="D560" s="49"/>
      <c r="E560" s="59" t="s">
        <v>4992</v>
      </c>
      <c r="F560" s="50" t="s">
        <v>5795</v>
      </c>
      <c r="G560" s="50" t="s">
        <v>2904</v>
      </c>
      <c r="H560" s="71">
        <v>69</v>
      </c>
      <c r="I560" s="71" t="s">
        <v>5843</v>
      </c>
    </row>
    <row r="561" spans="1:9" s="89" customFormat="1" ht="15.75" customHeight="1">
      <c r="A561" s="50" t="s">
        <v>1353</v>
      </c>
      <c r="B561" s="12" t="s">
        <v>5834</v>
      </c>
      <c r="C561" s="49" t="s">
        <v>5802</v>
      </c>
      <c r="D561" s="49"/>
      <c r="E561" s="59" t="s">
        <v>4994</v>
      </c>
      <c r="F561" s="50" t="s">
        <v>5795</v>
      </c>
      <c r="G561" s="50" t="s">
        <v>2904</v>
      </c>
      <c r="H561" s="71">
        <v>69</v>
      </c>
      <c r="I561" s="71" t="s">
        <v>5843</v>
      </c>
    </row>
    <row r="562" spans="1:9" s="89" customFormat="1" ht="15.75" customHeight="1">
      <c r="A562" s="50" t="s">
        <v>1353</v>
      </c>
      <c r="B562" s="12" t="s">
        <v>5835</v>
      </c>
      <c r="C562" s="49" t="s">
        <v>5803</v>
      </c>
      <c r="D562" s="49"/>
      <c r="E562" s="59" t="s">
        <v>4995</v>
      </c>
      <c r="F562" s="50" t="s">
        <v>5795</v>
      </c>
      <c r="G562" s="50" t="s">
        <v>2904</v>
      </c>
      <c r="H562" s="71">
        <v>69</v>
      </c>
      <c r="I562" s="71" t="s">
        <v>5843</v>
      </c>
    </row>
    <row r="563" spans="1:9" s="89" customFormat="1" ht="15.75" customHeight="1">
      <c r="A563" s="50" t="s">
        <v>1353</v>
      </c>
      <c r="B563" s="12" t="s">
        <v>5836</v>
      </c>
      <c r="C563" s="49" t="s">
        <v>5804</v>
      </c>
      <c r="D563" s="49"/>
      <c r="E563" s="60" t="s">
        <v>5837</v>
      </c>
      <c r="F563" s="50" t="s">
        <v>5795</v>
      </c>
      <c r="G563" s="50" t="s">
        <v>2904</v>
      </c>
      <c r="H563" s="71">
        <v>69</v>
      </c>
      <c r="I563" s="71" t="s">
        <v>5843</v>
      </c>
    </row>
    <row r="564" spans="1:9" s="89" customFormat="1" ht="15.75" customHeight="1">
      <c r="A564" s="8" t="s">
        <v>4837</v>
      </c>
      <c r="B564" s="12" t="s">
        <v>5791</v>
      </c>
      <c r="C564" s="49" t="s">
        <v>5792</v>
      </c>
      <c r="D564" s="49"/>
      <c r="E564" s="60"/>
      <c r="F564" s="50" t="s">
        <v>5793</v>
      </c>
      <c r="G564" s="50" t="s">
        <v>2904</v>
      </c>
      <c r="H564" s="71" t="s">
        <v>5794</v>
      </c>
      <c r="I564" s="71" t="s">
        <v>5841</v>
      </c>
    </row>
    <row r="565" spans="1:9" s="89" customFormat="1" ht="15.75" customHeight="1">
      <c r="A565" s="8" t="s">
        <v>4837</v>
      </c>
      <c r="B565" s="16" t="s">
        <v>2113</v>
      </c>
      <c r="C565" s="16" t="s">
        <v>4878</v>
      </c>
      <c r="D565" s="16"/>
      <c r="E565" s="61" t="s">
        <v>718</v>
      </c>
      <c r="F565" s="73" t="s">
        <v>4822</v>
      </c>
      <c r="G565" s="73" t="s">
        <v>2905</v>
      </c>
      <c r="H565" s="71" t="s">
        <v>4702</v>
      </c>
      <c r="I565" s="71" t="s">
        <v>5841</v>
      </c>
    </row>
    <row r="566" spans="1:9" s="89" customFormat="1" ht="15.75" customHeight="1">
      <c r="A566" s="8" t="s">
        <v>4837</v>
      </c>
      <c r="B566" s="16" t="s">
        <v>2107</v>
      </c>
      <c r="C566" s="16" t="s">
        <v>4869</v>
      </c>
      <c r="D566" s="16"/>
      <c r="E566" s="61" t="s">
        <v>4992</v>
      </c>
      <c r="F566" s="73" t="s">
        <v>4822</v>
      </c>
      <c r="G566" s="50" t="s">
        <v>2904</v>
      </c>
      <c r="H566" s="71" t="s">
        <v>4667</v>
      </c>
      <c r="I566" s="71" t="s">
        <v>5841</v>
      </c>
    </row>
    <row r="567" spans="1:9" s="89" customFormat="1" ht="15.75" customHeight="1">
      <c r="A567" s="8" t="s">
        <v>4837</v>
      </c>
      <c r="B567" s="16" t="s">
        <v>2108</v>
      </c>
      <c r="C567" s="16" t="s">
        <v>4870</v>
      </c>
      <c r="D567" s="16"/>
      <c r="E567" s="61" t="s">
        <v>4994</v>
      </c>
      <c r="F567" s="73" t="s">
        <v>4822</v>
      </c>
      <c r="G567" s="50" t="s">
        <v>2904</v>
      </c>
      <c r="H567" s="71" t="s">
        <v>4667</v>
      </c>
      <c r="I567" s="71" t="s">
        <v>5841</v>
      </c>
    </row>
    <row r="568" spans="1:9" s="89" customFormat="1" ht="15.75" customHeight="1">
      <c r="A568" s="8" t="s">
        <v>4837</v>
      </c>
      <c r="B568" s="16" t="s">
        <v>2109</v>
      </c>
      <c r="C568" s="16" t="s">
        <v>4871</v>
      </c>
      <c r="D568" s="16"/>
      <c r="E568" s="61" t="s">
        <v>4995</v>
      </c>
      <c r="F568" s="73" t="s">
        <v>4822</v>
      </c>
      <c r="G568" s="50" t="s">
        <v>2904</v>
      </c>
      <c r="H568" s="71" t="s">
        <v>4667</v>
      </c>
      <c r="I568" s="71" t="s">
        <v>5841</v>
      </c>
    </row>
    <row r="569" spans="1:9" s="89" customFormat="1" ht="15.75" customHeight="1">
      <c r="A569" s="8" t="s">
        <v>2668</v>
      </c>
      <c r="B569" s="28" t="s">
        <v>1659</v>
      </c>
      <c r="C569" s="12" t="s">
        <v>4568</v>
      </c>
      <c r="D569" s="12"/>
      <c r="E569" s="59" t="s">
        <v>718</v>
      </c>
      <c r="F569" s="50" t="s">
        <v>1660</v>
      </c>
      <c r="G569" s="50" t="s">
        <v>2904</v>
      </c>
      <c r="H569" s="71" t="s">
        <v>4647</v>
      </c>
      <c r="I569" s="71" t="s">
        <v>5843</v>
      </c>
    </row>
    <row r="570" spans="1:9" s="89" customFormat="1" ht="15.75" customHeight="1">
      <c r="A570" s="8" t="s">
        <v>2668</v>
      </c>
      <c r="B570" s="28" t="s">
        <v>1661</v>
      </c>
      <c r="C570" s="12" t="s">
        <v>4569</v>
      </c>
      <c r="D570" s="12"/>
      <c r="E570" s="59" t="s">
        <v>1647</v>
      </c>
      <c r="F570" s="50" t="s">
        <v>1660</v>
      </c>
      <c r="G570" s="50" t="s">
        <v>2904</v>
      </c>
      <c r="H570" s="71" t="s">
        <v>4742</v>
      </c>
      <c r="I570" s="71" t="s">
        <v>5843</v>
      </c>
    </row>
    <row r="571" spans="1:9" s="89" customFormat="1" ht="15.75" customHeight="1">
      <c r="A571" s="8" t="s">
        <v>2668</v>
      </c>
      <c r="B571" s="28" t="s">
        <v>1656</v>
      </c>
      <c r="C571" s="12" t="s">
        <v>4570</v>
      </c>
      <c r="D571" s="12"/>
      <c r="E571" s="59" t="s">
        <v>718</v>
      </c>
      <c r="F571" s="50" t="s">
        <v>1657</v>
      </c>
      <c r="G571" s="50" t="s">
        <v>2904</v>
      </c>
      <c r="H571" s="71" t="s">
        <v>4647</v>
      </c>
      <c r="I571" s="71" t="s">
        <v>5843</v>
      </c>
    </row>
    <row r="572" spans="1:9" s="89" customFormat="1" ht="15.75" customHeight="1">
      <c r="A572" s="8" t="s">
        <v>2668</v>
      </c>
      <c r="B572" s="28" t="s">
        <v>1658</v>
      </c>
      <c r="C572" s="12" t="s">
        <v>4571</v>
      </c>
      <c r="D572" s="12"/>
      <c r="E572" s="59" t="s">
        <v>1647</v>
      </c>
      <c r="F572" s="50" t="s">
        <v>1657</v>
      </c>
      <c r="G572" s="50" t="s">
        <v>2904</v>
      </c>
      <c r="H572" s="71" t="s">
        <v>4707</v>
      </c>
      <c r="I572" s="71" t="s">
        <v>5843</v>
      </c>
    </row>
    <row r="573" spans="1:9" s="89" customFormat="1" ht="15.75" customHeight="1">
      <c r="A573" s="50" t="s">
        <v>2669</v>
      </c>
      <c r="B573" s="28" t="s">
        <v>1672</v>
      </c>
      <c r="C573" s="18" t="s">
        <v>4574</v>
      </c>
      <c r="D573" s="18"/>
      <c r="E573" s="60" t="s">
        <v>718</v>
      </c>
      <c r="F573" s="50" t="s">
        <v>1673</v>
      </c>
      <c r="G573" s="50" t="s">
        <v>2904</v>
      </c>
      <c r="H573" s="75" t="s">
        <v>4816</v>
      </c>
      <c r="I573" s="75" t="s">
        <v>5843</v>
      </c>
    </row>
    <row r="574" spans="1:9" s="89" customFormat="1" ht="15.75" customHeight="1">
      <c r="A574" s="50" t="s">
        <v>2669</v>
      </c>
      <c r="B574" s="28" t="s">
        <v>1674</v>
      </c>
      <c r="C574" s="18" t="s">
        <v>4575</v>
      </c>
      <c r="D574" s="18"/>
      <c r="E574" s="60" t="s">
        <v>4992</v>
      </c>
      <c r="F574" s="50" t="s">
        <v>1673</v>
      </c>
      <c r="G574" s="50" t="s">
        <v>2904</v>
      </c>
      <c r="H574" s="75" t="s">
        <v>4990</v>
      </c>
      <c r="I574" s="75" t="s">
        <v>5843</v>
      </c>
    </row>
    <row r="575" spans="1:9" s="89" customFormat="1" ht="15.75" customHeight="1">
      <c r="A575" s="50" t="s">
        <v>2669</v>
      </c>
      <c r="B575" s="28" t="s">
        <v>1675</v>
      </c>
      <c r="C575" s="18" t="s">
        <v>4576</v>
      </c>
      <c r="D575" s="18"/>
      <c r="E575" s="60" t="s">
        <v>4994</v>
      </c>
      <c r="F575" s="50" t="s">
        <v>1673</v>
      </c>
      <c r="G575" s="50" t="s">
        <v>2904</v>
      </c>
      <c r="H575" s="75" t="s">
        <v>4990</v>
      </c>
      <c r="I575" s="75" t="s">
        <v>5843</v>
      </c>
    </row>
    <row r="576" spans="1:9" s="89" customFormat="1" ht="15.75" customHeight="1">
      <c r="A576" s="50" t="s">
        <v>2669</v>
      </c>
      <c r="B576" s="28" t="s">
        <v>1676</v>
      </c>
      <c r="C576" s="18" t="s">
        <v>4577</v>
      </c>
      <c r="D576" s="18"/>
      <c r="E576" s="60" t="s">
        <v>4995</v>
      </c>
      <c r="F576" s="50" t="s">
        <v>1673</v>
      </c>
      <c r="G576" s="50" t="s">
        <v>2904</v>
      </c>
      <c r="H576" s="75" t="s">
        <v>4990</v>
      </c>
      <c r="I576" s="75" t="s">
        <v>5843</v>
      </c>
    </row>
    <row r="577" spans="1:9" s="89" customFormat="1" ht="15.75" customHeight="1">
      <c r="A577" s="50" t="s">
        <v>2669</v>
      </c>
      <c r="B577" s="28" t="s">
        <v>1681</v>
      </c>
      <c r="C577" s="17" t="s">
        <v>4582</v>
      </c>
      <c r="D577" s="17"/>
      <c r="E577" s="60" t="s">
        <v>718</v>
      </c>
      <c r="F577" s="50" t="s">
        <v>1673</v>
      </c>
      <c r="G577" s="50" t="s">
        <v>2904</v>
      </c>
      <c r="H577" s="75" t="s">
        <v>4816</v>
      </c>
      <c r="I577" s="75" t="s">
        <v>5843</v>
      </c>
    </row>
    <row r="578" spans="1:9" s="89" customFormat="1" ht="15.75" customHeight="1">
      <c r="A578" s="50" t="s">
        <v>2669</v>
      </c>
      <c r="B578" s="28" t="s">
        <v>1682</v>
      </c>
      <c r="C578" s="17" t="s">
        <v>4583</v>
      </c>
      <c r="D578" s="17"/>
      <c r="E578" s="60" t="s">
        <v>4992</v>
      </c>
      <c r="F578" s="50" t="s">
        <v>1673</v>
      </c>
      <c r="G578" s="50" t="s">
        <v>2904</v>
      </c>
      <c r="H578" s="75" t="s">
        <v>4990</v>
      </c>
      <c r="I578" s="75" t="s">
        <v>5843</v>
      </c>
    </row>
    <row r="579" spans="1:9" s="89" customFormat="1" ht="15.75" customHeight="1">
      <c r="A579" s="50" t="s">
        <v>2669</v>
      </c>
      <c r="B579" s="28" t="s">
        <v>1683</v>
      </c>
      <c r="C579" s="17" t="s">
        <v>4584</v>
      </c>
      <c r="D579" s="17"/>
      <c r="E579" s="60" t="s">
        <v>4994</v>
      </c>
      <c r="F579" s="50" t="s">
        <v>1673</v>
      </c>
      <c r="G579" s="50" t="s">
        <v>2904</v>
      </c>
      <c r="H579" s="75" t="s">
        <v>4990</v>
      </c>
      <c r="I579" s="75" t="s">
        <v>5843</v>
      </c>
    </row>
    <row r="580" spans="1:9" s="89" customFormat="1" ht="15.75" customHeight="1">
      <c r="A580" s="50" t="s">
        <v>2669</v>
      </c>
      <c r="B580" s="28" t="s">
        <v>1684</v>
      </c>
      <c r="C580" s="17" t="s">
        <v>4585</v>
      </c>
      <c r="D580" s="17"/>
      <c r="E580" s="60" t="s">
        <v>4995</v>
      </c>
      <c r="F580" s="50" t="s">
        <v>1673</v>
      </c>
      <c r="G580" s="50" t="s">
        <v>2904</v>
      </c>
      <c r="H580" s="75" t="s">
        <v>4990</v>
      </c>
      <c r="I580" s="75" t="s">
        <v>5843</v>
      </c>
    </row>
    <row r="581" spans="1:9" s="89" customFormat="1" ht="15.75" customHeight="1">
      <c r="A581" s="50" t="s">
        <v>2669</v>
      </c>
      <c r="B581" s="28" t="s">
        <v>1667</v>
      </c>
      <c r="C581" s="28" t="s">
        <v>4587</v>
      </c>
      <c r="D581" s="28"/>
      <c r="E581" s="60" t="s">
        <v>718</v>
      </c>
      <c r="F581" s="50" t="s">
        <v>1668</v>
      </c>
      <c r="G581" s="50" t="s">
        <v>2904</v>
      </c>
      <c r="H581" s="75" t="s">
        <v>4650</v>
      </c>
      <c r="I581" s="75" t="s">
        <v>5843</v>
      </c>
    </row>
    <row r="582" spans="1:9" s="89" customFormat="1" ht="15.75" customHeight="1">
      <c r="A582" s="50" t="s">
        <v>2669</v>
      </c>
      <c r="B582" s="28" t="s">
        <v>1669</v>
      </c>
      <c r="C582" s="18" t="s">
        <v>4588</v>
      </c>
      <c r="D582" s="18"/>
      <c r="E582" s="60" t="s">
        <v>4992</v>
      </c>
      <c r="F582" s="50" t="s">
        <v>1668</v>
      </c>
      <c r="G582" s="50" t="s">
        <v>2904</v>
      </c>
      <c r="H582" s="75" t="s">
        <v>4647</v>
      </c>
      <c r="I582" s="75" t="s">
        <v>5843</v>
      </c>
    </row>
    <row r="583" spans="1:9" s="89" customFormat="1" ht="15.75" customHeight="1">
      <c r="A583" s="50" t="s">
        <v>2669</v>
      </c>
      <c r="B583" s="28" t="s">
        <v>1670</v>
      </c>
      <c r="C583" s="18" t="s">
        <v>4589</v>
      </c>
      <c r="D583" s="18"/>
      <c r="E583" s="60" t="s">
        <v>4994</v>
      </c>
      <c r="F583" s="50" t="s">
        <v>1668</v>
      </c>
      <c r="G583" s="50" t="s">
        <v>2904</v>
      </c>
      <c r="H583" s="75" t="s">
        <v>4647</v>
      </c>
      <c r="I583" s="75" t="s">
        <v>5843</v>
      </c>
    </row>
    <row r="584" spans="1:9" s="89" customFormat="1" ht="15.75" customHeight="1">
      <c r="A584" s="50" t="s">
        <v>2669</v>
      </c>
      <c r="B584" s="28" t="s">
        <v>1671</v>
      </c>
      <c r="C584" s="18" t="s">
        <v>4590</v>
      </c>
      <c r="D584" s="18"/>
      <c r="E584" s="60" t="s">
        <v>4995</v>
      </c>
      <c r="F584" s="50" t="s">
        <v>1668</v>
      </c>
      <c r="G584" s="50" t="s">
        <v>2904</v>
      </c>
      <c r="H584" s="75" t="s">
        <v>4647</v>
      </c>
      <c r="I584" s="75" t="s">
        <v>5843</v>
      </c>
    </row>
    <row r="585" spans="1:9" s="89" customFormat="1" ht="15.75" customHeight="1">
      <c r="A585" s="50" t="s">
        <v>2669</v>
      </c>
      <c r="B585" s="28" t="s">
        <v>1662</v>
      </c>
      <c r="C585" s="28" t="s">
        <v>4591</v>
      </c>
      <c r="D585" s="28"/>
      <c r="E585" s="68" t="s">
        <v>718</v>
      </c>
      <c r="F585" s="50" t="s">
        <v>1875</v>
      </c>
      <c r="G585" s="50" t="s">
        <v>2904</v>
      </c>
      <c r="H585" s="75" t="s">
        <v>4779</v>
      </c>
      <c r="I585" s="75" t="s">
        <v>5843</v>
      </c>
    </row>
    <row r="586" spans="1:9" s="89" customFormat="1" ht="15.75" customHeight="1">
      <c r="A586" s="50" t="s">
        <v>2669</v>
      </c>
      <c r="B586" s="28" t="s">
        <v>1664</v>
      </c>
      <c r="C586" s="28" t="s">
        <v>4592</v>
      </c>
      <c r="D586" s="28"/>
      <c r="E586" s="60" t="s">
        <v>4992</v>
      </c>
      <c r="F586" s="50" t="s">
        <v>1663</v>
      </c>
      <c r="G586" s="50" t="s">
        <v>2904</v>
      </c>
      <c r="H586" s="75" t="s">
        <v>4636</v>
      </c>
      <c r="I586" s="75" t="s">
        <v>5843</v>
      </c>
    </row>
    <row r="587" spans="1:9" s="89" customFormat="1" ht="15.75" customHeight="1">
      <c r="A587" s="50" t="s">
        <v>2669</v>
      </c>
      <c r="B587" s="28" t="s">
        <v>1665</v>
      </c>
      <c r="C587" s="28" t="s">
        <v>4593</v>
      </c>
      <c r="D587" s="28"/>
      <c r="E587" s="60" t="s">
        <v>4994</v>
      </c>
      <c r="F587" s="50" t="s">
        <v>1663</v>
      </c>
      <c r="G587" s="50" t="s">
        <v>2904</v>
      </c>
      <c r="H587" s="75" t="s">
        <v>4636</v>
      </c>
      <c r="I587" s="75" t="s">
        <v>5843</v>
      </c>
    </row>
    <row r="588" spans="1:9" s="89" customFormat="1" ht="15.75" customHeight="1">
      <c r="A588" s="50" t="s">
        <v>2669</v>
      </c>
      <c r="B588" s="28" t="s">
        <v>1666</v>
      </c>
      <c r="C588" s="28" t="s">
        <v>4594</v>
      </c>
      <c r="D588" s="28"/>
      <c r="E588" s="60" t="s">
        <v>4995</v>
      </c>
      <c r="F588" s="50" t="s">
        <v>1663</v>
      </c>
      <c r="G588" s="50" t="s">
        <v>2904</v>
      </c>
      <c r="H588" s="75" t="s">
        <v>4636</v>
      </c>
      <c r="I588" s="75" t="s">
        <v>5843</v>
      </c>
    </row>
    <row r="589" spans="1:9" s="89" customFormat="1" ht="15.75" customHeight="1">
      <c r="A589" s="50" t="s">
        <v>2667</v>
      </c>
      <c r="B589" s="12" t="s">
        <v>1692</v>
      </c>
      <c r="C589" s="12" t="s">
        <v>4611</v>
      </c>
      <c r="D589" s="12"/>
      <c r="E589" s="60" t="s">
        <v>718</v>
      </c>
      <c r="F589" s="50" t="s">
        <v>1693</v>
      </c>
      <c r="G589" s="74" t="s">
        <v>2913</v>
      </c>
      <c r="H589" s="75" t="s">
        <v>4820</v>
      </c>
      <c r="I589" s="75" t="s">
        <v>5843</v>
      </c>
    </row>
    <row r="590" spans="1:9" s="89" customFormat="1" ht="15.75" customHeight="1">
      <c r="A590" s="50" t="s">
        <v>2667</v>
      </c>
      <c r="B590" s="28" t="s">
        <v>1698</v>
      </c>
      <c r="C590" s="28" t="s">
        <v>4612</v>
      </c>
      <c r="D590" s="28"/>
      <c r="E590" s="59" t="s">
        <v>4992</v>
      </c>
      <c r="F590" s="73" t="s">
        <v>1693</v>
      </c>
      <c r="G590" s="74" t="s">
        <v>2913</v>
      </c>
      <c r="H590" s="71" t="s">
        <v>4635</v>
      </c>
      <c r="I590" s="71" t="s">
        <v>5843</v>
      </c>
    </row>
    <row r="591" spans="1:9" s="89" customFormat="1" ht="15.75" customHeight="1">
      <c r="A591" s="50" t="s">
        <v>2667</v>
      </c>
      <c r="B591" s="28" t="s">
        <v>1699</v>
      </c>
      <c r="C591" s="28" t="s">
        <v>4613</v>
      </c>
      <c r="D591" s="28"/>
      <c r="E591" s="59" t="s">
        <v>4994</v>
      </c>
      <c r="F591" s="73" t="s">
        <v>1693</v>
      </c>
      <c r="G591" s="74" t="s">
        <v>2913</v>
      </c>
      <c r="H591" s="71" t="s">
        <v>4635</v>
      </c>
      <c r="I591" s="71" t="s">
        <v>5843</v>
      </c>
    </row>
    <row r="592" spans="1:9" s="89" customFormat="1" ht="15.75" customHeight="1">
      <c r="A592" s="50" t="s">
        <v>2667</v>
      </c>
      <c r="B592" s="28" t="s">
        <v>1700</v>
      </c>
      <c r="C592" s="28" t="s">
        <v>4614</v>
      </c>
      <c r="D592" s="28"/>
      <c r="E592" s="59" t="s">
        <v>4995</v>
      </c>
      <c r="F592" s="73" t="s">
        <v>1693</v>
      </c>
      <c r="G592" s="74" t="s">
        <v>2913</v>
      </c>
      <c r="H592" s="71" t="s">
        <v>4635</v>
      </c>
      <c r="I592" s="71" t="s">
        <v>5843</v>
      </c>
    </row>
    <row r="593" spans="1:9" s="89" customFormat="1" ht="15.75" customHeight="1">
      <c r="A593" s="50" t="s">
        <v>2667</v>
      </c>
      <c r="B593" s="28" t="s">
        <v>1706</v>
      </c>
      <c r="C593" s="28" t="s">
        <v>4619</v>
      </c>
      <c r="D593" s="28"/>
      <c r="E593" s="59" t="s">
        <v>718</v>
      </c>
      <c r="F593" s="73" t="s">
        <v>1708</v>
      </c>
      <c r="G593" s="74" t="s">
        <v>2913</v>
      </c>
      <c r="H593" s="71" t="s">
        <v>4820</v>
      </c>
      <c r="I593" s="71" t="s">
        <v>5843</v>
      </c>
    </row>
    <row r="594" spans="1:9" s="89" customFormat="1" ht="15.75" customHeight="1">
      <c r="A594" s="50" t="s">
        <v>2667</v>
      </c>
      <c r="B594" s="28" t="s">
        <v>1709</v>
      </c>
      <c r="C594" s="28" t="s">
        <v>4620</v>
      </c>
      <c r="D594" s="28"/>
      <c r="E594" s="59" t="s">
        <v>4992</v>
      </c>
      <c r="F594" s="73" t="s">
        <v>1708</v>
      </c>
      <c r="G594" s="74" t="s">
        <v>2913</v>
      </c>
      <c r="H594" s="71" t="s">
        <v>4635</v>
      </c>
      <c r="I594" s="71" t="s">
        <v>5843</v>
      </c>
    </row>
    <row r="595" spans="1:9" s="89" customFormat="1" ht="15.75" customHeight="1">
      <c r="A595" s="50" t="s">
        <v>2667</v>
      </c>
      <c r="B595" s="28" t="s">
        <v>1710</v>
      </c>
      <c r="C595" s="28" t="s">
        <v>4621</v>
      </c>
      <c r="D595" s="28"/>
      <c r="E595" s="59" t="s">
        <v>4994</v>
      </c>
      <c r="F595" s="73" t="s">
        <v>1708</v>
      </c>
      <c r="G595" s="74" t="s">
        <v>2913</v>
      </c>
      <c r="H595" s="71" t="s">
        <v>4635</v>
      </c>
      <c r="I595" s="71" t="s">
        <v>5843</v>
      </c>
    </row>
    <row r="596" spans="1:9" s="89" customFormat="1" ht="15.75" customHeight="1">
      <c r="A596" s="50" t="s">
        <v>2667</v>
      </c>
      <c r="B596" s="28" t="s">
        <v>1711</v>
      </c>
      <c r="C596" s="28" t="s">
        <v>4622</v>
      </c>
      <c r="D596" s="28"/>
      <c r="E596" s="59" t="s">
        <v>4995</v>
      </c>
      <c r="F596" s="73" t="s">
        <v>1708</v>
      </c>
      <c r="G596" s="74" t="s">
        <v>2913</v>
      </c>
      <c r="H596" s="71" t="s">
        <v>4635</v>
      </c>
      <c r="I596" s="71" t="s">
        <v>5843</v>
      </c>
    </row>
    <row r="606" spans="1:9" s="57" customFormat="1" ht="15" customHeight="1">
      <c r="A606" s="53"/>
      <c r="B606" s="29"/>
      <c r="C606" s="29"/>
      <c r="D606" s="29"/>
      <c r="E606" s="54"/>
      <c r="F606" s="56" t="s">
        <v>2554</v>
      </c>
      <c r="H606" s="58"/>
      <c r="I606" s="58"/>
    </row>
  </sheetData>
  <autoFilter ref="A3:I596"/>
  <mergeCells count="2">
    <mergeCell ref="A1:H1"/>
    <mergeCell ref="A2:H2"/>
  </mergeCells>
  <phoneticPr fontId="18" type="noConversion"/>
  <conditionalFormatting sqref="C597:D1048576">
    <cfRule type="duplicateValues" dxfId="0" priority="1"/>
  </conditionalFormatting>
  <printOptions horizontalCentered="1"/>
  <pageMargins left="7.874015748031496E-2" right="7.874015748031496E-2" top="7.874015748031496E-2" bottom="7.874015748031496E-2" header="0.31496062992125984" footer="0.31496062992125984"/>
  <pageSetup paperSize="9" scale="7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BA06A0"/>
  </sheetPr>
  <dimension ref="A1:AA839"/>
  <sheetViews>
    <sheetView zoomScaleNormal="100" workbookViewId="0">
      <pane xSplit="3" ySplit="3" topLeftCell="D797" activePane="bottomRight" state="frozen"/>
      <selection pane="topRight" activeCell="H1" sqref="H1"/>
      <selection pane="bottomLeft" activeCell="A3" sqref="A3"/>
      <selection pane="bottomRight" activeCell="E849" sqref="E849"/>
    </sheetView>
  </sheetViews>
  <sheetFormatPr defaultColWidth="9" defaultRowHeight="15" customHeight="1"/>
  <cols>
    <col min="1" max="1" width="6.875" style="53" customWidth="1"/>
    <col min="2" max="2" width="15.875" style="29" customWidth="1"/>
    <col min="3" max="3" width="16.375" style="29" customWidth="1"/>
    <col min="4" max="4" width="6.875" style="29" customWidth="1"/>
    <col min="5" max="5" width="10" style="54" customWidth="1"/>
    <col min="6" max="6" width="57.125" style="56" customWidth="1"/>
    <col min="7" max="7" width="14.625" style="57" customWidth="1"/>
    <col min="8" max="8" width="9.75" style="58" customWidth="1"/>
    <col min="9" max="16384" width="9" style="1"/>
  </cols>
  <sheetData>
    <row r="1" spans="1:8" ht="39" customHeight="1">
      <c r="A1" s="114"/>
      <c r="B1" s="114"/>
      <c r="C1" s="114"/>
      <c r="D1" s="114"/>
      <c r="E1" s="114"/>
      <c r="F1" s="114"/>
      <c r="G1" s="114"/>
      <c r="H1" s="114"/>
    </row>
    <row r="2" spans="1:8" s="2" customFormat="1" ht="37.5" customHeight="1">
      <c r="A2" s="113" t="s">
        <v>5879</v>
      </c>
      <c r="B2" s="113"/>
      <c r="C2" s="113"/>
      <c r="D2" s="113"/>
      <c r="E2" s="113"/>
      <c r="F2" s="113"/>
      <c r="G2" s="113"/>
      <c r="H2" s="113"/>
    </row>
    <row r="3" spans="1:8" s="7" customFormat="1" ht="39" customHeight="1">
      <c r="A3" s="118" t="s">
        <v>5867</v>
      </c>
      <c r="B3" s="119" t="s">
        <v>5862</v>
      </c>
      <c r="C3" s="119" t="s">
        <v>5861</v>
      </c>
      <c r="D3" s="118" t="s">
        <v>5866</v>
      </c>
      <c r="E3" s="118" t="s">
        <v>5865</v>
      </c>
      <c r="F3" s="119" t="s">
        <v>5863</v>
      </c>
      <c r="G3" s="119" t="s">
        <v>5868</v>
      </c>
      <c r="H3" s="120" t="s">
        <v>5864</v>
      </c>
    </row>
    <row r="4" spans="1:8" s="27" customFormat="1" ht="15.75" customHeight="1">
      <c r="A4" s="8" t="s">
        <v>2665</v>
      </c>
      <c r="B4" s="11" t="s">
        <v>5350</v>
      </c>
      <c r="C4" s="9" t="s">
        <v>5202</v>
      </c>
      <c r="D4" s="83" t="s">
        <v>5183</v>
      </c>
      <c r="E4" s="59" t="s">
        <v>718</v>
      </c>
      <c r="F4" s="73" t="s">
        <v>2832</v>
      </c>
      <c r="G4" s="112" t="s">
        <v>5871</v>
      </c>
      <c r="H4" s="71" t="s">
        <v>4635</v>
      </c>
    </row>
    <row r="5" spans="1:8" s="27" customFormat="1" ht="15.75" customHeight="1">
      <c r="A5" s="8" t="s">
        <v>2665</v>
      </c>
      <c r="B5" s="82" t="s">
        <v>2548</v>
      </c>
      <c r="C5" s="9" t="s">
        <v>5203</v>
      </c>
      <c r="D5" s="83" t="s">
        <v>5183</v>
      </c>
      <c r="E5" s="59" t="s">
        <v>718</v>
      </c>
      <c r="F5" s="73" t="s">
        <v>2832</v>
      </c>
      <c r="G5" s="112" t="s">
        <v>5872</v>
      </c>
      <c r="H5" s="71" t="s">
        <v>4636</v>
      </c>
    </row>
    <row r="6" spans="1:8" s="27" customFormat="1" ht="15.75" customHeight="1">
      <c r="A6" s="8" t="s">
        <v>2665</v>
      </c>
      <c r="B6" s="82" t="s">
        <v>2549</v>
      </c>
      <c r="C6" s="9" t="s">
        <v>5204</v>
      </c>
      <c r="D6" s="83" t="s">
        <v>5183</v>
      </c>
      <c r="E6" s="59" t="s">
        <v>4992</v>
      </c>
      <c r="F6" s="73" t="s">
        <v>2832</v>
      </c>
      <c r="G6" s="112" t="s">
        <v>5872</v>
      </c>
      <c r="H6" s="71" t="s">
        <v>4636</v>
      </c>
    </row>
    <row r="7" spans="1:8" s="27" customFormat="1" ht="15.75" customHeight="1">
      <c r="A7" s="8" t="s">
        <v>2665</v>
      </c>
      <c r="B7" s="82" t="s">
        <v>2550</v>
      </c>
      <c r="C7" s="9" t="s">
        <v>5205</v>
      </c>
      <c r="D7" s="83" t="s">
        <v>5183</v>
      </c>
      <c r="E7" s="59" t="s">
        <v>4994</v>
      </c>
      <c r="F7" s="73" t="s">
        <v>2832</v>
      </c>
      <c r="G7" s="112" t="s">
        <v>5872</v>
      </c>
      <c r="H7" s="71" t="s">
        <v>4636</v>
      </c>
    </row>
    <row r="8" spans="1:8" s="27" customFormat="1" ht="15.75" customHeight="1">
      <c r="A8" s="8" t="s">
        <v>2665</v>
      </c>
      <c r="B8" s="82" t="s">
        <v>2551</v>
      </c>
      <c r="C8" s="9" t="s">
        <v>5206</v>
      </c>
      <c r="D8" s="83" t="s">
        <v>5183</v>
      </c>
      <c r="E8" s="59" t="s">
        <v>4995</v>
      </c>
      <c r="F8" s="73" t="s">
        <v>2832</v>
      </c>
      <c r="G8" s="112" t="s">
        <v>5872</v>
      </c>
      <c r="H8" s="71" t="s">
        <v>4636</v>
      </c>
    </row>
    <row r="9" spans="1:8" s="27" customFormat="1" ht="15.75" customHeight="1">
      <c r="A9" s="8" t="s">
        <v>2665</v>
      </c>
      <c r="B9" s="82" t="s">
        <v>2552</v>
      </c>
      <c r="C9" s="9" t="s">
        <v>5207</v>
      </c>
      <c r="D9" s="83" t="s">
        <v>5183</v>
      </c>
      <c r="E9" s="59" t="s">
        <v>4999</v>
      </c>
      <c r="F9" s="73" t="s">
        <v>2833</v>
      </c>
      <c r="G9" s="112" t="s">
        <v>5872</v>
      </c>
      <c r="H9" s="71" t="s">
        <v>4636</v>
      </c>
    </row>
    <row r="10" spans="1:8" s="27" customFormat="1" ht="15.75" customHeight="1">
      <c r="A10" s="8" t="s">
        <v>2665</v>
      </c>
      <c r="B10" s="82" t="s">
        <v>2444</v>
      </c>
      <c r="C10" s="9" t="s">
        <v>5208</v>
      </c>
      <c r="D10" s="83" t="s">
        <v>5183</v>
      </c>
      <c r="E10" s="59" t="s">
        <v>718</v>
      </c>
      <c r="F10" s="73" t="s">
        <v>2832</v>
      </c>
      <c r="G10" s="112" t="s">
        <v>5869</v>
      </c>
      <c r="H10" s="71" t="s">
        <v>4637</v>
      </c>
    </row>
    <row r="11" spans="1:8" s="27" customFormat="1" ht="15.75" customHeight="1">
      <c r="A11" s="8" t="s">
        <v>2665</v>
      </c>
      <c r="B11" s="82" t="s">
        <v>2448</v>
      </c>
      <c r="C11" s="9" t="s">
        <v>5209</v>
      </c>
      <c r="D11" s="83" t="s">
        <v>5183</v>
      </c>
      <c r="E11" s="59" t="s">
        <v>4999</v>
      </c>
      <c r="F11" s="73" t="s">
        <v>2833</v>
      </c>
      <c r="G11" s="112" t="s">
        <v>5869</v>
      </c>
      <c r="H11" s="71" t="s">
        <v>4637</v>
      </c>
    </row>
    <row r="12" spans="1:8" s="27" customFormat="1" ht="15.75" customHeight="1">
      <c r="A12" s="8" t="s">
        <v>2665</v>
      </c>
      <c r="B12" s="82" t="s">
        <v>2445</v>
      </c>
      <c r="C12" s="9" t="s">
        <v>5210</v>
      </c>
      <c r="D12" s="83" t="s">
        <v>5183</v>
      </c>
      <c r="E12" s="59" t="s">
        <v>4992</v>
      </c>
      <c r="F12" s="73" t="s">
        <v>2832</v>
      </c>
      <c r="G12" s="112" t="s">
        <v>5869</v>
      </c>
      <c r="H12" s="71" t="s">
        <v>4637</v>
      </c>
    </row>
    <row r="13" spans="1:8" s="27" customFormat="1" ht="15.75" customHeight="1">
      <c r="A13" s="8" t="s">
        <v>2665</v>
      </c>
      <c r="B13" s="82" t="s">
        <v>2446</v>
      </c>
      <c r="C13" s="9" t="s">
        <v>5211</v>
      </c>
      <c r="D13" s="83" t="s">
        <v>5183</v>
      </c>
      <c r="E13" s="59" t="s">
        <v>4994</v>
      </c>
      <c r="F13" s="73" t="s">
        <v>2832</v>
      </c>
      <c r="G13" s="112" t="s">
        <v>5869</v>
      </c>
      <c r="H13" s="71" t="s">
        <v>4637</v>
      </c>
    </row>
    <row r="14" spans="1:8" s="27" customFormat="1" ht="15.75" customHeight="1">
      <c r="A14" s="8" t="s">
        <v>2665</v>
      </c>
      <c r="B14" s="82" t="s">
        <v>2447</v>
      </c>
      <c r="C14" s="9" t="s">
        <v>5212</v>
      </c>
      <c r="D14" s="83" t="s">
        <v>5183</v>
      </c>
      <c r="E14" s="59" t="s">
        <v>4995</v>
      </c>
      <c r="F14" s="73" t="s">
        <v>2832</v>
      </c>
      <c r="G14" s="112" t="s">
        <v>5869</v>
      </c>
      <c r="H14" s="71" t="s">
        <v>4637</v>
      </c>
    </row>
    <row r="15" spans="1:8" s="27" customFormat="1" ht="15.75" customHeight="1">
      <c r="A15" s="8" t="s">
        <v>2665</v>
      </c>
      <c r="B15" s="82" t="s">
        <v>2438</v>
      </c>
      <c r="C15" s="9" t="s">
        <v>5213</v>
      </c>
      <c r="D15" s="83" t="s">
        <v>5183</v>
      </c>
      <c r="E15" s="59" t="s">
        <v>718</v>
      </c>
      <c r="F15" s="73" t="s">
        <v>2834</v>
      </c>
      <c r="G15" s="112" t="s">
        <v>5871</v>
      </c>
      <c r="H15" s="71" t="s">
        <v>4635</v>
      </c>
    </row>
    <row r="16" spans="1:8" s="27" customFormat="1" ht="15.75" customHeight="1">
      <c r="A16" s="8" t="s">
        <v>2665</v>
      </c>
      <c r="B16" s="82" t="s">
        <v>2439</v>
      </c>
      <c r="C16" s="9" t="s">
        <v>5214</v>
      </c>
      <c r="D16" s="83" t="s">
        <v>5183</v>
      </c>
      <c r="E16" s="59" t="s">
        <v>718</v>
      </c>
      <c r="F16" s="73" t="s">
        <v>2834</v>
      </c>
      <c r="G16" s="112" t="s">
        <v>5872</v>
      </c>
      <c r="H16" s="71" t="s">
        <v>4636</v>
      </c>
    </row>
    <row r="17" spans="1:8" s="27" customFormat="1" ht="15.75" customHeight="1">
      <c r="A17" s="8" t="s">
        <v>2665</v>
      </c>
      <c r="B17" s="82" t="s">
        <v>2443</v>
      </c>
      <c r="C17" s="9" t="s">
        <v>5215</v>
      </c>
      <c r="D17" s="83" t="s">
        <v>5183</v>
      </c>
      <c r="E17" s="59" t="s">
        <v>5006</v>
      </c>
      <c r="F17" s="73" t="s">
        <v>2834</v>
      </c>
      <c r="G17" s="112" t="s">
        <v>5872</v>
      </c>
      <c r="H17" s="71" t="s">
        <v>4636</v>
      </c>
    </row>
    <row r="18" spans="1:8" s="27" customFormat="1" ht="15.75" customHeight="1">
      <c r="A18" s="8" t="s">
        <v>2665</v>
      </c>
      <c r="B18" s="82" t="s">
        <v>2440</v>
      </c>
      <c r="C18" s="9" t="s">
        <v>5216</v>
      </c>
      <c r="D18" s="83" t="s">
        <v>5183</v>
      </c>
      <c r="E18" s="59" t="s">
        <v>4992</v>
      </c>
      <c r="F18" s="73" t="s">
        <v>2834</v>
      </c>
      <c r="G18" s="112" t="s">
        <v>5872</v>
      </c>
      <c r="H18" s="71" t="s">
        <v>4636</v>
      </c>
    </row>
    <row r="19" spans="1:8" s="27" customFormat="1" ht="15.75" customHeight="1">
      <c r="A19" s="8" t="s">
        <v>2665</v>
      </c>
      <c r="B19" s="82" t="s">
        <v>2441</v>
      </c>
      <c r="C19" s="9" t="s">
        <v>5217</v>
      </c>
      <c r="D19" s="83" t="s">
        <v>5183</v>
      </c>
      <c r="E19" s="59" t="s">
        <v>4994</v>
      </c>
      <c r="F19" s="73" t="s">
        <v>2834</v>
      </c>
      <c r="G19" s="112" t="s">
        <v>5872</v>
      </c>
      <c r="H19" s="71" t="s">
        <v>4636</v>
      </c>
    </row>
    <row r="20" spans="1:8" s="27" customFormat="1" ht="15.75" customHeight="1">
      <c r="A20" s="8" t="s">
        <v>2665</v>
      </c>
      <c r="B20" s="82" t="s">
        <v>2442</v>
      </c>
      <c r="C20" s="9" t="s">
        <v>5218</v>
      </c>
      <c r="D20" s="83" t="s">
        <v>5183</v>
      </c>
      <c r="E20" s="59" t="s">
        <v>4995</v>
      </c>
      <c r="F20" s="73" t="s">
        <v>2834</v>
      </c>
      <c r="G20" s="112" t="s">
        <v>5872</v>
      </c>
      <c r="H20" s="71" t="s">
        <v>4636</v>
      </c>
    </row>
    <row r="21" spans="1:8" s="27" customFormat="1" ht="15.75" customHeight="1">
      <c r="A21" s="8" t="s">
        <v>2665</v>
      </c>
      <c r="B21" s="12" t="s">
        <v>1209</v>
      </c>
      <c r="C21" s="14" t="s">
        <v>3143</v>
      </c>
      <c r="D21" s="15" t="s">
        <v>5183</v>
      </c>
      <c r="E21" s="59" t="s">
        <v>718</v>
      </c>
      <c r="F21" s="50" t="s">
        <v>2840</v>
      </c>
      <c r="G21" s="112" t="s">
        <v>5871</v>
      </c>
      <c r="H21" s="71" t="s">
        <v>4638</v>
      </c>
    </row>
    <row r="22" spans="1:8" s="27" customFormat="1" ht="15.75" customHeight="1">
      <c r="A22" s="8" t="s">
        <v>2665</v>
      </c>
      <c r="B22" s="12" t="s">
        <v>1210</v>
      </c>
      <c r="C22" s="14" t="s">
        <v>3144</v>
      </c>
      <c r="D22" s="15" t="s">
        <v>5183</v>
      </c>
      <c r="E22" s="59" t="s">
        <v>718</v>
      </c>
      <c r="F22" s="50" t="s">
        <v>2840</v>
      </c>
      <c r="G22" s="112" t="s">
        <v>5872</v>
      </c>
      <c r="H22" s="71" t="s">
        <v>4637</v>
      </c>
    </row>
    <row r="23" spans="1:8" s="27" customFormat="1" ht="15.75" customHeight="1">
      <c r="A23" s="8" t="s">
        <v>2665</v>
      </c>
      <c r="B23" s="12" t="s">
        <v>1211</v>
      </c>
      <c r="C23" s="14" t="s">
        <v>3145</v>
      </c>
      <c r="D23" s="15" t="s">
        <v>5183</v>
      </c>
      <c r="E23" s="59" t="s">
        <v>4992</v>
      </c>
      <c r="F23" s="50" t="s">
        <v>2840</v>
      </c>
      <c r="G23" s="112" t="s">
        <v>5872</v>
      </c>
      <c r="H23" s="71" t="s">
        <v>4637</v>
      </c>
    </row>
    <row r="24" spans="1:8" s="27" customFormat="1" ht="15.75" customHeight="1">
      <c r="A24" s="8" t="s">
        <v>2665</v>
      </c>
      <c r="B24" s="12" t="s">
        <v>1212</v>
      </c>
      <c r="C24" s="14" t="s">
        <v>3146</v>
      </c>
      <c r="D24" s="15" t="s">
        <v>5183</v>
      </c>
      <c r="E24" s="59" t="s">
        <v>4994</v>
      </c>
      <c r="F24" s="50" t="s">
        <v>2840</v>
      </c>
      <c r="G24" s="112" t="s">
        <v>5872</v>
      </c>
      <c r="H24" s="71" t="s">
        <v>4637</v>
      </c>
    </row>
    <row r="25" spans="1:8" s="27" customFormat="1" ht="15.75" customHeight="1">
      <c r="A25" s="8" t="s">
        <v>2665</v>
      </c>
      <c r="B25" s="12" t="s">
        <v>1213</v>
      </c>
      <c r="C25" s="14" t="s">
        <v>3147</v>
      </c>
      <c r="D25" s="15" t="s">
        <v>5183</v>
      </c>
      <c r="E25" s="59" t="s">
        <v>4995</v>
      </c>
      <c r="F25" s="50" t="s">
        <v>2840</v>
      </c>
      <c r="G25" s="112" t="s">
        <v>5872</v>
      </c>
      <c r="H25" s="71" t="s">
        <v>4637</v>
      </c>
    </row>
    <row r="26" spans="1:8" s="27" customFormat="1" ht="15.75" customHeight="1">
      <c r="A26" s="8" t="s">
        <v>2665</v>
      </c>
      <c r="B26" s="12" t="s">
        <v>1214</v>
      </c>
      <c r="C26" s="14" t="s">
        <v>3148</v>
      </c>
      <c r="D26" s="15" t="s">
        <v>5183</v>
      </c>
      <c r="E26" s="59" t="s">
        <v>4999</v>
      </c>
      <c r="F26" s="50" t="s">
        <v>2575</v>
      </c>
      <c r="G26" s="112" t="s">
        <v>5872</v>
      </c>
      <c r="H26" s="71" t="s">
        <v>4637</v>
      </c>
    </row>
    <row r="27" spans="1:8" s="27" customFormat="1" ht="15.75" customHeight="1">
      <c r="A27" s="8" t="s">
        <v>2665</v>
      </c>
      <c r="B27" s="12" t="s">
        <v>1286</v>
      </c>
      <c r="C27" s="12" t="s">
        <v>3755</v>
      </c>
      <c r="D27" s="12"/>
      <c r="E27" s="59" t="s">
        <v>718</v>
      </c>
      <c r="F27" s="50" t="s">
        <v>1287</v>
      </c>
      <c r="G27" s="112" t="s">
        <v>5870</v>
      </c>
      <c r="H27" s="71" t="s">
        <v>4639</v>
      </c>
    </row>
    <row r="28" spans="1:8" s="27" customFormat="1" ht="15.75" customHeight="1">
      <c r="A28" s="8" t="s">
        <v>2665</v>
      </c>
      <c r="B28" s="12" t="s">
        <v>1288</v>
      </c>
      <c r="C28" s="12" t="s">
        <v>3756</v>
      </c>
      <c r="D28" s="12"/>
      <c r="E28" s="59" t="s">
        <v>4992</v>
      </c>
      <c r="F28" s="50" t="s">
        <v>1287</v>
      </c>
      <c r="G28" s="112" t="s">
        <v>5870</v>
      </c>
      <c r="H28" s="71" t="s">
        <v>4640</v>
      </c>
    </row>
    <row r="29" spans="1:8" s="27" customFormat="1" ht="15.75" customHeight="1">
      <c r="A29" s="8" t="s">
        <v>2665</v>
      </c>
      <c r="B29" s="12" t="s">
        <v>1289</v>
      </c>
      <c r="C29" s="12" t="s">
        <v>3757</v>
      </c>
      <c r="D29" s="12"/>
      <c r="E29" s="59" t="s">
        <v>4994</v>
      </c>
      <c r="F29" s="50" t="s">
        <v>1287</v>
      </c>
      <c r="G29" s="112" t="s">
        <v>5870</v>
      </c>
      <c r="H29" s="71" t="s">
        <v>4640</v>
      </c>
    </row>
    <row r="30" spans="1:8" s="27" customFormat="1" ht="15.75" customHeight="1">
      <c r="A30" s="8" t="s">
        <v>2665</v>
      </c>
      <c r="B30" s="12" t="s">
        <v>1290</v>
      </c>
      <c r="C30" s="12" t="s">
        <v>3758</v>
      </c>
      <c r="D30" s="12"/>
      <c r="E30" s="59" t="s">
        <v>4995</v>
      </c>
      <c r="F30" s="50" t="s">
        <v>1287</v>
      </c>
      <c r="G30" s="112" t="s">
        <v>5870</v>
      </c>
      <c r="H30" s="71" t="s">
        <v>4640</v>
      </c>
    </row>
    <row r="31" spans="1:8" s="27" customFormat="1" ht="15.75" customHeight="1">
      <c r="A31" s="8" t="s">
        <v>2665</v>
      </c>
      <c r="B31" s="12" t="s">
        <v>1320</v>
      </c>
      <c r="C31" s="14" t="s">
        <v>3783</v>
      </c>
      <c r="D31" s="14"/>
      <c r="E31" s="59" t="s">
        <v>718</v>
      </c>
      <c r="F31" s="50" t="s">
        <v>1321</v>
      </c>
      <c r="G31" s="112" t="s">
        <v>5870</v>
      </c>
      <c r="H31" s="71" t="s">
        <v>4641</v>
      </c>
    </row>
    <row r="32" spans="1:8" s="27" customFormat="1" ht="15.75" customHeight="1">
      <c r="A32" s="8" t="s">
        <v>2665</v>
      </c>
      <c r="B32" s="12" t="s">
        <v>1322</v>
      </c>
      <c r="C32" s="14" t="s">
        <v>3784</v>
      </c>
      <c r="D32" s="14"/>
      <c r="E32" s="59" t="s">
        <v>4992</v>
      </c>
      <c r="F32" s="50" t="s">
        <v>1321</v>
      </c>
      <c r="G32" s="112" t="s">
        <v>5870</v>
      </c>
      <c r="H32" s="71" t="s">
        <v>4638</v>
      </c>
    </row>
    <row r="33" spans="1:8" s="27" customFormat="1" ht="15.75" customHeight="1">
      <c r="A33" s="8" t="s">
        <v>2665</v>
      </c>
      <c r="B33" s="12" t="s">
        <v>1323</v>
      </c>
      <c r="C33" s="14" t="s">
        <v>3785</v>
      </c>
      <c r="D33" s="14"/>
      <c r="E33" s="59" t="s">
        <v>4994</v>
      </c>
      <c r="F33" s="50" t="s">
        <v>1321</v>
      </c>
      <c r="G33" s="112" t="s">
        <v>5870</v>
      </c>
      <c r="H33" s="71" t="s">
        <v>4638</v>
      </c>
    </row>
    <row r="34" spans="1:8" s="27" customFormat="1" ht="15.75" customHeight="1">
      <c r="A34" s="8" t="s">
        <v>2665</v>
      </c>
      <c r="B34" s="12" t="s">
        <v>1324</v>
      </c>
      <c r="C34" s="14" t="s">
        <v>3786</v>
      </c>
      <c r="D34" s="14"/>
      <c r="E34" s="59" t="s">
        <v>4995</v>
      </c>
      <c r="F34" s="50" t="s">
        <v>1321</v>
      </c>
      <c r="G34" s="112" t="s">
        <v>5870</v>
      </c>
      <c r="H34" s="71" t="s">
        <v>4638</v>
      </c>
    </row>
    <row r="35" spans="1:8" s="27" customFormat="1" ht="15.75" customHeight="1">
      <c r="A35" s="8" t="s">
        <v>2665</v>
      </c>
      <c r="B35" s="12" t="s">
        <v>1191</v>
      </c>
      <c r="C35" s="12" t="s">
        <v>3191</v>
      </c>
      <c r="D35" s="12"/>
      <c r="E35" s="59" t="s">
        <v>718</v>
      </c>
      <c r="F35" s="50" t="s">
        <v>2080</v>
      </c>
      <c r="G35" s="116" t="s">
        <v>5869</v>
      </c>
      <c r="H35" s="71" t="s">
        <v>4642</v>
      </c>
    </row>
    <row r="36" spans="1:8" s="27" customFormat="1" ht="15.75" customHeight="1">
      <c r="A36" s="8" t="s">
        <v>2665</v>
      </c>
      <c r="B36" s="12" t="s">
        <v>1142</v>
      </c>
      <c r="C36" s="12" t="s">
        <v>1800</v>
      </c>
      <c r="D36" s="12"/>
      <c r="E36" s="59" t="s">
        <v>718</v>
      </c>
      <c r="F36" s="8" t="s">
        <v>5303</v>
      </c>
      <c r="G36" s="112" t="s">
        <v>5871</v>
      </c>
      <c r="H36" s="71" t="s">
        <v>4643</v>
      </c>
    </row>
    <row r="37" spans="1:8" s="27" customFormat="1" ht="15.75" customHeight="1">
      <c r="A37" s="8" t="s">
        <v>2665</v>
      </c>
      <c r="B37" s="12" t="s">
        <v>1143</v>
      </c>
      <c r="C37" s="12" t="s">
        <v>1801</v>
      </c>
      <c r="D37" s="12"/>
      <c r="E37" s="59" t="s">
        <v>718</v>
      </c>
      <c r="F37" s="8" t="s">
        <v>5304</v>
      </c>
      <c r="G37" s="112" t="s">
        <v>5872</v>
      </c>
      <c r="H37" s="71" t="s">
        <v>4644</v>
      </c>
    </row>
    <row r="38" spans="1:8" s="27" customFormat="1" ht="15.75" customHeight="1">
      <c r="A38" s="8" t="s">
        <v>2665</v>
      </c>
      <c r="B38" s="12" t="s">
        <v>1144</v>
      </c>
      <c r="C38" s="12" t="s">
        <v>2376</v>
      </c>
      <c r="D38" s="12"/>
      <c r="E38" s="59" t="s">
        <v>4992</v>
      </c>
      <c r="F38" s="8" t="s">
        <v>5304</v>
      </c>
      <c r="G38" s="112" t="s">
        <v>5872</v>
      </c>
      <c r="H38" s="71" t="s">
        <v>4644</v>
      </c>
    </row>
    <row r="39" spans="1:8" s="27" customFormat="1" ht="15.75" customHeight="1">
      <c r="A39" s="8" t="s">
        <v>2665</v>
      </c>
      <c r="B39" s="12" t="s">
        <v>1145</v>
      </c>
      <c r="C39" s="12" t="s">
        <v>1806</v>
      </c>
      <c r="D39" s="12"/>
      <c r="E39" s="59" t="s">
        <v>4994</v>
      </c>
      <c r="F39" s="8" t="s">
        <v>5304</v>
      </c>
      <c r="G39" s="112" t="s">
        <v>5872</v>
      </c>
      <c r="H39" s="71" t="s">
        <v>4644</v>
      </c>
    </row>
    <row r="40" spans="1:8" s="27" customFormat="1" ht="15.75" customHeight="1">
      <c r="A40" s="8" t="s">
        <v>2665</v>
      </c>
      <c r="B40" s="12" t="s">
        <v>1146</v>
      </c>
      <c r="C40" s="12" t="s">
        <v>1807</v>
      </c>
      <c r="D40" s="12"/>
      <c r="E40" s="59" t="s">
        <v>4995</v>
      </c>
      <c r="F40" s="8" t="s">
        <v>5305</v>
      </c>
      <c r="G40" s="112" t="s">
        <v>5872</v>
      </c>
      <c r="H40" s="71" t="s">
        <v>4644</v>
      </c>
    </row>
    <row r="41" spans="1:8" s="27" customFormat="1" ht="15.75" customHeight="1">
      <c r="A41" s="8" t="s">
        <v>2665</v>
      </c>
      <c r="B41" s="12" t="s">
        <v>1147</v>
      </c>
      <c r="C41" s="12" t="s">
        <v>1808</v>
      </c>
      <c r="D41" s="12"/>
      <c r="E41" s="59" t="s">
        <v>4999</v>
      </c>
      <c r="F41" s="50" t="s">
        <v>5306</v>
      </c>
      <c r="G41" s="112" t="s">
        <v>5872</v>
      </c>
      <c r="H41" s="71" t="s">
        <v>4644</v>
      </c>
    </row>
    <row r="42" spans="1:8" s="27" customFormat="1" ht="15.75" customHeight="1">
      <c r="A42" s="8" t="s">
        <v>2665</v>
      </c>
      <c r="B42" s="12" t="s">
        <v>1033</v>
      </c>
      <c r="C42" s="12" t="s">
        <v>3928</v>
      </c>
      <c r="D42" s="13" t="s">
        <v>5183</v>
      </c>
      <c r="E42" s="59" t="s">
        <v>718</v>
      </c>
      <c r="F42" s="50" t="s">
        <v>1034</v>
      </c>
      <c r="G42" s="116" t="s">
        <v>5869</v>
      </c>
      <c r="H42" s="71" t="s">
        <v>4645</v>
      </c>
    </row>
    <row r="43" spans="1:8" s="27" customFormat="1" ht="15.75" customHeight="1">
      <c r="A43" s="8" t="s">
        <v>2665</v>
      </c>
      <c r="B43" s="12" t="s">
        <v>1035</v>
      </c>
      <c r="C43" s="12" t="s">
        <v>3929</v>
      </c>
      <c r="D43" s="13" t="s">
        <v>5183</v>
      </c>
      <c r="E43" s="59" t="s">
        <v>874</v>
      </c>
      <c r="F43" s="50" t="s">
        <v>5325</v>
      </c>
      <c r="G43" s="116" t="s">
        <v>5869</v>
      </c>
      <c r="H43" s="71" t="s">
        <v>4636</v>
      </c>
    </row>
    <row r="44" spans="1:8" s="27" customFormat="1" ht="15.75" customHeight="1">
      <c r="A44" s="8" t="s">
        <v>2665</v>
      </c>
      <c r="B44" s="12" t="s">
        <v>980</v>
      </c>
      <c r="C44" s="17" t="s">
        <v>3938</v>
      </c>
      <c r="D44" s="17"/>
      <c r="E44" s="59" t="s">
        <v>718</v>
      </c>
      <c r="F44" s="50" t="s">
        <v>981</v>
      </c>
      <c r="G44" s="116" t="s">
        <v>5869</v>
      </c>
      <c r="H44" s="71" t="s">
        <v>4646</v>
      </c>
    </row>
    <row r="45" spans="1:8" s="27" customFormat="1" ht="15.75" customHeight="1">
      <c r="A45" s="8" t="s">
        <v>2665</v>
      </c>
      <c r="B45" s="12" t="s">
        <v>982</v>
      </c>
      <c r="C45" s="17" t="s">
        <v>3939</v>
      </c>
      <c r="D45" s="17"/>
      <c r="E45" s="59" t="s">
        <v>4992</v>
      </c>
      <c r="F45" s="50" t="s">
        <v>981</v>
      </c>
      <c r="G45" s="116" t="s">
        <v>5869</v>
      </c>
      <c r="H45" s="71" t="s">
        <v>4646</v>
      </c>
    </row>
    <row r="46" spans="1:8" s="27" customFormat="1" ht="15.75" customHeight="1">
      <c r="A46" s="8" t="s">
        <v>2665</v>
      </c>
      <c r="B46" s="12" t="s">
        <v>983</v>
      </c>
      <c r="C46" s="17" t="s">
        <v>3940</v>
      </c>
      <c r="D46" s="17"/>
      <c r="E46" s="59" t="s">
        <v>4994</v>
      </c>
      <c r="F46" s="50" t="s">
        <v>981</v>
      </c>
      <c r="G46" s="116" t="s">
        <v>5869</v>
      </c>
      <c r="H46" s="71" t="s">
        <v>4646</v>
      </c>
    </row>
    <row r="47" spans="1:8" s="27" customFormat="1" ht="15.75" customHeight="1">
      <c r="A47" s="8" t="s">
        <v>2665</v>
      </c>
      <c r="B47" s="12" t="s">
        <v>984</v>
      </c>
      <c r="C47" s="17" t="s">
        <v>3941</v>
      </c>
      <c r="D47" s="17"/>
      <c r="E47" s="59" t="s">
        <v>4995</v>
      </c>
      <c r="F47" s="50" t="s">
        <v>981</v>
      </c>
      <c r="G47" s="116" t="s">
        <v>5869</v>
      </c>
      <c r="H47" s="71" t="s">
        <v>4646</v>
      </c>
    </row>
    <row r="48" spans="1:8" s="27" customFormat="1" ht="15.75" customHeight="1">
      <c r="A48" s="8" t="s">
        <v>2665</v>
      </c>
      <c r="B48" s="12" t="s">
        <v>985</v>
      </c>
      <c r="C48" s="17" t="s">
        <v>3942</v>
      </c>
      <c r="D48" s="17"/>
      <c r="E48" s="59" t="s">
        <v>4993</v>
      </c>
      <c r="F48" s="50" t="s">
        <v>981</v>
      </c>
      <c r="G48" s="116" t="s">
        <v>5869</v>
      </c>
      <c r="H48" s="71" t="s">
        <v>4646</v>
      </c>
    </row>
    <row r="49" spans="1:8" s="27" customFormat="1" ht="15.75" customHeight="1">
      <c r="A49" s="8" t="s">
        <v>2665</v>
      </c>
      <c r="B49" s="12" t="s">
        <v>986</v>
      </c>
      <c r="C49" s="17" t="s">
        <v>3943</v>
      </c>
      <c r="D49" s="17"/>
      <c r="E49" s="60" t="s">
        <v>5009</v>
      </c>
      <c r="F49" s="50" t="s">
        <v>981</v>
      </c>
      <c r="G49" s="116" t="s">
        <v>5869</v>
      </c>
      <c r="H49" s="71" t="s">
        <v>4646</v>
      </c>
    </row>
    <row r="50" spans="1:8" s="27" customFormat="1" ht="15.75" customHeight="1">
      <c r="A50" s="8" t="s">
        <v>2665</v>
      </c>
      <c r="B50" s="12" t="s">
        <v>987</v>
      </c>
      <c r="C50" s="17" t="s">
        <v>3944</v>
      </c>
      <c r="D50" s="17"/>
      <c r="E50" s="59" t="s">
        <v>5001</v>
      </c>
      <c r="F50" s="50" t="s">
        <v>981</v>
      </c>
      <c r="G50" s="116" t="s">
        <v>5869</v>
      </c>
      <c r="H50" s="71" t="s">
        <v>4646</v>
      </c>
    </row>
    <row r="51" spans="1:8" s="27" customFormat="1" ht="15.75" customHeight="1">
      <c r="A51" s="8" t="s">
        <v>2665</v>
      </c>
      <c r="B51" s="12" t="s">
        <v>988</v>
      </c>
      <c r="C51" s="17" t="s">
        <v>3945</v>
      </c>
      <c r="D51" s="17"/>
      <c r="E51" s="59" t="s">
        <v>4999</v>
      </c>
      <c r="F51" s="50" t="s">
        <v>981</v>
      </c>
      <c r="G51" s="116" t="s">
        <v>5869</v>
      </c>
      <c r="H51" s="71" t="s">
        <v>4646</v>
      </c>
    </row>
    <row r="52" spans="1:8" s="27" customFormat="1" ht="15.75" customHeight="1">
      <c r="A52" s="8" t="s">
        <v>2665</v>
      </c>
      <c r="B52" s="12" t="s">
        <v>1107</v>
      </c>
      <c r="C52" s="17" t="s">
        <v>3956</v>
      </c>
      <c r="D52" s="17"/>
      <c r="E52" s="59" t="s">
        <v>5007</v>
      </c>
      <c r="F52" s="50" t="s">
        <v>1914</v>
      </c>
      <c r="G52" s="116" t="s">
        <v>5869</v>
      </c>
      <c r="H52" s="71" t="s">
        <v>4647</v>
      </c>
    </row>
    <row r="53" spans="1:8" s="27" customFormat="1" ht="15.75" customHeight="1">
      <c r="A53" s="8" t="s">
        <v>2665</v>
      </c>
      <c r="B53" s="12" t="s">
        <v>1109</v>
      </c>
      <c r="C53" s="17" t="s">
        <v>2144</v>
      </c>
      <c r="D53" s="17"/>
      <c r="E53" s="59" t="s">
        <v>99</v>
      </c>
      <c r="F53" s="50" t="s">
        <v>1108</v>
      </c>
      <c r="G53" s="116" t="s">
        <v>5869</v>
      </c>
      <c r="H53" s="71" t="s">
        <v>4647</v>
      </c>
    </row>
    <row r="54" spans="1:8" s="27" customFormat="1" ht="15.75" customHeight="1">
      <c r="A54" s="8" t="s">
        <v>2665</v>
      </c>
      <c r="B54" s="12" t="s">
        <v>1110</v>
      </c>
      <c r="C54" s="17" t="s">
        <v>3957</v>
      </c>
      <c r="D54" s="17"/>
      <c r="E54" s="59" t="s">
        <v>4992</v>
      </c>
      <c r="F54" s="50" t="s">
        <v>1108</v>
      </c>
      <c r="G54" s="116" t="s">
        <v>5869</v>
      </c>
      <c r="H54" s="71" t="s">
        <v>4647</v>
      </c>
    </row>
    <row r="55" spans="1:8" s="27" customFormat="1" ht="15.75" customHeight="1">
      <c r="A55" s="8" t="s">
        <v>2665</v>
      </c>
      <c r="B55" s="12" t="s">
        <v>1111</v>
      </c>
      <c r="C55" s="17" t="s">
        <v>3958</v>
      </c>
      <c r="D55" s="17"/>
      <c r="E55" s="59" t="s">
        <v>4994</v>
      </c>
      <c r="F55" s="50" t="s">
        <v>1108</v>
      </c>
      <c r="G55" s="116" t="s">
        <v>5869</v>
      </c>
      <c r="H55" s="71" t="s">
        <v>4647</v>
      </c>
    </row>
    <row r="56" spans="1:8" s="27" customFormat="1" ht="15.75" customHeight="1">
      <c r="A56" s="8" t="s">
        <v>2665</v>
      </c>
      <c r="B56" s="12" t="s">
        <v>1112</v>
      </c>
      <c r="C56" s="17" t="s">
        <v>3959</v>
      </c>
      <c r="D56" s="17"/>
      <c r="E56" s="59" t="s">
        <v>4995</v>
      </c>
      <c r="F56" s="50" t="s">
        <v>1108</v>
      </c>
      <c r="G56" s="116" t="s">
        <v>5869</v>
      </c>
      <c r="H56" s="71" t="s">
        <v>4647</v>
      </c>
    </row>
    <row r="57" spans="1:8" s="27" customFormat="1" ht="15.75" customHeight="1">
      <c r="A57" s="8" t="s">
        <v>2665</v>
      </c>
      <c r="B57" s="12" t="s">
        <v>1113</v>
      </c>
      <c r="C57" s="17" t="s">
        <v>3960</v>
      </c>
      <c r="D57" s="17"/>
      <c r="E57" s="59" t="s">
        <v>4993</v>
      </c>
      <c r="F57" s="50" t="s">
        <v>1108</v>
      </c>
      <c r="G57" s="116" t="s">
        <v>5869</v>
      </c>
      <c r="H57" s="71" t="s">
        <v>4647</v>
      </c>
    </row>
    <row r="58" spans="1:8" s="27" customFormat="1" ht="15.75" customHeight="1">
      <c r="A58" s="8" t="s">
        <v>2665</v>
      </c>
      <c r="B58" s="12" t="s">
        <v>1114</v>
      </c>
      <c r="C58" s="17" t="s">
        <v>3961</v>
      </c>
      <c r="D58" s="17"/>
      <c r="E58" s="60" t="s">
        <v>5009</v>
      </c>
      <c r="F58" s="50" t="s">
        <v>1108</v>
      </c>
      <c r="G58" s="116" t="s">
        <v>5869</v>
      </c>
      <c r="H58" s="71" t="s">
        <v>4647</v>
      </c>
    </row>
    <row r="59" spans="1:8" s="27" customFormat="1" ht="15.75" customHeight="1">
      <c r="A59" s="8" t="s">
        <v>2665</v>
      </c>
      <c r="B59" s="12" t="s">
        <v>1115</v>
      </c>
      <c r="C59" s="17" t="s">
        <v>3962</v>
      </c>
      <c r="D59" s="17"/>
      <c r="E59" s="59" t="s">
        <v>967</v>
      </c>
      <c r="F59" s="50" t="s">
        <v>1108</v>
      </c>
      <c r="G59" s="116" t="s">
        <v>5869</v>
      </c>
      <c r="H59" s="71" t="s">
        <v>4647</v>
      </c>
    </row>
    <row r="60" spans="1:8" s="27" customFormat="1" ht="15.75" customHeight="1">
      <c r="A60" s="8" t="s">
        <v>2665</v>
      </c>
      <c r="B60" s="12" t="s">
        <v>1116</v>
      </c>
      <c r="C60" s="17" t="s">
        <v>3963</v>
      </c>
      <c r="D60" s="17"/>
      <c r="E60" s="59" t="s">
        <v>4999</v>
      </c>
      <c r="F60" s="50" t="s">
        <v>1108</v>
      </c>
      <c r="G60" s="116" t="s">
        <v>5869</v>
      </c>
      <c r="H60" s="71" t="s">
        <v>4647</v>
      </c>
    </row>
    <row r="61" spans="1:8" s="27" customFormat="1" ht="15.75" customHeight="1">
      <c r="A61" s="8" t="s">
        <v>2665</v>
      </c>
      <c r="B61" s="12" t="s">
        <v>1117</v>
      </c>
      <c r="C61" s="17" t="s">
        <v>3964</v>
      </c>
      <c r="D61" s="17"/>
      <c r="E61" s="59" t="s">
        <v>1106</v>
      </c>
      <c r="F61" s="50" t="s">
        <v>1108</v>
      </c>
      <c r="G61" s="116" t="s">
        <v>5869</v>
      </c>
      <c r="H61" s="71" t="s">
        <v>4647</v>
      </c>
    </row>
    <row r="62" spans="1:8" s="27" customFormat="1" ht="15.75" customHeight="1">
      <c r="A62" s="8" t="s">
        <v>2665</v>
      </c>
      <c r="B62" s="12" t="s">
        <v>1264</v>
      </c>
      <c r="C62" s="12" t="s">
        <v>3823</v>
      </c>
      <c r="D62" s="12"/>
      <c r="E62" s="59" t="s">
        <v>5007</v>
      </c>
      <c r="F62" s="50" t="s">
        <v>1265</v>
      </c>
      <c r="G62" s="112" t="s">
        <v>5870</v>
      </c>
      <c r="H62" s="71" t="s">
        <v>4639</v>
      </c>
    </row>
    <row r="63" spans="1:8" s="27" customFormat="1" ht="15.75" customHeight="1">
      <c r="A63" s="8" t="s">
        <v>2665</v>
      </c>
      <c r="B63" s="12" t="s">
        <v>1266</v>
      </c>
      <c r="C63" s="18" t="s">
        <v>3824</v>
      </c>
      <c r="D63" s="18"/>
      <c r="E63" s="59" t="s">
        <v>99</v>
      </c>
      <c r="F63" s="50" t="s">
        <v>1265</v>
      </c>
      <c r="G63" s="112" t="s">
        <v>5870</v>
      </c>
      <c r="H63" s="71" t="s">
        <v>4639</v>
      </c>
    </row>
    <row r="64" spans="1:8" s="27" customFormat="1" ht="15.75" customHeight="1">
      <c r="A64" s="8" t="s">
        <v>2665</v>
      </c>
      <c r="B64" s="12" t="s">
        <v>1267</v>
      </c>
      <c r="C64" s="18" t="s">
        <v>3825</v>
      </c>
      <c r="D64" s="18"/>
      <c r="E64" s="59" t="s">
        <v>4992</v>
      </c>
      <c r="F64" s="50" t="s">
        <v>1265</v>
      </c>
      <c r="G64" s="112" t="s">
        <v>5870</v>
      </c>
      <c r="H64" s="71" t="s">
        <v>4639</v>
      </c>
    </row>
    <row r="65" spans="1:8" s="27" customFormat="1" ht="15.75" customHeight="1">
      <c r="A65" s="8" t="s">
        <v>2665</v>
      </c>
      <c r="B65" s="12" t="s">
        <v>1268</v>
      </c>
      <c r="C65" s="18" t="s">
        <v>3826</v>
      </c>
      <c r="D65" s="18"/>
      <c r="E65" s="59" t="s">
        <v>4994</v>
      </c>
      <c r="F65" s="50" t="s">
        <v>1265</v>
      </c>
      <c r="G65" s="112" t="s">
        <v>5870</v>
      </c>
      <c r="H65" s="71" t="s">
        <v>4639</v>
      </c>
    </row>
    <row r="66" spans="1:8" s="27" customFormat="1" ht="15.75" customHeight="1">
      <c r="A66" s="8" t="s">
        <v>2665</v>
      </c>
      <c r="B66" s="12" t="s">
        <v>1269</v>
      </c>
      <c r="C66" s="18" t="s">
        <v>3827</v>
      </c>
      <c r="D66" s="18"/>
      <c r="E66" s="59" t="s">
        <v>4995</v>
      </c>
      <c r="F66" s="50" t="s">
        <v>1265</v>
      </c>
      <c r="G66" s="112" t="s">
        <v>5870</v>
      </c>
      <c r="H66" s="71" t="s">
        <v>4639</v>
      </c>
    </row>
    <row r="67" spans="1:8" s="27" customFormat="1" ht="15.75" customHeight="1">
      <c r="A67" s="8" t="s">
        <v>2665</v>
      </c>
      <c r="B67" s="12" t="s">
        <v>1270</v>
      </c>
      <c r="C67" s="18" t="s">
        <v>3828</v>
      </c>
      <c r="D67" s="18"/>
      <c r="E67" s="59" t="s">
        <v>967</v>
      </c>
      <c r="F67" s="50" t="s">
        <v>1265</v>
      </c>
      <c r="G67" s="112" t="s">
        <v>5870</v>
      </c>
      <c r="H67" s="71" t="s">
        <v>4639</v>
      </c>
    </row>
    <row r="68" spans="1:8" s="27" customFormat="1" ht="15.75" customHeight="1">
      <c r="A68" s="8" t="s">
        <v>2665</v>
      </c>
      <c r="B68" s="12" t="s">
        <v>1271</v>
      </c>
      <c r="C68" s="18" t="s">
        <v>3829</v>
      </c>
      <c r="D68" s="18"/>
      <c r="E68" s="59" t="s">
        <v>4999</v>
      </c>
      <c r="F68" s="50" t="s">
        <v>1265</v>
      </c>
      <c r="G68" s="112" t="s">
        <v>5870</v>
      </c>
      <c r="H68" s="71" t="s">
        <v>4639</v>
      </c>
    </row>
    <row r="69" spans="1:8" s="27" customFormat="1" ht="15.75" customHeight="1">
      <c r="A69" s="8" t="s">
        <v>2665</v>
      </c>
      <c r="B69" s="12" t="s">
        <v>1272</v>
      </c>
      <c r="C69" s="18" t="s">
        <v>3830</v>
      </c>
      <c r="D69" s="18"/>
      <c r="E69" s="59" t="s">
        <v>5001</v>
      </c>
      <c r="F69" s="50" t="s">
        <v>1265</v>
      </c>
      <c r="G69" s="112" t="s">
        <v>5870</v>
      </c>
      <c r="H69" s="71" t="s">
        <v>4639</v>
      </c>
    </row>
    <row r="70" spans="1:8" s="27" customFormat="1" ht="15.75" customHeight="1">
      <c r="A70" s="8" t="s">
        <v>2665</v>
      </c>
      <c r="B70" s="12" t="s">
        <v>1273</v>
      </c>
      <c r="C70" s="18" t="s">
        <v>3831</v>
      </c>
      <c r="D70" s="18"/>
      <c r="E70" s="59" t="s">
        <v>5011</v>
      </c>
      <c r="F70" s="50" t="s">
        <v>1265</v>
      </c>
      <c r="G70" s="112" t="s">
        <v>5870</v>
      </c>
      <c r="H70" s="71" t="s">
        <v>4639</v>
      </c>
    </row>
    <row r="71" spans="1:8" s="27" customFormat="1" ht="15.75" customHeight="1">
      <c r="A71" s="8" t="s">
        <v>2665</v>
      </c>
      <c r="B71" s="12" t="s">
        <v>1274</v>
      </c>
      <c r="C71" s="18" t="s">
        <v>3832</v>
      </c>
      <c r="D71" s="18"/>
      <c r="E71" s="59" t="s">
        <v>4993</v>
      </c>
      <c r="F71" s="50" t="s">
        <v>1265</v>
      </c>
      <c r="G71" s="112" t="s">
        <v>5870</v>
      </c>
      <c r="H71" s="71" t="s">
        <v>4639</v>
      </c>
    </row>
    <row r="72" spans="1:8" s="27" customFormat="1" ht="15.75" customHeight="1">
      <c r="A72" s="8" t="s">
        <v>2665</v>
      </c>
      <c r="B72" s="12" t="s">
        <v>1275</v>
      </c>
      <c r="C72" s="18" t="s">
        <v>3833</v>
      </c>
      <c r="D72" s="18"/>
      <c r="E72" s="60" t="s">
        <v>5009</v>
      </c>
      <c r="F72" s="50" t="s">
        <v>1265</v>
      </c>
      <c r="G72" s="112" t="s">
        <v>5870</v>
      </c>
      <c r="H72" s="71" t="s">
        <v>4639</v>
      </c>
    </row>
    <row r="73" spans="1:8" s="27" customFormat="1" ht="15.75" customHeight="1">
      <c r="A73" s="8" t="s">
        <v>2665</v>
      </c>
      <c r="B73" s="12" t="s">
        <v>1276</v>
      </c>
      <c r="C73" s="18" t="s">
        <v>3834</v>
      </c>
      <c r="D73" s="18"/>
      <c r="E73" s="59" t="s">
        <v>1106</v>
      </c>
      <c r="F73" s="50" t="s">
        <v>1265</v>
      </c>
      <c r="G73" s="112" t="s">
        <v>5870</v>
      </c>
      <c r="H73" s="71" t="s">
        <v>4639</v>
      </c>
    </row>
    <row r="74" spans="1:8" s="27" customFormat="1" ht="15.75" customHeight="1">
      <c r="A74" s="8" t="s">
        <v>2665</v>
      </c>
      <c r="B74" s="12" t="s">
        <v>1049</v>
      </c>
      <c r="C74" s="12" t="s">
        <v>2372</v>
      </c>
      <c r="D74" s="12"/>
      <c r="E74" s="59" t="s">
        <v>718</v>
      </c>
      <c r="F74" s="50" t="s">
        <v>2067</v>
      </c>
      <c r="G74" s="111" t="s">
        <v>5871</v>
      </c>
      <c r="H74" s="71" t="s">
        <v>4648</v>
      </c>
    </row>
    <row r="75" spans="1:8" s="27" customFormat="1" ht="15.75" customHeight="1">
      <c r="A75" s="8" t="s">
        <v>2665</v>
      </c>
      <c r="B75" s="12" t="s">
        <v>1050</v>
      </c>
      <c r="C75" s="12" t="s">
        <v>2373</v>
      </c>
      <c r="D75" s="12"/>
      <c r="E75" s="59" t="s">
        <v>718</v>
      </c>
      <c r="F75" s="50" t="s">
        <v>2067</v>
      </c>
      <c r="G75" s="111" t="s">
        <v>5872</v>
      </c>
      <c r="H75" s="71" t="s">
        <v>4637</v>
      </c>
    </row>
    <row r="76" spans="1:8" s="27" customFormat="1" ht="15.75" customHeight="1">
      <c r="A76" s="8" t="s">
        <v>2665</v>
      </c>
      <c r="B76" s="12" t="s">
        <v>1051</v>
      </c>
      <c r="C76" s="12" t="s">
        <v>2378</v>
      </c>
      <c r="D76" s="12"/>
      <c r="E76" s="59" t="s">
        <v>4992</v>
      </c>
      <c r="F76" s="50" t="s">
        <v>2067</v>
      </c>
      <c r="G76" s="111" t="s">
        <v>5872</v>
      </c>
      <c r="H76" s="71" t="s">
        <v>4637</v>
      </c>
    </row>
    <row r="77" spans="1:8" s="27" customFormat="1" ht="15.75" customHeight="1">
      <c r="A77" s="8" t="s">
        <v>2665</v>
      </c>
      <c r="B77" s="12" t="s">
        <v>1052</v>
      </c>
      <c r="C77" s="12" t="s">
        <v>2374</v>
      </c>
      <c r="D77" s="12"/>
      <c r="E77" s="59" t="s">
        <v>4994</v>
      </c>
      <c r="F77" s="50" t="s">
        <v>2067</v>
      </c>
      <c r="G77" s="111" t="s">
        <v>5872</v>
      </c>
      <c r="H77" s="71" t="s">
        <v>4637</v>
      </c>
    </row>
    <row r="78" spans="1:8" s="27" customFormat="1" ht="15.75" customHeight="1">
      <c r="A78" s="8" t="s">
        <v>2665</v>
      </c>
      <c r="B78" s="12" t="s">
        <v>1053</v>
      </c>
      <c r="C78" s="12" t="s">
        <v>2375</v>
      </c>
      <c r="D78" s="12"/>
      <c r="E78" s="59" t="s">
        <v>4995</v>
      </c>
      <c r="F78" s="50" t="s">
        <v>2067</v>
      </c>
      <c r="G78" s="111" t="s">
        <v>5872</v>
      </c>
      <c r="H78" s="71" t="s">
        <v>4637</v>
      </c>
    </row>
    <row r="79" spans="1:8" s="27" customFormat="1" ht="15.75" customHeight="1">
      <c r="A79" s="8" t="s">
        <v>2665</v>
      </c>
      <c r="B79" s="12" t="s">
        <v>1054</v>
      </c>
      <c r="C79" s="12" t="s">
        <v>2377</v>
      </c>
      <c r="D79" s="12"/>
      <c r="E79" s="59" t="s">
        <v>4999</v>
      </c>
      <c r="F79" s="50" t="s">
        <v>5187</v>
      </c>
      <c r="G79" s="111" t="s">
        <v>5872</v>
      </c>
      <c r="H79" s="71" t="s">
        <v>4637</v>
      </c>
    </row>
    <row r="80" spans="1:8" s="27" customFormat="1" ht="15.75" customHeight="1">
      <c r="A80" s="8" t="s">
        <v>2665</v>
      </c>
      <c r="B80" s="12" t="s">
        <v>1017</v>
      </c>
      <c r="C80" s="12" t="s">
        <v>0</v>
      </c>
      <c r="D80" s="12"/>
      <c r="E80" s="59" t="s">
        <v>718</v>
      </c>
      <c r="F80" s="50" t="s">
        <v>4885</v>
      </c>
      <c r="G80" s="111" t="s">
        <v>5871</v>
      </c>
      <c r="H80" s="71" t="s">
        <v>4648</v>
      </c>
    </row>
    <row r="81" spans="1:8" s="27" customFormat="1" ht="15.75" customHeight="1">
      <c r="A81" s="8" t="s">
        <v>2665</v>
      </c>
      <c r="B81" s="12" t="s">
        <v>1018</v>
      </c>
      <c r="C81" s="12" t="s">
        <v>1749</v>
      </c>
      <c r="D81" s="12"/>
      <c r="E81" s="59" t="s">
        <v>718</v>
      </c>
      <c r="F81" s="50" t="s">
        <v>4885</v>
      </c>
      <c r="G81" s="111" t="s">
        <v>5872</v>
      </c>
      <c r="H81" s="71" t="s">
        <v>4637</v>
      </c>
    </row>
    <row r="82" spans="1:8" s="27" customFormat="1" ht="15.75" customHeight="1">
      <c r="A82" s="8" t="s">
        <v>2665</v>
      </c>
      <c r="B82" s="12" t="s">
        <v>1019</v>
      </c>
      <c r="C82" s="12" t="s">
        <v>2379</v>
      </c>
      <c r="D82" s="12"/>
      <c r="E82" s="59" t="s">
        <v>4992</v>
      </c>
      <c r="F82" s="50" t="s">
        <v>4885</v>
      </c>
      <c r="G82" s="111" t="s">
        <v>5872</v>
      </c>
      <c r="H82" s="71" t="s">
        <v>4637</v>
      </c>
    </row>
    <row r="83" spans="1:8" s="27" customFormat="1" ht="15.75" customHeight="1">
      <c r="A83" s="8" t="s">
        <v>2665</v>
      </c>
      <c r="B83" s="12" t="s">
        <v>1020</v>
      </c>
      <c r="C83" s="12" t="s">
        <v>2381</v>
      </c>
      <c r="D83" s="12"/>
      <c r="E83" s="59" t="s">
        <v>4994</v>
      </c>
      <c r="F83" s="50" t="s">
        <v>4885</v>
      </c>
      <c r="G83" s="111" t="s">
        <v>5872</v>
      </c>
      <c r="H83" s="71" t="s">
        <v>4637</v>
      </c>
    </row>
    <row r="84" spans="1:8" s="27" customFormat="1" ht="15.75" customHeight="1">
      <c r="A84" s="8" t="s">
        <v>2665</v>
      </c>
      <c r="B84" s="12" t="s">
        <v>1021</v>
      </c>
      <c r="C84" s="12" t="s">
        <v>2382</v>
      </c>
      <c r="D84" s="12"/>
      <c r="E84" s="59" t="s">
        <v>4995</v>
      </c>
      <c r="F84" s="50" t="s">
        <v>4885</v>
      </c>
      <c r="G84" s="111" t="s">
        <v>5872</v>
      </c>
      <c r="H84" s="71" t="s">
        <v>4637</v>
      </c>
    </row>
    <row r="85" spans="1:8" s="27" customFormat="1" ht="15.75" customHeight="1">
      <c r="A85" s="8" t="s">
        <v>2665</v>
      </c>
      <c r="B85" s="12" t="s">
        <v>1022</v>
      </c>
      <c r="C85" s="12" t="s">
        <v>2380</v>
      </c>
      <c r="D85" s="12"/>
      <c r="E85" s="59" t="s">
        <v>4999</v>
      </c>
      <c r="F85" s="50" t="s">
        <v>1023</v>
      </c>
      <c r="G85" s="111" t="s">
        <v>5872</v>
      </c>
      <c r="H85" s="71" t="s">
        <v>4637</v>
      </c>
    </row>
    <row r="86" spans="1:8" s="27" customFormat="1" ht="15.75" customHeight="1">
      <c r="A86" s="8" t="s">
        <v>2665</v>
      </c>
      <c r="B86" s="12" t="s">
        <v>989</v>
      </c>
      <c r="C86" s="12" t="s">
        <v>4649</v>
      </c>
      <c r="D86" s="12"/>
      <c r="E86" s="59" t="s">
        <v>718</v>
      </c>
      <c r="F86" s="50" t="s">
        <v>990</v>
      </c>
      <c r="G86" s="111" t="s">
        <v>5871</v>
      </c>
      <c r="H86" s="71" t="s">
        <v>4650</v>
      </c>
    </row>
    <row r="87" spans="1:8" s="27" customFormat="1" ht="15.75" customHeight="1">
      <c r="A87" s="8" t="s">
        <v>2665</v>
      </c>
      <c r="B87" s="12" t="s">
        <v>991</v>
      </c>
      <c r="C87" s="12" t="s">
        <v>4651</v>
      </c>
      <c r="D87" s="12"/>
      <c r="E87" s="59" t="s">
        <v>718</v>
      </c>
      <c r="F87" s="50" t="s">
        <v>1838</v>
      </c>
      <c r="G87" s="111" t="s">
        <v>5872</v>
      </c>
      <c r="H87" s="71" t="s">
        <v>4646</v>
      </c>
    </row>
    <row r="88" spans="1:8" s="27" customFormat="1" ht="15.75" customHeight="1">
      <c r="A88" s="8" t="s">
        <v>2665</v>
      </c>
      <c r="B88" s="12" t="s">
        <v>992</v>
      </c>
      <c r="C88" s="12" t="s">
        <v>4652</v>
      </c>
      <c r="D88" s="12"/>
      <c r="E88" s="59" t="s">
        <v>4992</v>
      </c>
      <c r="F88" s="50" t="s">
        <v>993</v>
      </c>
      <c r="G88" s="111" t="s">
        <v>5872</v>
      </c>
      <c r="H88" s="71" t="s">
        <v>4646</v>
      </c>
    </row>
    <row r="89" spans="1:8" s="27" customFormat="1" ht="15.75" customHeight="1">
      <c r="A89" s="8" t="s">
        <v>2665</v>
      </c>
      <c r="B89" s="12" t="s">
        <v>994</v>
      </c>
      <c r="C89" s="12" t="s">
        <v>4653</v>
      </c>
      <c r="D89" s="12"/>
      <c r="E89" s="59" t="s">
        <v>4994</v>
      </c>
      <c r="F89" s="50" t="s">
        <v>993</v>
      </c>
      <c r="G89" s="111" t="s">
        <v>5872</v>
      </c>
      <c r="H89" s="71" t="s">
        <v>4646</v>
      </c>
    </row>
    <row r="90" spans="1:8" s="27" customFormat="1" ht="15.75" customHeight="1">
      <c r="A90" s="8" t="s">
        <v>2665</v>
      </c>
      <c r="B90" s="12" t="s">
        <v>995</v>
      </c>
      <c r="C90" s="12" t="s">
        <v>4654</v>
      </c>
      <c r="D90" s="12"/>
      <c r="E90" s="59" t="s">
        <v>4995</v>
      </c>
      <c r="F90" s="50" t="s">
        <v>993</v>
      </c>
      <c r="G90" s="111" t="s">
        <v>5872</v>
      </c>
      <c r="H90" s="71" t="s">
        <v>4646</v>
      </c>
    </row>
    <row r="91" spans="1:8" s="27" customFormat="1" ht="15.75" customHeight="1">
      <c r="A91" s="8" t="s">
        <v>2665</v>
      </c>
      <c r="B91" s="12" t="s">
        <v>996</v>
      </c>
      <c r="C91" s="12" t="s">
        <v>4655</v>
      </c>
      <c r="D91" s="12"/>
      <c r="E91" s="59" t="s">
        <v>4993</v>
      </c>
      <c r="F91" s="50" t="s">
        <v>997</v>
      </c>
      <c r="G91" s="111" t="s">
        <v>5872</v>
      </c>
      <c r="H91" s="71" t="s">
        <v>4646</v>
      </c>
    </row>
    <row r="92" spans="1:8" s="27" customFormat="1" ht="15.75" customHeight="1">
      <c r="A92" s="8" t="s">
        <v>2665</v>
      </c>
      <c r="B92" s="12" t="s">
        <v>998</v>
      </c>
      <c r="C92" s="12" t="s">
        <v>4656</v>
      </c>
      <c r="D92" s="12"/>
      <c r="E92" s="60" t="s">
        <v>5009</v>
      </c>
      <c r="F92" s="50" t="s">
        <v>999</v>
      </c>
      <c r="G92" s="111" t="s">
        <v>5872</v>
      </c>
      <c r="H92" s="71" t="s">
        <v>4646</v>
      </c>
    </row>
    <row r="93" spans="1:8" s="27" customFormat="1" ht="15.75" customHeight="1">
      <c r="A93" s="8" t="s">
        <v>2665</v>
      </c>
      <c r="B93" s="12" t="s">
        <v>1000</v>
      </c>
      <c r="C93" s="12" t="s">
        <v>4657</v>
      </c>
      <c r="D93" s="12"/>
      <c r="E93" s="59" t="s">
        <v>967</v>
      </c>
      <c r="F93" s="50" t="s">
        <v>1001</v>
      </c>
      <c r="G93" s="111" t="s">
        <v>5872</v>
      </c>
      <c r="H93" s="71" t="s">
        <v>4646</v>
      </c>
    </row>
    <row r="94" spans="1:8" s="27" customFormat="1" ht="15.75" customHeight="1">
      <c r="A94" s="8" t="s">
        <v>2665</v>
      </c>
      <c r="B94" s="12" t="s">
        <v>1002</v>
      </c>
      <c r="C94" s="12" t="s">
        <v>4658</v>
      </c>
      <c r="D94" s="12"/>
      <c r="E94" s="59" t="s">
        <v>970</v>
      </c>
      <c r="F94" s="50" t="s">
        <v>1003</v>
      </c>
      <c r="G94" s="111" t="s">
        <v>5872</v>
      </c>
      <c r="H94" s="71" t="s">
        <v>4646</v>
      </c>
    </row>
    <row r="95" spans="1:8" s="27" customFormat="1" ht="15.75" customHeight="1">
      <c r="A95" s="8" t="s">
        <v>2665</v>
      </c>
      <c r="B95" s="12" t="s">
        <v>2355</v>
      </c>
      <c r="C95" s="12" t="s">
        <v>3225</v>
      </c>
      <c r="D95" s="12"/>
      <c r="E95" s="60" t="s">
        <v>718</v>
      </c>
      <c r="F95" s="50" t="s">
        <v>2359</v>
      </c>
      <c r="G95" s="111" t="s">
        <v>5871</v>
      </c>
      <c r="H95" s="75" t="s">
        <v>4650</v>
      </c>
    </row>
    <row r="96" spans="1:8" s="27" customFormat="1" ht="15.75" customHeight="1">
      <c r="A96" s="8" t="s">
        <v>2665</v>
      </c>
      <c r="B96" s="12" t="s">
        <v>2356</v>
      </c>
      <c r="C96" s="12" t="s">
        <v>3226</v>
      </c>
      <c r="D96" s="12"/>
      <c r="E96" s="60" t="s">
        <v>718</v>
      </c>
      <c r="F96" s="50" t="s">
        <v>2360</v>
      </c>
      <c r="G96" s="116" t="s">
        <v>5869</v>
      </c>
      <c r="H96" s="75" t="s">
        <v>4646</v>
      </c>
    </row>
    <row r="97" spans="1:8" s="27" customFormat="1" ht="15.75" customHeight="1">
      <c r="A97" s="8" t="s">
        <v>2665</v>
      </c>
      <c r="B97" s="12" t="s">
        <v>2350</v>
      </c>
      <c r="C97" s="12" t="s">
        <v>3227</v>
      </c>
      <c r="D97" s="12"/>
      <c r="E97" s="59" t="s">
        <v>4992</v>
      </c>
      <c r="F97" s="50" t="s">
        <v>2361</v>
      </c>
      <c r="G97" s="116" t="s">
        <v>5869</v>
      </c>
      <c r="H97" s="71" t="s">
        <v>4646</v>
      </c>
    </row>
    <row r="98" spans="1:8" s="27" customFormat="1" ht="15.75" customHeight="1">
      <c r="A98" s="8" t="s">
        <v>2665</v>
      </c>
      <c r="B98" s="12" t="s">
        <v>2351</v>
      </c>
      <c r="C98" s="12" t="s">
        <v>3228</v>
      </c>
      <c r="D98" s="12"/>
      <c r="E98" s="59" t="s">
        <v>4994</v>
      </c>
      <c r="F98" s="50" t="s">
        <v>2361</v>
      </c>
      <c r="G98" s="116" t="s">
        <v>5869</v>
      </c>
      <c r="H98" s="71" t="s">
        <v>4646</v>
      </c>
    </row>
    <row r="99" spans="1:8" s="27" customFormat="1" ht="15.75" customHeight="1">
      <c r="A99" s="8" t="s">
        <v>2665</v>
      </c>
      <c r="B99" s="12" t="s">
        <v>2352</v>
      </c>
      <c r="C99" s="12" t="s">
        <v>3229</v>
      </c>
      <c r="D99" s="12"/>
      <c r="E99" s="59" t="s">
        <v>4995</v>
      </c>
      <c r="F99" s="50" t="s">
        <v>2361</v>
      </c>
      <c r="G99" s="116" t="s">
        <v>5869</v>
      </c>
      <c r="H99" s="71" t="s">
        <v>4646</v>
      </c>
    </row>
    <row r="100" spans="1:8" s="27" customFormat="1" ht="15.75" customHeight="1">
      <c r="A100" s="8" t="s">
        <v>2665</v>
      </c>
      <c r="B100" s="12" t="s">
        <v>2353</v>
      </c>
      <c r="C100" s="12" t="s">
        <v>3230</v>
      </c>
      <c r="D100" s="12"/>
      <c r="E100" s="59" t="s">
        <v>4993</v>
      </c>
      <c r="F100" s="50" t="s">
        <v>2362</v>
      </c>
      <c r="G100" s="116" t="s">
        <v>5869</v>
      </c>
      <c r="H100" s="71" t="s">
        <v>4646</v>
      </c>
    </row>
    <row r="101" spans="1:8" s="27" customFormat="1" ht="15.75" customHeight="1">
      <c r="A101" s="8" t="s">
        <v>2665</v>
      </c>
      <c r="B101" s="12" t="s">
        <v>2354</v>
      </c>
      <c r="C101" s="12" t="s">
        <v>3231</v>
      </c>
      <c r="D101" s="12"/>
      <c r="E101" s="60" t="s">
        <v>5009</v>
      </c>
      <c r="F101" s="50" t="s">
        <v>2362</v>
      </c>
      <c r="G101" s="116" t="s">
        <v>5869</v>
      </c>
      <c r="H101" s="71" t="s">
        <v>4646</v>
      </c>
    </row>
    <row r="102" spans="1:8" s="27" customFormat="1" ht="15.75" customHeight="1">
      <c r="A102" s="8" t="s">
        <v>2665</v>
      </c>
      <c r="B102" s="12" t="s">
        <v>2357</v>
      </c>
      <c r="C102" s="12" t="s">
        <v>3232</v>
      </c>
      <c r="D102" s="12"/>
      <c r="E102" s="59" t="s">
        <v>967</v>
      </c>
      <c r="F102" s="50" t="s">
        <v>5329</v>
      </c>
      <c r="G102" s="116" t="s">
        <v>5869</v>
      </c>
      <c r="H102" s="71" t="s">
        <v>4646</v>
      </c>
    </row>
    <row r="103" spans="1:8" s="27" customFormat="1" ht="15.75" customHeight="1">
      <c r="A103" s="8" t="s">
        <v>2665</v>
      </c>
      <c r="B103" s="12" t="s">
        <v>2358</v>
      </c>
      <c r="C103" s="12" t="s">
        <v>3233</v>
      </c>
      <c r="D103" s="12"/>
      <c r="E103" s="59" t="s">
        <v>970</v>
      </c>
      <c r="F103" s="50" t="s">
        <v>5330</v>
      </c>
      <c r="G103" s="116" t="s">
        <v>5869</v>
      </c>
      <c r="H103" s="71" t="s">
        <v>4646</v>
      </c>
    </row>
    <row r="104" spans="1:8" s="27" customFormat="1" ht="15.75" customHeight="1">
      <c r="A104" s="8" t="s">
        <v>2665</v>
      </c>
      <c r="B104" s="12" t="s">
        <v>1118</v>
      </c>
      <c r="C104" s="12" t="s">
        <v>4018</v>
      </c>
      <c r="D104" s="12"/>
      <c r="E104" s="59" t="s">
        <v>718</v>
      </c>
      <c r="F104" s="50" t="s">
        <v>1119</v>
      </c>
      <c r="G104" s="116" t="s">
        <v>5869</v>
      </c>
      <c r="H104" s="71" t="s">
        <v>4650</v>
      </c>
    </row>
    <row r="105" spans="1:8" s="27" customFormat="1" ht="15.75" customHeight="1">
      <c r="A105" s="8" t="s">
        <v>2665</v>
      </c>
      <c r="B105" s="12" t="s">
        <v>1120</v>
      </c>
      <c r="C105" s="18" t="s">
        <v>4019</v>
      </c>
      <c r="D105" s="18"/>
      <c r="E105" s="59" t="s">
        <v>5007</v>
      </c>
      <c r="F105" s="50" t="s">
        <v>1121</v>
      </c>
      <c r="G105" s="116" t="s">
        <v>5869</v>
      </c>
      <c r="H105" s="71" t="s">
        <v>4647</v>
      </c>
    </row>
    <row r="106" spans="1:8" s="27" customFormat="1" ht="15.75" customHeight="1">
      <c r="A106" s="8" t="s">
        <v>2665</v>
      </c>
      <c r="B106" s="12" t="s">
        <v>1122</v>
      </c>
      <c r="C106" s="18" t="s">
        <v>4020</v>
      </c>
      <c r="D106" s="18"/>
      <c r="E106" s="59" t="s">
        <v>4992</v>
      </c>
      <c r="F106" s="50" t="s">
        <v>1123</v>
      </c>
      <c r="G106" s="116" t="s">
        <v>5869</v>
      </c>
      <c r="H106" s="71" t="s">
        <v>4647</v>
      </c>
    </row>
    <row r="107" spans="1:8" s="27" customFormat="1" ht="15.75" customHeight="1">
      <c r="A107" s="8" t="s">
        <v>2665</v>
      </c>
      <c r="B107" s="12" t="s">
        <v>1124</v>
      </c>
      <c r="C107" s="18" t="s">
        <v>4021</v>
      </c>
      <c r="D107" s="18"/>
      <c r="E107" s="59" t="s">
        <v>4994</v>
      </c>
      <c r="F107" s="50" t="s">
        <v>1123</v>
      </c>
      <c r="G107" s="116" t="s">
        <v>5869</v>
      </c>
      <c r="H107" s="71" t="s">
        <v>4647</v>
      </c>
    </row>
    <row r="108" spans="1:8" s="27" customFormat="1" ht="15.75" customHeight="1">
      <c r="A108" s="8" t="s">
        <v>2665</v>
      </c>
      <c r="B108" s="12" t="s">
        <v>1125</v>
      </c>
      <c r="C108" s="18" t="s">
        <v>4022</v>
      </c>
      <c r="D108" s="18"/>
      <c r="E108" s="59" t="s">
        <v>4995</v>
      </c>
      <c r="F108" s="50" t="s">
        <v>1123</v>
      </c>
      <c r="G108" s="116" t="s">
        <v>5869</v>
      </c>
      <c r="H108" s="71" t="s">
        <v>4647</v>
      </c>
    </row>
    <row r="109" spans="1:8" s="27" customFormat="1" ht="15.75" customHeight="1">
      <c r="A109" s="8" t="s">
        <v>2665</v>
      </c>
      <c r="B109" s="12" t="s">
        <v>1126</v>
      </c>
      <c r="C109" s="18" t="s">
        <v>4023</v>
      </c>
      <c r="D109" s="18"/>
      <c r="E109" s="59" t="s">
        <v>99</v>
      </c>
      <c r="F109" s="50" t="s">
        <v>1127</v>
      </c>
      <c r="G109" s="116" t="s">
        <v>5869</v>
      </c>
      <c r="H109" s="71" t="s">
        <v>4647</v>
      </c>
    </row>
    <row r="110" spans="1:8" s="27" customFormat="1" ht="15.75" customHeight="1">
      <c r="A110" s="8" t="s">
        <v>2665</v>
      </c>
      <c r="B110" s="12" t="s">
        <v>1128</v>
      </c>
      <c r="C110" s="18" t="s">
        <v>4024</v>
      </c>
      <c r="D110" s="18"/>
      <c r="E110" s="59" t="s">
        <v>4993</v>
      </c>
      <c r="F110" s="50" t="s">
        <v>1129</v>
      </c>
      <c r="G110" s="116" t="s">
        <v>5869</v>
      </c>
      <c r="H110" s="71" t="s">
        <v>4647</v>
      </c>
    </row>
    <row r="111" spans="1:8" s="27" customFormat="1" ht="15.75" customHeight="1">
      <c r="A111" s="8" t="s">
        <v>2665</v>
      </c>
      <c r="B111" s="12" t="s">
        <v>1130</v>
      </c>
      <c r="C111" s="18" t="s">
        <v>4025</v>
      </c>
      <c r="D111" s="18"/>
      <c r="E111" s="60" t="s">
        <v>5009</v>
      </c>
      <c r="F111" s="50" t="s">
        <v>1127</v>
      </c>
      <c r="G111" s="116" t="s">
        <v>5869</v>
      </c>
      <c r="H111" s="71" t="s">
        <v>4647</v>
      </c>
    </row>
    <row r="112" spans="1:8" s="27" customFormat="1" ht="15.75" customHeight="1">
      <c r="A112" s="8" t="s">
        <v>2665</v>
      </c>
      <c r="B112" s="12" t="s">
        <v>1131</v>
      </c>
      <c r="C112" s="18" t="s">
        <v>4026</v>
      </c>
      <c r="D112" s="18"/>
      <c r="E112" s="59" t="s">
        <v>967</v>
      </c>
      <c r="F112" s="50" t="s">
        <v>1127</v>
      </c>
      <c r="G112" s="116" t="s">
        <v>5869</v>
      </c>
      <c r="H112" s="71" t="s">
        <v>4647</v>
      </c>
    </row>
    <row r="113" spans="1:8" s="27" customFormat="1" ht="15.75" customHeight="1">
      <c r="A113" s="8" t="s">
        <v>2665</v>
      </c>
      <c r="B113" s="12" t="s">
        <v>1132</v>
      </c>
      <c r="C113" s="18" t="s">
        <v>4027</v>
      </c>
      <c r="D113" s="18"/>
      <c r="E113" s="59" t="s">
        <v>970</v>
      </c>
      <c r="F113" s="50" t="s">
        <v>1127</v>
      </c>
      <c r="G113" s="116" t="s">
        <v>5869</v>
      </c>
      <c r="H113" s="71" t="s">
        <v>4647</v>
      </c>
    </row>
    <row r="114" spans="1:8" s="85" customFormat="1" ht="15.75" customHeight="1">
      <c r="A114" s="8" t="s">
        <v>2665</v>
      </c>
      <c r="B114" s="12" t="s">
        <v>1133</v>
      </c>
      <c r="C114" s="18" t="s">
        <v>4028</v>
      </c>
      <c r="D114" s="18"/>
      <c r="E114" s="59" t="s">
        <v>4999</v>
      </c>
      <c r="F114" s="50" t="s">
        <v>1127</v>
      </c>
      <c r="G114" s="116" t="s">
        <v>5869</v>
      </c>
      <c r="H114" s="71" t="s">
        <v>4647</v>
      </c>
    </row>
    <row r="115" spans="1:8" s="85" customFormat="1" ht="15.75" customHeight="1">
      <c r="A115" s="8" t="s">
        <v>2665</v>
      </c>
      <c r="B115" s="12" t="s">
        <v>955</v>
      </c>
      <c r="C115" s="12" t="s">
        <v>4029</v>
      </c>
      <c r="D115" s="12"/>
      <c r="E115" s="59" t="s">
        <v>718</v>
      </c>
      <c r="F115" s="50" t="s">
        <v>956</v>
      </c>
      <c r="G115" s="116" t="s">
        <v>5869</v>
      </c>
      <c r="H115" s="71" t="s">
        <v>4659</v>
      </c>
    </row>
    <row r="116" spans="1:8" s="27" customFormat="1" ht="15.75" customHeight="1">
      <c r="A116" s="8" t="s">
        <v>2665</v>
      </c>
      <c r="B116" s="12" t="s">
        <v>957</v>
      </c>
      <c r="C116" s="12" t="s">
        <v>4030</v>
      </c>
      <c r="D116" s="12"/>
      <c r="E116" s="59" t="s">
        <v>5</v>
      </c>
      <c r="F116" s="50" t="s">
        <v>5331</v>
      </c>
      <c r="G116" s="116" t="s">
        <v>5869</v>
      </c>
      <c r="H116" s="71" t="s">
        <v>4660</v>
      </c>
    </row>
    <row r="117" spans="1:8" s="27" customFormat="1" ht="15.75" customHeight="1">
      <c r="A117" s="8" t="s">
        <v>2665</v>
      </c>
      <c r="B117" s="12" t="s">
        <v>952</v>
      </c>
      <c r="C117" s="12" t="s">
        <v>4031</v>
      </c>
      <c r="D117" s="12"/>
      <c r="E117" s="59" t="s">
        <v>718</v>
      </c>
      <c r="F117" s="50" t="s">
        <v>953</v>
      </c>
      <c r="G117" s="116" t="s">
        <v>5869</v>
      </c>
      <c r="H117" s="71" t="s">
        <v>4661</v>
      </c>
    </row>
    <row r="118" spans="1:8" s="27" customFormat="1" ht="15.75" customHeight="1">
      <c r="A118" s="8" t="s">
        <v>2665</v>
      </c>
      <c r="B118" s="12" t="s">
        <v>954</v>
      </c>
      <c r="C118" s="12" t="s">
        <v>4032</v>
      </c>
      <c r="D118" s="12"/>
      <c r="E118" s="59" t="s">
        <v>5</v>
      </c>
      <c r="F118" s="50" t="s">
        <v>4886</v>
      </c>
      <c r="G118" s="116" t="s">
        <v>5869</v>
      </c>
      <c r="H118" s="71" t="s">
        <v>4662</v>
      </c>
    </row>
    <row r="119" spans="1:8" s="27" customFormat="1" ht="15.75" customHeight="1">
      <c r="A119" s="8" t="s">
        <v>2665</v>
      </c>
      <c r="B119" s="12" t="s">
        <v>949</v>
      </c>
      <c r="C119" s="12" t="s">
        <v>4033</v>
      </c>
      <c r="D119" s="12"/>
      <c r="E119" s="59" t="s">
        <v>718</v>
      </c>
      <c r="F119" s="50" t="s">
        <v>950</v>
      </c>
      <c r="G119" s="116" t="s">
        <v>5869</v>
      </c>
      <c r="H119" s="71" t="s">
        <v>4663</v>
      </c>
    </row>
    <row r="120" spans="1:8" s="27" customFormat="1" ht="15.75" customHeight="1">
      <c r="A120" s="8" t="s">
        <v>2665</v>
      </c>
      <c r="B120" s="12" t="s">
        <v>951</v>
      </c>
      <c r="C120" s="12" t="s">
        <v>4034</v>
      </c>
      <c r="D120" s="12"/>
      <c r="E120" s="59" t="s">
        <v>5</v>
      </c>
      <c r="F120" s="50" t="s">
        <v>950</v>
      </c>
      <c r="G120" s="116" t="s">
        <v>5869</v>
      </c>
      <c r="H120" s="71" t="s">
        <v>4664</v>
      </c>
    </row>
    <row r="121" spans="1:8" s="27" customFormat="1" ht="15.75" customHeight="1">
      <c r="A121" s="8" t="s">
        <v>2665</v>
      </c>
      <c r="B121" s="12" t="s">
        <v>947</v>
      </c>
      <c r="C121" s="12" t="s">
        <v>4035</v>
      </c>
      <c r="D121" s="12"/>
      <c r="E121" s="59" t="s">
        <v>718</v>
      </c>
      <c r="F121" s="50" t="s">
        <v>948</v>
      </c>
      <c r="G121" s="116" t="s">
        <v>5869</v>
      </c>
      <c r="H121" s="71" t="s">
        <v>4665</v>
      </c>
    </row>
    <row r="122" spans="1:8" s="27" customFormat="1" ht="15.75" customHeight="1">
      <c r="A122" s="8" t="s">
        <v>2665</v>
      </c>
      <c r="B122" s="12" t="s">
        <v>5385</v>
      </c>
      <c r="C122" s="12" t="s">
        <v>5385</v>
      </c>
      <c r="D122" s="12"/>
      <c r="E122" s="59" t="s">
        <v>5395</v>
      </c>
      <c r="F122" s="50" t="s">
        <v>5399</v>
      </c>
      <c r="G122" s="116" t="s">
        <v>5870</v>
      </c>
      <c r="H122" s="71">
        <v>130</v>
      </c>
    </row>
    <row r="123" spans="1:8" s="27" customFormat="1" ht="15.75" customHeight="1">
      <c r="A123" s="8" t="s">
        <v>2665</v>
      </c>
      <c r="B123" s="12" t="s">
        <v>5386</v>
      </c>
      <c r="C123" s="12" t="s">
        <v>5386</v>
      </c>
      <c r="D123" s="12"/>
      <c r="E123" s="59" t="s">
        <v>99</v>
      </c>
      <c r="F123" s="50" t="s">
        <v>5399</v>
      </c>
      <c r="G123" s="116" t="s">
        <v>5870</v>
      </c>
      <c r="H123" s="71">
        <v>130</v>
      </c>
    </row>
    <row r="124" spans="1:8" s="27" customFormat="1" ht="15.75" customHeight="1">
      <c r="A124" s="8" t="s">
        <v>2665</v>
      </c>
      <c r="B124" s="12" t="s">
        <v>5387</v>
      </c>
      <c r="C124" s="12" t="s">
        <v>5387</v>
      </c>
      <c r="D124" s="12"/>
      <c r="E124" s="59" t="s">
        <v>5396</v>
      </c>
      <c r="F124" s="50" t="s">
        <v>5399</v>
      </c>
      <c r="G124" s="116" t="s">
        <v>5870</v>
      </c>
      <c r="H124" s="71">
        <v>130</v>
      </c>
    </row>
    <row r="125" spans="1:8" s="27" customFormat="1" ht="15.75" customHeight="1">
      <c r="A125" s="8" t="s">
        <v>2665</v>
      </c>
      <c r="B125" s="12" t="s">
        <v>5388</v>
      </c>
      <c r="C125" s="12" t="s">
        <v>5388</v>
      </c>
      <c r="D125" s="12"/>
      <c r="E125" s="59" t="s">
        <v>5397</v>
      </c>
      <c r="F125" s="50" t="s">
        <v>5399</v>
      </c>
      <c r="G125" s="116" t="s">
        <v>5870</v>
      </c>
      <c r="H125" s="71">
        <v>130</v>
      </c>
    </row>
    <row r="126" spans="1:8" s="27" customFormat="1" ht="15.75" customHeight="1">
      <c r="A126" s="8" t="s">
        <v>2665</v>
      </c>
      <c r="B126" s="12" t="s">
        <v>5389</v>
      </c>
      <c r="C126" s="12" t="s">
        <v>5389</v>
      </c>
      <c r="D126" s="12"/>
      <c r="E126" s="59" t="s">
        <v>5398</v>
      </c>
      <c r="F126" s="50" t="s">
        <v>5399</v>
      </c>
      <c r="G126" s="116" t="s">
        <v>5870</v>
      </c>
      <c r="H126" s="71">
        <v>130</v>
      </c>
    </row>
    <row r="127" spans="1:8" s="27" customFormat="1" ht="15.75" customHeight="1">
      <c r="A127" s="8" t="s">
        <v>2665</v>
      </c>
      <c r="B127" s="12" t="s">
        <v>5390</v>
      </c>
      <c r="C127" s="12" t="s">
        <v>5390</v>
      </c>
      <c r="D127" s="12"/>
      <c r="E127" s="59" t="s">
        <v>5395</v>
      </c>
      <c r="F127" s="50" t="s">
        <v>5400</v>
      </c>
      <c r="G127" s="116" t="s">
        <v>5870</v>
      </c>
      <c r="H127" s="71">
        <v>130</v>
      </c>
    </row>
    <row r="128" spans="1:8" s="27" customFormat="1" ht="15.75" customHeight="1">
      <c r="A128" s="8" t="s">
        <v>2665</v>
      </c>
      <c r="B128" s="12" t="s">
        <v>5391</v>
      </c>
      <c r="C128" s="12" t="s">
        <v>5391</v>
      </c>
      <c r="D128" s="12"/>
      <c r="E128" s="59" t="s">
        <v>99</v>
      </c>
      <c r="F128" s="50" t="s">
        <v>5400</v>
      </c>
      <c r="G128" s="116" t="s">
        <v>5870</v>
      </c>
      <c r="H128" s="71">
        <v>130</v>
      </c>
    </row>
    <row r="129" spans="1:8" s="27" customFormat="1" ht="15.75" customHeight="1">
      <c r="A129" s="8" t="s">
        <v>2665</v>
      </c>
      <c r="B129" s="12" t="s">
        <v>5392</v>
      </c>
      <c r="C129" s="12" t="s">
        <v>5392</v>
      </c>
      <c r="D129" s="12"/>
      <c r="E129" s="59" t="s">
        <v>5396</v>
      </c>
      <c r="F129" s="50" t="s">
        <v>5400</v>
      </c>
      <c r="G129" s="116" t="s">
        <v>5870</v>
      </c>
      <c r="H129" s="71">
        <v>130</v>
      </c>
    </row>
    <row r="130" spans="1:8" s="27" customFormat="1" ht="15.75" customHeight="1">
      <c r="A130" s="8" t="s">
        <v>2665</v>
      </c>
      <c r="B130" s="12" t="s">
        <v>5393</v>
      </c>
      <c r="C130" s="12" t="s">
        <v>5393</v>
      </c>
      <c r="D130" s="12"/>
      <c r="E130" s="59" t="s">
        <v>5397</v>
      </c>
      <c r="F130" s="50" t="s">
        <v>5400</v>
      </c>
      <c r="G130" s="116" t="s">
        <v>5870</v>
      </c>
      <c r="H130" s="71">
        <v>130</v>
      </c>
    </row>
    <row r="131" spans="1:8" s="27" customFormat="1" ht="15.75" customHeight="1">
      <c r="A131" s="8" t="s">
        <v>2665</v>
      </c>
      <c r="B131" s="12" t="s">
        <v>5394</v>
      </c>
      <c r="C131" s="12" t="s">
        <v>5394</v>
      </c>
      <c r="D131" s="12"/>
      <c r="E131" s="59" t="s">
        <v>5398</v>
      </c>
      <c r="F131" s="50" t="s">
        <v>5400</v>
      </c>
      <c r="G131" s="116" t="s">
        <v>5870</v>
      </c>
      <c r="H131" s="71">
        <v>130</v>
      </c>
    </row>
    <row r="132" spans="1:8" s="27" customFormat="1" ht="15.75" customHeight="1">
      <c r="A132" s="8" t="s">
        <v>2665</v>
      </c>
      <c r="B132" s="19" t="s">
        <v>2505</v>
      </c>
      <c r="C132" s="19" t="s">
        <v>5249</v>
      </c>
      <c r="D132" s="19"/>
      <c r="E132" s="59" t="s">
        <v>4838</v>
      </c>
      <c r="F132" s="73" t="s">
        <v>2832</v>
      </c>
      <c r="G132" s="112" t="s">
        <v>5874</v>
      </c>
      <c r="H132" s="71" t="s">
        <v>4643</v>
      </c>
    </row>
    <row r="133" spans="1:8" s="27" customFormat="1" ht="15.75" customHeight="1">
      <c r="A133" s="8" t="s">
        <v>2665</v>
      </c>
      <c r="B133" s="19" t="s">
        <v>2444</v>
      </c>
      <c r="C133" s="19" t="s">
        <v>5250</v>
      </c>
      <c r="D133" s="19"/>
      <c r="E133" s="59" t="s">
        <v>4838</v>
      </c>
      <c r="F133" s="73" t="s">
        <v>2832</v>
      </c>
      <c r="G133" s="112" t="s">
        <v>5874</v>
      </c>
      <c r="H133" s="71" t="s">
        <v>4644</v>
      </c>
    </row>
    <row r="134" spans="1:8" s="27" customFormat="1" ht="15.75" customHeight="1">
      <c r="A134" s="8" t="s">
        <v>2665</v>
      </c>
      <c r="B134" s="19" t="s">
        <v>2445</v>
      </c>
      <c r="C134" s="19" t="s">
        <v>5251</v>
      </c>
      <c r="D134" s="19"/>
      <c r="E134" s="59" t="s">
        <v>4838</v>
      </c>
      <c r="F134" s="73" t="s">
        <v>2832</v>
      </c>
      <c r="G134" s="112" t="s">
        <v>5874</v>
      </c>
      <c r="H134" s="71" t="s">
        <v>4644</v>
      </c>
    </row>
    <row r="135" spans="1:8" s="27" customFormat="1" ht="15.75" customHeight="1">
      <c r="A135" s="8" t="s">
        <v>2665</v>
      </c>
      <c r="B135" s="19" t="s">
        <v>2508</v>
      </c>
      <c r="C135" s="19" t="s">
        <v>5252</v>
      </c>
      <c r="D135" s="19"/>
      <c r="E135" s="59" t="s">
        <v>4838</v>
      </c>
      <c r="F135" s="73" t="s">
        <v>2832</v>
      </c>
      <c r="G135" s="112" t="s">
        <v>5874</v>
      </c>
      <c r="H135" s="71" t="s">
        <v>4644</v>
      </c>
    </row>
    <row r="136" spans="1:8" s="27" customFormat="1" ht="15.75" customHeight="1">
      <c r="A136" s="8" t="s">
        <v>2665</v>
      </c>
      <c r="B136" s="19" t="s">
        <v>2447</v>
      </c>
      <c r="C136" s="19" t="s">
        <v>5253</v>
      </c>
      <c r="D136" s="19"/>
      <c r="E136" s="59" t="s">
        <v>4838</v>
      </c>
      <c r="F136" s="73" t="s">
        <v>2832</v>
      </c>
      <c r="G136" s="112" t="s">
        <v>5874</v>
      </c>
      <c r="H136" s="71" t="s">
        <v>4644</v>
      </c>
    </row>
    <row r="137" spans="1:8" s="27" customFormat="1" ht="15.75" customHeight="1">
      <c r="A137" s="8" t="s">
        <v>2665</v>
      </c>
      <c r="B137" s="19" t="s">
        <v>2448</v>
      </c>
      <c r="C137" s="19" t="s">
        <v>5254</v>
      </c>
      <c r="D137" s="19"/>
      <c r="E137" s="59" t="s">
        <v>4838</v>
      </c>
      <c r="F137" s="73" t="s">
        <v>2833</v>
      </c>
      <c r="G137" s="112" t="s">
        <v>5874</v>
      </c>
      <c r="H137" s="71" t="s">
        <v>4644</v>
      </c>
    </row>
    <row r="138" spans="1:8" s="27" customFormat="1" ht="15.75" customHeight="1">
      <c r="A138" s="8" t="s">
        <v>2665</v>
      </c>
      <c r="B138" s="19" t="s">
        <v>2060</v>
      </c>
      <c r="C138" s="19" t="s">
        <v>3143</v>
      </c>
      <c r="D138" s="19"/>
      <c r="E138" s="59" t="s">
        <v>4838</v>
      </c>
      <c r="F138" s="50" t="s">
        <v>2840</v>
      </c>
      <c r="G138" s="112" t="s">
        <v>5874</v>
      </c>
      <c r="H138" s="71" t="s">
        <v>4643</v>
      </c>
    </row>
    <row r="139" spans="1:8" s="27" customFormat="1" ht="15.75" customHeight="1">
      <c r="A139" s="8" t="s">
        <v>2665</v>
      </c>
      <c r="B139" s="19" t="s">
        <v>1210</v>
      </c>
      <c r="C139" s="19" t="s">
        <v>3144</v>
      </c>
      <c r="D139" s="19"/>
      <c r="E139" s="59" t="s">
        <v>4838</v>
      </c>
      <c r="F139" s="50" t="s">
        <v>2840</v>
      </c>
      <c r="G139" s="112" t="s">
        <v>5874</v>
      </c>
      <c r="H139" s="71" t="s">
        <v>4637</v>
      </c>
    </row>
    <row r="140" spans="1:8" s="27" customFormat="1" ht="15.75" customHeight="1">
      <c r="A140" s="8" t="s">
        <v>2665</v>
      </c>
      <c r="B140" s="19" t="s">
        <v>1211</v>
      </c>
      <c r="C140" s="19" t="s">
        <v>3145</v>
      </c>
      <c r="D140" s="19"/>
      <c r="E140" s="59" t="s">
        <v>4838</v>
      </c>
      <c r="F140" s="50" t="s">
        <v>2840</v>
      </c>
      <c r="G140" s="112" t="s">
        <v>5874</v>
      </c>
      <c r="H140" s="71" t="s">
        <v>4637</v>
      </c>
    </row>
    <row r="141" spans="1:8" s="27" customFormat="1" ht="15.75" customHeight="1">
      <c r="A141" s="8" t="s">
        <v>2665</v>
      </c>
      <c r="B141" s="19" t="s">
        <v>1212</v>
      </c>
      <c r="C141" s="19" t="s">
        <v>3146</v>
      </c>
      <c r="D141" s="19"/>
      <c r="E141" s="59" t="s">
        <v>4838</v>
      </c>
      <c r="F141" s="50" t="s">
        <v>2840</v>
      </c>
      <c r="G141" s="112" t="s">
        <v>5874</v>
      </c>
      <c r="H141" s="71" t="s">
        <v>4637</v>
      </c>
    </row>
    <row r="142" spans="1:8" s="27" customFormat="1" ht="15.75" customHeight="1">
      <c r="A142" s="8" t="s">
        <v>2665</v>
      </c>
      <c r="B142" s="19" t="s">
        <v>1213</v>
      </c>
      <c r="C142" s="19" t="s">
        <v>3147</v>
      </c>
      <c r="D142" s="19"/>
      <c r="E142" s="59" t="s">
        <v>4838</v>
      </c>
      <c r="F142" s="50" t="s">
        <v>2840</v>
      </c>
      <c r="G142" s="112" t="s">
        <v>5874</v>
      </c>
      <c r="H142" s="71" t="s">
        <v>4637</v>
      </c>
    </row>
    <row r="143" spans="1:8" s="27" customFormat="1" ht="15.75" customHeight="1">
      <c r="A143" s="8" t="s">
        <v>2665</v>
      </c>
      <c r="B143" s="19" t="s">
        <v>1214</v>
      </c>
      <c r="C143" s="19" t="s">
        <v>3148</v>
      </c>
      <c r="D143" s="19"/>
      <c r="E143" s="59" t="s">
        <v>4838</v>
      </c>
      <c r="F143" s="50" t="s">
        <v>2575</v>
      </c>
      <c r="G143" s="112" t="s">
        <v>5874</v>
      </c>
      <c r="H143" s="71" t="s">
        <v>4637</v>
      </c>
    </row>
    <row r="144" spans="1:8" s="27" customFormat="1" ht="15.75" customHeight="1">
      <c r="A144" s="8" t="s">
        <v>2665</v>
      </c>
      <c r="B144" s="16" t="str">
        <f>"BCI-350XLBK"</f>
        <v>BCI-350XLBK</v>
      </c>
      <c r="C144" s="16" t="s">
        <v>1142</v>
      </c>
      <c r="D144" s="16"/>
      <c r="E144" s="59" t="s">
        <v>4838</v>
      </c>
      <c r="F144" s="50" t="s">
        <v>5333</v>
      </c>
      <c r="G144" s="112" t="s">
        <v>5875</v>
      </c>
      <c r="H144" s="71" t="s">
        <v>4643</v>
      </c>
    </row>
    <row r="145" spans="1:8" s="27" customFormat="1" ht="15.75" customHeight="1">
      <c r="A145" s="8" t="s">
        <v>2665</v>
      </c>
      <c r="B145" s="16" t="str">
        <f>"BCI-351XLBK"</f>
        <v>BCI-351XLBK</v>
      </c>
      <c r="C145" s="16" t="str">
        <f>"C-351XLBK"</f>
        <v>C-351XLBK</v>
      </c>
      <c r="D145" s="16"/>
      <c r="E145" s="59" t="s">
        <v>4838</v>
      </c>
      <c r="F145" s="50" t="s">
        <v>5333</v>
      </c>
      <c r="G145" s="112" t="s">
        <v>5874</v>
      </c>
      <c r="H145" s="71" t="s">
        <v>4637</v>
      </c>
    </row>
    <row r="146" spans="1:8" s="27" customFormat="1" ht="15.75" customHeight="1">
      <c r="A146" s="8" t="s">
        <v>2665</v>
      </c>
      <c r="B146" s="16" t="str">
        <f>"BCI-351XLC"</f>
        <v>BCI-351XLC</v>
      </c>
      <c r="C146" s="16" t="s">
        <v>1144</v>
      </c>
      <c r="D146" s="16"/>
      <c r="E146" s="59" t="s">
        <v>4838</v>
      </c>
      <c r="F146" s="50" t="s">
        <v>5333</v>
      </c>
      <c r="G146" s="112" t="s">
        <v>5874</v>
      </c>
      <c r="H146" s="71" t="s">
        <v>4637</v>
      </c>
    </row>
    <row r="147" spans="1:8" s="27" customFormat="1" ht="15.75" customHeight="1">
      <c r="A147" s="8" t="s">
        <v>2665</v>
      </c>
      <c r="B147" s="16" t="str">
        <f>"BCI-351XLM"</f>
        <v>BCI-351XLM</v>
      </c>
      <c r="C147" s="16" t="s">
        <v>1145</v>
      </c>
      <c r="D147" s="16"/>
      <c r="E147" s="59" t="s">
        <v>4838</v>
      </c>
      <c r="F147" s="50" t="s">
        <v>5333</v>
      </c>
      <c r="G147" s="112" t="s">
        <v>5874</v>
      </c>
      <c r="H147" s="71" t="s">
        <v>4637</v>
      </c>
    </row>
    <row r="148" spans="1:8" s="27" customFormat="1" ht="15.75" customHeight="1">
      <c r="A148" s="8" t="s">
        <v>2665</v>
      </c>
      <c r="B148" s="16" t="str">
        <f>"BCI-351XLY"</f>
        <v>BCI-351XLY</v>
      </c>
      <c r="C148" s="16" t="s">
        <v>1146</v>
      </c>
      <c r="D148" s="16"/>
      <c r="E148" s="59" t="s">
        <v>4838</v>
      </c>
      <c r="F148" s="50" t="s">
        <v>5333</v>
      </c>
      <c r="G148" s="112" t="s">
        <v>5874</v>
      </c>
      <c r="H148" s="71" t="s">
        <v>4637</v>
      </c>
    </row>
    <row r="149" spans="1:8" s="27" customFormat="1" ht="15.75" customHeight="1">
      <c r="A149" s="8" t="s">
        <v>2665</v>
      </c>
      <c r="B149" s="16" t="str">
        <f>"BCI-351XLGY"</f>
        <v>BCI-351XLGY</v>
      </c>
      <c r="C149" s="16" t="str">
        <f>"C-351XLGY"</f>
        <v>C-351XLGY</v>
      </c>
      <c r="D149" s="16"/>
      <c r="E149" s="59" t="s">
        <v>4838</v>
      </c>
      <c r="F149" s="50" t="s">
        <v>5334</v>
      </c>
      <c r="G149" s="112" t="s">
        <v>5874</v>
      </c>
      <c r="H149" s="71" t="s">
        <v>4637</v>
      </c>
    </row>
    <row r="150" spans="1:8" s="27" customFormat="1" ht="15.75" customHeight="1">
      <c r="A150" s="8" t="s">
        <v>2665</v>
      </c>
      <c r="B150" s="16" t="str">
        <f>"BCI-325BK"</f>
        <v>BCI-325BK</v>
      </c>
      <c r="C150" s="16" t="str">
        <f>"BCI-325BK"</f>
        <v>BCI-325BK</v>
      </c>
      <c r="D150" s="16"/>
      <c r="E150" s="59" t="s">
        <v>4838</v>
      </c>
      <c r="F150" s="50" t="s">
        <v>2067</v>
      </c>
      <c r="G150" s="112" t="s">
        <v>5874</v>
      </c>
      <c r="H150" s="71" t="s">
        <v>4666</v>
      </c>
    </row>
    <row r="151" spans="1:8" s="27" customFormat="1" ht="15.75" customHeight="1">
      <c r="A151" s="8" t="s">
        <v>2665</v>
      </c>
      <c r="B151" s="16" t="str">
        <f>"BCI-326BK"</f>
        <v>BCI-326BK</v>
      </c>
      <c r="C151" s="16" t="str">
        <f>"BCI-326BK"</f>
        <v>BCI-326BK</v>
      </c>
      <c r="D151" s="16"/>
      <c r="E151" s="59" t="s">
        <v>4838</v>
      </c>
      <c r="F151" s="50" t="s">
        <v>2067</v>
      </c>
      <c r="G151" s="112" t="s">
        <v>5874</v>
      </c>
      <c r="H151" s="71" t="s">
        <v>4659</v>
      </c>
    </row>
    <row r="152" spans="1:8" s="27" customFormat="1" ht="15.75" customHeight="1">
      <c r="A152" s="8" t="s">
        <v>2665</v>
      </c>
      <c r="B152" s="16" t="str">
        <f>"BCI-326C"</f>
        <v>BCI-326C</v>
      </c>
      <c r="C152" s="16" t="str">
        <f>"BCI-326C"</f>
        <v>BCI-326C</v>
      </c>
      <c r="D152" s="16"/>
      <c r="E152" s="59" t="s">
        <v>4838</v>
      </c>
      <c r="F152" s="50" t="s">
        <v>2067</v>
      </c>
      <c r="G152" s="112" t="s">
        <v>5874</v>
      </c>
      <c r="H152" s="71" t="s">
        <v>4659</v>
      </c>
    </row>
    <row r="153" spans="1:8" s="27" customFormat="1" ht="15.75" customHeight="1">
      <c r="A153" s="8" t="s">
        <v>2665</v>
      </c>
      <c r="B153" s="16" t="str">
        <f>"BCI-326M"</f>
        <v>BCI-326M</v>
      </c>
      <c r="C153" s="16" t="str">
        <f>"BCI-326M"</f>
        <v>BCI-326M</v>
      </c>
      <c r="D153" s="16"/>
      <c r="E153" s="59" t="s">
        <v>4838</v>
      </c>
      <c r="F153" s="50" t="s">
        <v>2067</v>
      </c>
      <c r="G153" s="112" t="s">
        <v>5875</v>
      </c>
      <c r="H153" s="71" t="s">
        <v>4659</v>
      </c>
    </row>
    <row r="154" spans="1:8" s="27" customFormat="1" ht="15.75" customHeight="1">
      <c r="A154" s="8" t="s">
        <v>2665</v>
      </c>
      <c r="B154" s="16" t="str">
        <f>"BCI-326Y"</f>
        <v>BCI-326Y</v>
      </c>
      <c r="C154" s="16" t="str">
        <f>"BCI-326Y"</f>
        <v>BCI-326Y</v>
      </c>
      <c r="D154" s="16"/>
      <c r="E154" s="59" t="s">
        <v>4838</v>
      </c>
      <c r="F154" s="50" t="s">
        <v>2067</v>
      </c>
      <c r="G154" s="112" t="s">
        <v>5874</v>
      </c>
      <c r="H154" s="71" t="s">
        <v>4659</v>
      </c>
    </row>
    <row r="155" spans="1:8" s="27" customFormat="1" ht="15.75" customHeight="1">
      <c r="A155" s="8" t="s">
        <v>2665</v>
      </c>
      <c r="B155" s="16" t="str">
        <f>"BCI-326GY"</f>
        <v>BCI-326GY</v>
      </c>
      <c r="C155" s="16" t="str">
        <f>"BCI-326GY"</f>
        <v>BCI-326GY</v>
      </c>
      <c r="D155" s="16"/>
      <c r="E155" s="59" t="s">
        <v>4838</v>
      </c>
      <c r="F155" s="50" t="s">
        <v>5335</v>
      </c>
      <c r="G155" s="112" t="s">
        <v>5874</v>
      </c>
      <c r="H155" s="71" t="s">
        <v>4659</v>
      </c>
    </row>
    <row r="156" spans="1:8" s="27" customFormat="1" ht="15.75" customHeight="1">
      <c r="A156" s="8" t="s">
        <v>2665</v>
      </c>
      <c r="B156" s="19" t="s">
        <v>1809</v>
      </c>
      <c r="C156" s="19" t="s">
        <v>0</v>
      </c>
      <c r="D156" s="19"/>
      <c r="E156" s="59" t="s">
        <v>4838</v>
      </c>
      <c r="F156" s="50" t="s">
        <v>4887</v>
      </c>
      <c r="G156" s="112" t="s">
        <v>5875</v>
      </c>
      <c r="H156" s="71" t="s">
        <v>4666</v>
      </c>
    </row>
    <row r="157" spans="1:8" s="27" customFormat="1" ht="15.75" customHeight="1">
      <c r="A157" s="8" t="s">
        <v>2665</v>
      </c>
      <c r="B157" s="19" t="s">
        <v>2055</v>
      </c>
      <c r="C157" s="19" t="s">
        <v>1749</v>
      </c>
      <c r="D157" s="19"/>
      <c r="E157" s="59" t="s">
        <v>4838</v>
      </c>
      <c r="F157" s="50" t="s">
        <v>4887</v>
      </c>
      <c r="G157" s="112" t="s">
        <v>5874</v>
      </c>
      <c r="H157" s="71" t="s">
        <v>4659</v>
      </c>
    </row>
    <row r="158" spans="1:8" s="27" customFormat="1" ht="15.75" customHeight="1">
      <c r="A158" s="8" t="s">
        <v>2665</v>
      </c>
      <c r="B158" s="19" t="s">
        <v>2056</v>
      </c>
      <c r="C158" s="19" t="s">
        <v>2379</v>
      </c>
      <c r="D158" s="19"/>
      <c r="E158" s="59" t="s">
        <v>4838</v>
      </c>
      <c r="F158" s="50" t="s">
        <v>4887</v>
      </c>
      <c r="G158" s="112" t="s">
        <v>5874</v>
      </c>
      <c r="H158" s="71" t="s">
        <v>4659</v>
      </c>
    </row>
    <row r="159" spans="1:8" s="27" customFormat="1" ht="15.75" customHeight="1">
      <c r="A159" s="8" t="s">
        <v>2665</v>
      </c>
      <c r="B159" s="19" t="s">
        <v>2057</v>
      </c>
      <c r="C159" s="19" t="s">
        <v>2381</v>
      </c>
      <c r="D159" s="19"/>
      <c r="E159" s="59" t="s">
        <v>4838</v>
      </c>
      <c r="F159" s="50" t="s">
        <v>4887</v>
      </c>
      <c r="G159" s="112" t="s">
        <v>5874</v>
      </c>
      <c r="H159" s="71" t="s">
        <v>4659</v>
      </c>
    </row>
    <row r="160" spans="1:8" s="27" customFormat="1" ht="15.75" customHeight="1">
      <c r="A160" s="8" t="s">
        <v>2665</v>
      </c>
      <c r="B160" s="19" t="s">
        <v>2058</v>
      </c>
      <c r="C160" s="19" t="s">
        <v>2382</v>
      </c>
      <c r="D160" s="19"/>
      <c r="E160" s="59" t="s">
        <v>4838</v>
      </c>
      <c r="F160" s="50" t="s">
        <v>4887</v>
      </c>
      <c r="G160" s="112" t="s">
        <v>5874</v>
      </c>
      <c r="H160" s="71" t="s">
        <v>4659</v>
      </c>
    </row>
    <row r="161" spans="1:8" s="27" customFormat="1" ht="15.75" customHeight="1">
      <c r="A161" s="8" t="s">
        <v>2665</v>
      </c>
      <c r="B161" s="19" t="s">
        <v>2059</v>
      </c>
      <c r="C161" s="19" t="s">
        <v>2380</v>
      </c>
      <c r="D161" s="19"/>
      <c r="E161" s="59" t="s">
        <v>4838</v>
      </c>
      <c r="F161" s="50" t="s">
        <v>1023</v>
      </c>
      <c r="G161" s="112" t="s">
        <v>5875</v>
      </c>
      <c r="H161" s="71" t="s">
        <v>4659</v>
      </c>
    </row>
    <row r="162" spans="1:8" s="27" customFormat="1" ht="15.75" customHeight="1">
      <c r="A162" s="50" t="s">
        <v>4834</v>
      </c>
      <c r="B162" s="19" t="s">
        <v>5406</v>
      </c>
      <c r="C162" s="19" t="s">
        <v>5406</v>
      </c>
      <c r="D162" s="19" t="s">
        <v>5448</v>
      </c>
      <c r="E162" s="59" t="s">
        <v>718</v>
      </c>
      <c r="F162" s="50" t="s">
        <v>5436</v>
      </c>
      <c r="G162" s="112" t="s">
        <v>5870</v>
      </c>
      <c r="H162" s="71" t="s">
        <v>5447</v>
      </c>
    </row>
    <row r="163" spans="1:8" s="27" customFormat="1" ht="15.75" customHeight="1">
      <c r="A163" s="50" t="s">
        <v>4834</v>
      </c>
      <c r="B163" s="19" t="s">
        <v>5407</v>
      </c>
      <c r="C163" s="19" t="s">
        <v>5407</v>
      </c>
      <c r="D163" s="19" t="s">
        <v>5448</v>
      </c>
      <c r="E163" s="59" t="s">
        <v>4992</v>
      </c>
      <c r="F163" s="50" t="s">
        <v>5437</v>
      </c>
      <c r="G163" s="112" t="s">
        <v>5869</v>
      </c>
      <c r="H163" s="71" t="s">
        <v>4667</v>
      </c>
    </row>
    <row r="164" spans="1:8" s="27" customFormat="1" ht="15.75" customHeight="1">
      <c r="A164" s="50" t="s">
        <v>4834</v>
      </c>
      <c r="B164" s="19" t="s">
        <v>5408</v>
      </c>
      <c r="C164" s="19" t="s">
        <v>5408</v>
      </c>
      <c r="D164" s="19" t="s">
        <v>5448</v>
      </c>
      <c r="E164" s="59" t="s">
        <v>4994</v>
      </c>
      <c r="F164" s="50" t="s">
        <v>5437</v>
      </c>
      <c r="G164" s="112" t="s">
        <v>5869</v>
      </c>
      <c r="H164" s="71" t="s">
        <v>4667</v>
      </c>
    </row>
    <row r="165" spans="1:8" s="27" customFormat="1" ht="15.75" customHeight="1">
      <c r="A165" s="50" t="s">
        <v>4834</v>
      </c>
      <c r="B165" s="19" t="s">
        <v>5409</v>
      </c>
      <c r="C165" s="19" t="s">
        <v>5409</v>
      </c>
      <c r="D165" s="19" t="s">
        <v>5448</v>
      </c>
      <c r="E165" s="59" t="s">
        <v>4995</v>
      </c>
      <c r="F165" s="50" t="s">
        <v>5437</v>
      </c>
      <c r="G165" s="112" t="s">
        <v>5869</v>
      </c>
      <c r="H165" s="71" t="s">
        <v>4667</v>
      </c>
    </row>
    <row r="166" spans="1:8" s="85" customFormat="1" ht="15.75" customHeight="1">
      <c r="A166" s="50" t="s">
        <v>4834</v>
      </c>
      <c r="B166" s="16" t="s">
        <v>2291</v>
      </c>
      <c r="C166" s="16" t="s">
        <v>2291</v>
      </c>
      <c r="D166" s="16"/>
      <c r="E166" s="61" t="s">
        <v>718</v>
      </c>
      <c r="F166" s="73" t="s">
        <v>2320</v>
      </c>
      <c r="G166" s="112" t="s">
        <v>5871</v>
      </c>
      <c r="H166" s="71" t="s">
        <v>4668</v>
      </c>
    </row>
    <row r="167" spans="1:8" s="85" customFormat="1" ht="15.75" customHeight="1">
      <c r="A167" s="50" t="s">
        <v>4834</v>
      </c>
      <c r="B167" s="16" t="s">
        <v>2292</v>
      </c>
      <c r="C167" s="16" t="s">
        <v>2292</v>
      </c>
      <c r="D167" s="16"/>
      <c r="E167" s="61" t="s">
        <v>4992</v>
      </c>
      <c r="F167" s="73" t="s">
        <v>2320</v>
      </c>
      <c r="G167" s="116" t="s">
        <v>5869</v>
      </c>
      <c r="H167" s="71" t="s">
        <v>4667</v>
      </c>
    </row>
    <row r="168" spans="1:8" s="85" customFormat="1" ht="15.75" customHeight="1">
      <c r="A168" s="50" t="s">
        <v>4834</v>
      </c>
      <c r="B168" s="16" t="s">
        <v>2293</v>
      </c>
      <c r="C168" s="16" t="s">
        <v>2293</v>
      </c>
      <c r="D168" s="16"/>
      <c r="E168" s="61" t="s">
        <v>4994</v>
      </c>
      <c r="F168" s="73" t="s">
        <v>2320</v>
      </c>
      <c r="G168" s="116" t="s">
        <v>5869</v>
      </c>
      <c r="H168" s="71" t="s">
        <v>4667</v>
      </c>
    </row>
    <row r="169" spans="1:8" s="85" customFormat="1" ht="15.75" customHeight="1">
      <c r="A169" s="50" t="s">
        <v>4834</v>
      </c>
      <c r="B169" s="16" t="s">
        <v>2294</v>
      </c>
      <c r="C169" s="16" t="s">
        <v>2294</v>
      </c>
      <c r="D169" s="16"/>
      <c r="E169" s="61" t="s">
        <v>4995</v>
      </c>
      <c r="F169" s="73" t="s">
        <v>2320</v>
      </c>
      <c r="G169" s="116" t="s">
        <v>5869</v>
      </c>
      <c r="H169" s="71" t="s">
        <v>4667</v>
      </c>
    </row>
    <row r="170" spans="1:8" s="27" customFormat="1" ht="15.75" customHeight="1">
      <c r="A170" s="8" t="s">
        <v>2663</v>
      </c>
      <c r="B170" s="16" t="s">
        <v>2871</v>
      </c>
      <c r="C170" s="16" t="s">
        <v>4889</v>
      </c>
      <c r="D170" s="13" t="s">
        <v>5182</v>
      </c>
      <c r="E170" s="59" t="s">
        <v>718</v>
      </c>
      <c r="F170" s="73" t="s">
        <v>5125</v>
      </c>
      <c r="G170" s="116" t="s">
        <v>5869</v>
      </c>
      <c r="H170" s="71" t="s">
        <v>5519</v>
      </c>
    </row>
    <row r="171" spans="1:8" s="27" customFormat="1" ht="15.75" customHeight="1">
      <c r="A171" s="8" t="s">
        <v>2663</v>
      </c>
      <c r="B171" s="16" t="s">
        <v>2872</v>
      </c>
      <c r="C171" s="16" t="s">
        <v>4890</v>
      </c>
      <c r="D171" s="13" t="s">
        <v>5182</v>
      </c>
      <c r="E171" s="59" t="s">
        <v>4992</v>
      </c>
      <c r="F171" s="73" t="s">
        <v>5125</v>
      </c>
      <c r="G171" s="116" t="s">
        <v>5869</v>
      </c>
      <c r="H171" s="71" t="s">
        <v>5520</v>
      </c>
    </row>
    <row r="172" spans="1:8" s="27" customFormat="1" ht="15.75" customHeight="1">
      <c r="A172" s="8" t="s">
        <v>2663</v>
      </c>
      <c r="B172" s="16" t="s">
        <v>2873</v>
      </c>
      <c r="C172" s="16" t="s">
        <v>4891</v>
      </c>
      <c r="D172" s="13" t="s">
        <v>5182</v>
      </c>
      <c r="E172" s="59" t="s">
        <v>4994</v>
      </c>
      <c r="F172" s="73" t="s">
        <v>5125</v>
      </c>
      <c r="G172" s="116" t="s">
        <v>5869</v>
      </c>
      <c r="H172" s="71" t="s">
        <v>5520</v>
      </c>
    </row>
    <row r="173" spans="1:8" s="27" customFormat="1" ht="15.75" customHeight="1">
      <c r="A173" s="8" t="s">
        <v>2663</v>
      </c>
      <c r="B173" s="16" t="s">
        <v>2874</v>
      </c>
      <c r="C173" s="16" t="s">
        <v>4892</v>
      </c>
      <c r="D173" s="13" t="s">
        <v>5182</v>
      </c>
      <c r="E173" s="59" t="s">
        <v>4995</v>
      </c>
      <c r="F173" s="73" t="s">
        <v>5125</v>
      </c>
      <c r="G173" s="116" t="s">
        <v>5869</v>
      </c>
      <c r="H173" s="71" t="s">
        <v>5521</v>
      </c>
    </row>
    <row r="174" spans="1:8" s="27" customFormat="1" ht="15.75" customHeight="1">
      <c r="A174" s="8" t="s">
        <v>2663</v>
      </c>
      <c r="B174" s="16" t="s">
        <v>2875</v>
      </c>
      <c r="C174" s="16" t="s">
        <v>4893</v>
      </c>
      <c r="D174" s="13" t="s">
        <v>5182</v>
      </c>
      <c r="E174" s="59" t="s">
        <v>4996</v>
      </c>
      <c r="F174" s="73" t="s">
        <v>5125</v>
      </c>
      <c r="G174" s="116" t="s">
        <v>5869</v>
      </c>
      <c r="H174" s="71" t="s">
        <v>5522</v>
      </c>
    </row>
    <row r="175" spans="1:8" s="27" customFormat="1" ht="15.75" customHeight="1">
      <c r="A175" s="8" t="s">
        <v>2663</v>
      </c>
      <c r="B175" s="16" t="s">
        <v>2876</v>
      </c>
      <c r="C175" s="16" t="s">
        <v>4894</v>
      </c>
      <c r="D175" s="13" t="s">
        <v>5182</v>
      </c>
      <c r="E175" s="60" t="s">
        <v>4997</v>
      </c>
      <c r="F175" s="73" t="s">
        <v>5125</v>
      </c>
      <c r="G175" s="116" t="s">
        <v>5869</v>
      </c>
      <c r="H175" s="71" t="s">
        <v>5522</v>
      </c>
    </row>
    <row r="176" spans="1:8" s="27" customFormat="1" ht="15.75" customHeight="1">
      <c r="A176" s="8" t="s">
        <v>2663</v>
      </c>
      <c r="B176" s="16" t="s">
        <v>5465</v>
      </c>
      <c r="C176" s="12" t="s">
        <v>3238</v>
      </c>
      <c r="D176" s="13" t="s">
        <v>5182</v>
      </c>
      <c r="E176" s="60" t="s">
        <v>5395</v>
      </c>
      <c r="F176" s="73" t="s">
        <v>5493</v>
      </c>
      <c r="G176" s="112" t="s">
        <v>5871</v>
      </c>
      <c r="H176" s="71" t="s">
        <v>4646</v>
      </c>
    </row>
    <row r="177" spans="1:8" s="27" customFormat="1" ht="15.75" customHeight="1">
      <c r="A177" s="8" t="s">
        <v>2663</v>
      </c>
      <c r="B177" s="16" t="s">
        <v>5466</v>
      </c>
      <c r="C177" s="12" t="s">
        <v>3239</v>
      </c>
      <c r="D177" s="13" t="s">
        <v>5182</v>
      </c>
      <c r="E177" s="60" t="s">
        <v>5396</v>
      </c>
      <c r="F177" s="73" t="s">
        <v>5493</v>
      </c>
      <c r="G177" s="112" t="s">
        <v>5871</v>
      </c>
      <c r="H177" s="71" t="s">
        <v>4644</v>
      </c>
    </row>
    <row r="178" spans="1:8" s="27" customFormat="1" ht="15.75" customHeight="1">
      <c r="A178" s="8" t="s">
        <v>2663</v>
      </c>
      <c r="B178" s="16" t="s">
        <v>5467</v>
      </c>
      <c r="C178" s="12" t="s">
        <v>3240</v>
      </c>
      <c r="D178" s="13" t="s">
        <v>5182</v>
      </c>
      <c r="E178" s="60" t="s">
        <v>5397</v>
      </c>
      <c r="F178" s="73" t="s">
        <v>5493</v>
      </c>
      <c r="G178" s="112" t="s">
        <v>5871</v>
      </c>
      <c r="H178" s="71" t="s">
        <v>4644</v>
      </c>
    </row>
    <row r="179" spans="1:8" s="27" customFormat="1" ht="15.75" customHeight="1">
      <c r="A179" s="8" t="s">
        <v>2663</v>
      </c>
      <c r="B179" s="16" t="s">
        <v>5468</v>
      </c>
      <c r="C179" s="12" t="s">
        <v>3241</v>
      </c>
      <c r="D179" s="13" t="s">
        <v>5182</v>
      </c>
      <c r="E179" s="60" t="s">
        <v>5398</v>
      </c>
      <c r="F179" s="73" t="s">
        <v>5493</v>
      </c>
      <c r="G179" s="112" t="s">
        <v>5871</v>
      </c>
      <c r="H179" s="71" t="s">
        <v>4644</v>
      </c>
    </row>
    <row r="180" spans="1:8" s="27" customFormat="1" ht="15.75" customHeight="1">
      <c r="A180" s="8" t="s">
        <v>2663</v>
      </c>
      <c r="B180" s="21" t="s">
        <v>2639</v>
      </c>
      <c r="C180" s="21" t="s">
        <v>4671</v>
      </c>
      <c r="D180" s="15" t="s">
        <v>5183</v>
      </c>
      <c r="E180" s="59" t="s">
        <v>718</v>
      </c>
      <c r="F180" s="50" t="s">
        <v>2643</v>
      </c>
      <c r="G180" s="112" t="s">
        <v>5870</v>
      </c>
      <c r="H180" s="71" t="s">
        <v>4672</v>
      </c>
    </row>
    <row r="181" spans="1:8" s="85" customFormat="1" ht="15.75" customHeight="1">
      <c r="A181" s="8" t="s">
        <v>2663</v>
      </c>
      <c r="B181" s="21" t="s">
        <v>2640</v>
      </c>
      <c r="C181" s="21" t="s">
        <v>4673</v>
      </c>
      <c r="D181" s="15" t="s">
        <v>5183</v>
      </c>
      <c r="E181" s="59" t="s">
        <v>4992</v>
      </c>
      <c r="F181" s="50" t="s">
        <v>2643</v>
      </c>
      <c r="G181" s="112" t="s">
        <v>5870</v>
      </c>
      <c r="H181" s="71" t="s">
        <v>4672</v>
      </c>
    </row>
    <row r="182" spans="1:8" s="27" customFormat="1" ht="15.75" customHeight="1">
      <c r="A182" s="8" t="s">
        <v>2663</v>
      </c>
      <c r="B182" s="21" t="s">
        <v>2641</v>
      </c>
      <c r="C182" s="21" t="s">
        <v>4674</v>
      </c>
      <c r="D182" s="15" t="s">
        <v>5183</v>
      </c>
      <c r="E182" s="59" t="s">
        <v>4994</v>
      </c>
      <c r="F182" s="50" t="s">
        <v>2643</v>
      </c>
      <c r="G182" s="112" t="s">
        <v>5870</v>
      </c>
      <c r="H182" s="71" t="s">
        <v>4672</v>
      </c>
    </row>
    <row r="183" spans="1:8" s="85" customFormat="1" ht="15.75" customHeight="1">
      <c r="A183" s="8" t="s">
        <v>2663</v>
      </c>
      <c r="B183" s="21" t="s">
        <v>2642</v>
      </c>
      <c r="C183" s="21" t="s">
        <v>4675</v>
      </c>
      <c r="D183" s="15" t="s">
        <v>5183</v>
      </c>
      <c r="E183" s="59" t="s">
        <v>4995</v>
      </c>
      <c r="F183" s="50" t="s">
        <v>2643</v>
      </c>
      <c r="G183" s="112" t="s">
        <v>5870</v>
      </c>
      <c r="H183" s="71" t="s">
        <v>4672</v>
      </c>
    </row>
    <row r="184" spans="1:8" s="27" customFormat="1" ht="15.75" customHeight="1">
      <c r="A184" s="8" t="s">
        <v>2663</v>
      </c>
      <c r="B184" s="21" t="s">
        <v>2563</v>
      </c>
      <c r="C184" s="21" t="s">
        <v>4676</v>
      </c>
      <c r="D184" s="15" t="s">
        <v>5183</v>
      </c>
      <c r="E184" s="59" t="s">
        <v>718</v>
      </c>
      <c r="F184" s="50" t="s">
        <v>2569</v>
      </c>
      <c r="G184" s="111" t="s">
        <v>5871</v>
      </c>
      <c r="H184" s="71" t="s">
        <v>4677</v>
      </c>
    </row>
    <row r="185" spans="1:8" s="27" customFormat="1" ht="15.75" customHeight="1">
      <c r="A185" s="8" t="s">
        <v>2663</v>
      </c>
      <c r="B185" s="21" t="s">
        <v>2564</v>
      </c>
      <c r="C185" s="21" t="s">
        <v>4678</v>
      </c>
      <c r="D185" s="15" t="s">
        <v>5183</v>
      </c>
      <c r="E185" s="59" t="s">
        <v>4992</v>
      </c>
      <c r="F185" s="50" t="s">
        <v>2569</v>
      </c>
      <c r="G185" s="111" t="s">
        <v>5871</v>
      </c>
      <c r="H185" s="71" t="s">
        <v>4679</v>
      </c>
    </row>
    <row r="186" spans="1:8" s="27" customFormat="1" ht="15.75" customHeight="1">
      <c r="A186" s="8" t="s">
        <v>2663</v>
      </c>
      <c r="B186" s="21" t="s">
        <v>2565</v>
      </c>
      <c r="C186" s="21" t="s">
        <v>4680</v>
      </c>
      <c r="D186" s="15" t="s">
        <v>5183</v>
      </c>
      <c r="E186" s="59" t="s">
        <v>4994</v>
      </c>
      <c r="F186" s="50" t="s">
        <v>2569</v>
      </c>
      <c r="G186" s="111" t="s">
        <v>5871</v>
      </c>
      <c r="H186" s="71" t="s">
        <v>4672</v>
      </c>
    </row>
    <row r="187" spans="1:8" s="27" customFormat="1" ht="15.75" customHeight="1">
      <c r="A187" s="8" t="s">
        <v>2663</v>
      </c>
      <c r="B187" s="21" t="s">
        <v>2566</v>
      </c>
      <c r="C187" s="21" t="s">
        <v>4681</v>
      </c>
      <c r="D187" s="15" t="s">
        <v>5183</v>
      </c>
      <c r="E187" s="59" t="s">
        <v>4995</v>
      </c>
      <c r="F187" s="50" t="s">
        <v>2569</v>
      </c>
      <c r="G187" s="111" t="s">
        <v>5871</v>
      </c>
      <c r="H187" s="71" t="s">
        <v>4672</v>
      </c>
    </row>
    <row r="188" spans="1:8" s="27" customFormat="1" ht="15.75" customHeight="1">
      <c r="A188" s="8" t="s">
        <v>2663</v>
      </c>
      <c r="B188" s="21" t="s">
        <v>2567</v>
      </c>
      <c r="C188" s="21" t="s">
        <v>4682</v>
      </c>
      <c r="D188" s="15" t="s">
        <v>5183</v>
      </c>
      <c r="E188" s="59" t="s">
        <v>4996</v>
      </c>
      <c r="F188" s="50" t="s">
        <v>2569</v>
      </c>
      <c r="G188" s="111" t="s">
        <v>5871</v>
      </c>
      <c r="H188" s="71" t="s">
        <v>4672</v>
      </c>
    </row>
    <row r="189" spans="1:8" s="27" customFormat="1" ht="15.75" customHeight="1">
      <c r="A189" s="8" t="s">
        <v>2663</v>
      </c>
      <c r="B189" s="21" t="s">
        <v>2568</v>
      </c>
      <c r="C189" s="21" t="s">
        <v>4683</v>
      </c>
      <c r="D189" s="15" t="s">
        <v>5183</v>
      </c>
      <c r="E189" s="60" t="s">
        <v>4997</v>
      </c>
      <c r="F189" s="50" t="s">
        <v>2569</v>
      </c>
      <c r="G189" s="111" t="s">
        <v>5871</v>
      </c>
      <c r="H189" s="71" t="s">
        <v>4672</v>
      </c>
    </row>
    <row r="190" spans="1:8" s="27" customFormat="1" ht="15.75" customHeight="1">
      <c r="A190" s="8" t="s">
        <v>2663</v>
      </c>
      <c r="B190" s="21" t="s">
        <v>2229</v>
      </c>
      <c r="C190" s="21" t="s">
        <v>4684</v>
      </c>
      <c r="D190" s="21"/>
      <c r="E190" s="59" t="s">
        <v>718</v>
      </c>
      <c r="F190" s="50" t="s">
        <v>2235</v>
      </c>
      <c r="G190" s="116" t="s">
        <v>5869</v>
      </c>
      <c r="H190" s="71" t="s">
        <v>4685</v>
      </c>
    </row>
    <row r="191" spans="1:8" s="27" customFormat="1" ht="15.75" customHeight="1">
      <c r="A191" s="8" t="s">
        <v>2663</v>
      </c>
      <c r="B191" s="21" t="s">
        <v>2230</v>
      </c>
      <c r="C191" s="21" t="s">
        <v>4686</v>
      </c>
      <c r="D191" s="21"/>
      <c r="E191" s="59" t="s">
        <v>4992</v>
      </c>
      <c r="F191" s="50" t="s">
        <v>2235</v>
      </c>
      <c r="G191" s="116" t="s">
        <v>5869</v>
      </c>
      <c r="H191" s="71" t="s">
        <v>4685</v>
      </c>
    </row>
    <row r="192" spans="1:8" s="27" customFormat="1" ht="15.75" customHeight="1">
      <c r="A192" s="8" t="s">
        <v>2663</v>
      </c>
      <c r="B192" s="21" t="s">
        <v>2231</v>
      </c>
      <c r="C192" s="21" t="s">
        <v>4687</v>
      </c>
      <c r="D192" s="21"/>
      <c r="E192" s="59" t="s">
        <v>4994</v>
      </c>
      <c r="F192" s="50" t="s">
        <v>2235</v>
      </c>
      <c r="G192" s="116" t="s">
        <v>5869</v>
      </c>
      <c r="H192" s="71" t="s">
        <v>4685</v>
      </c>
    </row>
    <row r="193" spans="1:8" s="27" customFormat="1" ht="15.75" customHeight="1">
      <c r="A193" s="8" t="s">
        <v>2663</v>
      </c>
      <c r="B193" s="21" t="s">
        <v>2232</v>
      </c>
      <c r="C193" s="21" t="s">
        <v>4688</v>
      </c>
      <c r="D193" s="21"/>
      <c r="E193" s="59" t="s">
        <v>4995</v>
      </c>
      <c r="F193" s="50" t="s">
        <v>2235</v>
      </c>
      <c r="G193" s="116" t="s">
        <v>5869</v>
      </c>
      <c r="H193" s="71" t="s">
        <v>4685</v>
      </c>
    </row>
    <row r="194" spans="1:8" s="27" customFormat="1" ht="15.75" customHeight="1">
      <c r="A194" s="8" t="s">
        <v>2663</v>
      </c>
      <c r="B194" s="21" t="s">
        <v>2233</v>
      </c>
      <c r="C194" s="21" t="s">
        <v>4689</v>
      </c>
      <c r="D194" s="21"/>
      <c r="E194" s="59" t="s">
        <v>967</v>
      </c>
      <c r="F194" s="50" t="s">
        <v>2235</v>
      </c>
      <c r="G194" s="116" t="s">
        <v>5869</v>
      </c>
      <c r="H194" s="71" t="s">
        <v>4685</v>
      </c>
    </row>
    <row r="195" spans="1:8" s="27" customFormat="1" ht="15.75" customHeight="1">
      <c r="A195" s="8" t="s">
        <v>2663</v>
      </c>
      <c r="B195" s="21" t="s">
        <v>2234</v>
      </c>
      <c r="C195" s="21" t="s">
        <v>4690</v>
      </c>
      <c r="D195" s="21"/>
      <c r="E195" s="59" t="s">
        <v>4999</v>
      </c>
      <c r="F195" s="50" t="s">
        <v>2235</v>
      </c>
      <c r="G195" s="116" t="s">
        <v>5869</v>
      </c>
      <c r="H195" s="71" t="s">
        <v>4685</v>
      </c>
    </row>
    <row r="196" spans="1:8" s="27" customFormat="1" ht="15.75" customHeight="1">
      <c r="A196" s="8" t="s">
        <v>2663</v>
      </c>
      <c r="B196" s="12" t="s">
        <v>1932</v>
      </c>
      <c r="C196" s="12" t="s">
        <v>4691</v>
      </c>
      <c r="D196" s="13" t="s">
        <v>5183</v>
      </c>
      <c r="E196" s="59" t="s">
        <v>718</v>
      </c>
      <c r="F196" s="50" t="s">
        <v>2191</v>
      </c>
      <c r="G196" s="111" t="s">
        <v>5871</v>
      </c>
      <c r="H196" s="71" t="s">
        <v>4677</v>
      </c>
    </row>
    <row r="197" spans="1:8" s="27" customFormat="1" ht="15.75" customHeight="1">
      <c r="A197" s="8" t="s">
        <v>2663</v>
      </c>
      <c r="B197" s="12" t="s">
        <v>1933</v>
      </c>
      <c r="C197" s="12" t="s">
        <v>4692</v>
      </c>
      <c r="D197" s="13" t="s">
        <v>5183</v>
      </c>
      <c r="E197" s="59" t="s">
        <v>4992</v>
      </c>
      <c r="F197" s="50" t="s">
        <v>2191</v>
      </c>
      <c r="G197" s="111" t="s">
        <v>5871</v>
      </c>
      <c r="H197" s="71" t="s">
        <v>4679</v>
      </c>
    </row>
    <row r="198" spans="1:8" s="27" customFormat="1" ht="15.75" customHeight="1">
      <c r="A198" s="8" t="s">
        <v>2663</v>
      </c>
      <c r="B198" s="12" t="s">
        <v>1934</v>
      </c>
      <c r="C198" s="12" t="s">
        <v>4693</v>
      </c>
      <c r="D198" s="13" t="s">
        <v>5183</v>
      </c>
      <c r="E198" s="59" t="s">
        <v>4994</v>
      </c>
      <c r="F198" s="50" t="s">
        <v>2191</v>
      </c>
      <c r="G198" s="111" t="s">
        <v>5871</v>
      </c>
      <c r="H198" s="71" t="s">
        <v>4672</v>
      </c>
    </row>
    <row r="199" spans="1:8" s="27" customFormat="1" ht="15.75" customHeight="1">
      <c r="A199" s="8" t="s">
        <v>2663</v>
      </c>
      <c r="B199" s="12" t="s">
        <v>1935</v>
      </c>
      <c r="C199" s="12" t="s">
        <v>4694</v>
      </c>
      <c r="D199" s="13" t="s">
        <v>5183</v>
      </c>
      <c r="E199" s="59" t="s">
        <v>4995</v>
      </c>
      <c r="F199" s="50" t="s">
        <v>2191</v>
      </c>
      <c r="G199" s="111" t="s">
        <v>5871</v>
      </c>
      <c r="H199" s="71" t="s">
        <v>4672</v>
      </c>
    </row>
    <row r="200" spans="1:8" s="27" customFormat="1" ht="15.75" customHeight="1">
      <c r="A200" s="8" t="s">
        <v>2663</v>
      </c>
      <c r="B200" s="12" t="s">
        <v>1936</v>
      </c>
      <c r="C200" s="12" t="s">
        <v>4695</v>
      </c>
      <c r="D200" s="13" t="s">
        <v>5183</v>
      </c>
      <c r="E200" s="59" t="s">
        <v>4996</v>
      </c>
      <c r="F200" s="50" t="s">
        <v>2191</v>
      </c>
      <c r="G200" s="111" t="s">
        <v>5871</v>
      </c>
      <c r="H200" s="71" t="s">
        <v>4672</v>
      </c>
    </row>
    <row r="201" spans="1:8" s="27" customFormat="1" ht="15.75" customHeight="1">
      <c r="A201" s="8" t="s">
        <v>2663</v>
      </c>
      <c r="B201" s="12" t="s">
        <v>1937</v>
      </c>
      <c r="C201" s="12" t="s">
        <v>4696</v>
      </c>
      <c r="D201" s="13" t="s">
        <v>5183</v>
      </c>
      <c r="E201" s="60" t="s">
        <v>4997</v>
      </c>
      <c r="F201" s="50" t="s">
        <v>2191</v>
      </c>
      <c r="G201" s="111" t="s">
        <v>5871</v>
      </c>
      <c r="H201" s="71" t="s">
        <v>4672</v>
      </c>
    </row>
    <row r="202" spans="1:8" s="85" customFormat="1" ht="15.75" customHeight="1">
      <c r="A202" s="8" t="s">
        <v>2663</v>
      </c>
      <c r="B202" s="12" t="s">
        <v>2086</v>
      </c>
      <c r="C202" s="12" t="s">
        <v>3305</v>
      </c>
      <c r="D202" s="12"/>
      <c r="E202" s="59" t="s">
        <v>718</v>
      </c>
      <c r="F202" s="50" t="s">
        <v>2090</v>
      </c>
      <c r="G202" s="111" t="s">
        <v>5871</v>
      </c>
      <c r="H202" s="71" t="s">
        <v>4697</v>
      </c>
    </row>
    <row r="203" spans="1:8" s="85" customFormat="1" ht="15.75" customHeight="1">
      <c r="A203" s="8" t="s">
        <v>2663</v>
      </c>
      <c r="B203" s="12" t="s">
        <v>2087</v>
      </c>
      <c r="C203" s="12" t="s">
        <v>3306</v>
      </c>
      <c r="D203" s="12"/>
      <c r="E203" s="60" t="s">
        <v>4992</v>
      </c>
      <c r="F203" s="50" t="s">
        <v>2090</v>
      </c>
      <c r="G203" s="111" t="s">
        <v>5871</v>
      </c>
      <c r="H203" s="71" t="s">
        <v>4650</v>
      </c>
    </row>
    <row r="204" spans="1:8" s="27" customFormat="1" ht="15.75" customHeight="1">
      <c r="A204" s="8" t="s">
        <v>2663</v>
      </c>
      <c r="B204" s="12" t="s">
        <v>2088</v>
      </c>
      <c r="C204" s="12" t="s">
        <v>3307</v>
      </c>
      <c r="D204" s="12"/>
      <c r="E204" s="60" t="s">
        <v>4994</v>
      </c>
      <c r="F204" s="50" t="s">
        <v>2090</v>
      </c>
      <c r="G204" s="111" t="s">
        <v>5871</v>
      </c>
      <c r="H204" s="71" t="s">
        <v>4650</v>
      </c>
    </row>
    <row r="205" spans="1:8" s="27" customFormat="1" ht="15.75" customHeight="1">
      <c r="A205" s="8" t="s">
        <v>2663</v>
      </c>
      <c r="B205" s="12" t="s">
        <v>2089</v>
      </c>
      <c r="C205" s="12" t="s">
        <v>3308</v>
      </c>
      <c r="D205" s="12"/>
      <c r="E205" s="60" t="s">
        <v>4995</v>
      </c>
      <c r="F205" s="50" t="s">
        <v>2090</v>
      </c>
      <c r="G205" s="111" t="s">
        <v>5871</v>
      </c>
      <c r="H205" s="71" t="s">
        <v>4650</v>
      </c>
    </row>
    <row r="206" spans="1:8" s="27" customFormat="1" ht="15.75" customHeight="1">
      <c r="A206" s="8" t="s">
        <v>2663</v>
      </c>
      <c r="B206" s="12" t="s">
        <v>2039</v>
      </c>
      <c r="C206" s="12" t="s">
        <v>3321</v>
      </c>
      <c r="D206" s="12"/>
      <c r="E206" s="59" t="s">
        <v>718</v>
      </c>
      <c r="F206" s="50" t="s">
        <v>2043</v>
      </c>
      <c r="G206" s="111" t="s">
        <v>5871</v>
      </c>
      <c r="H206" s="71" t="s">
        <v>4698</v>
      </c>
    </row>
    <row r="207" spans="1:8" s="27" customFormat="1" ht="15.75" customHeight="1">
      <c r="A207" s="8" t="s">
        <v>2663</v>
      </c>
      <c r="B207" s="12" t="s">
        <v>2040</v>
      </c>
      <c r="C207" s="12" t="s">
        <v>3322</v>
      </c>
      <c r="D207" s="12"/>
      <c r="E207" s="60" t="s">
        <v>4992</v>
      </c>
      <c r="F207" s="50" t="s">
        <v>2043</v>
      </c>
      <c r="G207" s="111" t="s">
        <v>5871</v>
      </c>
      <c r="H207" s="71" t="s">
        <v>4646</v>
      </c>
    </row>
    <row r="208" spans="1:8" s="27" customFormat="1" ht="15.75" customHeight="1">
      <c r="A208" s="8" t="s">
        <v>2663</v>
      </c>
      <c r="B208" s="12" t="s">
        <v>2041</v>
      </c>
      <c r="C208" s="12" t="s">
        <v>3323</v>
      </c>
      <c r="D208" s="12"/>
      <c r="E208" s="60" t="s">
        <v>4994</v>
      </c>
      <c r="F208" s="50" t="s">
        <v>2043</v>
      </c>
      <c r="G208" s="111" t="s">
        <v>5871</v>
      </c>
      <c r="H208" s="71" t="s">
        <v>4646</v>
      </c>
    </row>
    <row r="209" spans="1:8" s="27" customFormat="1" ht="15.75" customHeight="1">
      <c r="A209" s="8" t="s">
        <v>2663</v>
      </c>
      <c r="B209" s="12" t="s">
        <v>2042</v>
      </c>
      <c r="C209" s="12" t="s">
        <v>3324</v>
      </c>
      <c r="D209" s="12"/>
      <c r="E209" s="60" t="s">
        <v>4995</v>
      </c>
      <c r="F209" s="50" t="s">
        <v>2043</v>
      </c>
      <c r="G209" s="111" t="s">
        <v>5871</v>
      </c>
      <c r="H209" s="71" t="s">
        <v>4646</v>
      </c>
    </row>
    <row r="210" spans="1:8" s="27" customFormat="1" ht="15.75" customHeight="1">
      <c r="A210" s="8" t="s">
        <v>2663</v>
      </c>
      <c r="B210" s="12" t="s">
        <v>2543</v>
      </c>
      <c r="C210" s="12" t="s">
        <v>2935</v>
      </c>
      <c r="D210" s="13" t="s">
        <v>5183</v>
      </c>
      <c r="E210" s="59" t="s">
        <v>718</v>
      </c>
      <c r="F210" s="50" t="s">
        <v>2650</v>
      </c>
      <c r="G210" s="112" t="s">
        <v>5870</v>
      </c>
      <c r="H210" s="71" t="s">
        <v>4699</v>
      </c>
    </row>
    <row r="211" spans="1:8" s="27" customFormat="1" ht="15.75" customHeight="1">
      <c r="A211" s="8" t="s">
        <v>2663</v>
      </c>
      <c r="B211" s="12" t="s">
        <v>2544</v>
      </c>
      <c r="C211" s="12" t="s">
        <v>2936</v>
      </c>
      <c r="D211" s="13" t="s">
        <v>5183</v>
      </c>
      <c r="E211" s="59" t="s">
        <v>4992</v>
      </c>
      <c r="F211" s="50" t="s">
        <v>2547</v>
      </c>
      <c r="G211" s="112" t="s">
        <v>5870</v>
      </c>
      <c r="H211" s="71" t="s">
        <v>4700</v>
      </c>
    </row>
    <row r="212" spans="1:8" s="27" customFormat="1" ht="15.75" customHeight="1">
      <c r="A212" s="8" t="s">
        <v>2663</v>
      </c>
      <c r="B212" s="12" t="s">
        <v>2545</v>
      </c>
      <c r="C212" s="12" t="s">
        <v>2937</v>
      </c>
      <c r="D212" s="13" t="s">
        <v>5183</v>
      </c>
      <c r="E212" s="59" t="s">
        <v>4994</v>
      </c>
      <c r="F212" s="50" t="s">
        <v>2547</v>
      </c>
      <c r="G212" s="112" t="s">
        <v>5870</v>
      </c>
      <c r="H212" s="71" t="s">
        <v>4700</v>
      </c>
    </row>
    <row r="213" spans="1:8" s="27" customFormat="1" ht="15.75" customHeight="1">
      <c r="A213" s="8" t="s">
        <v>2663</v>
      </c>
      <c r="B213" s="12" t="s">
        <v>2546</v>
      </c>
      <c r="C213" s="12" t="s">
        <v>2938</v>
      </c>
      <c r="D213" s="13" t="s">
        <v>5183</v>
      </c>
      <c r="E213" s="59" t="s">
        <v>4995</v>
      </c>
      <c r="F213" s="50" t="s">
        <v>2547</v>
      </c>
      <c r="G213" s="112" t="s">
        <v>5870</v>
      </c>
      <c r="H213" s="71" t="s">
        <v>4700</v>
      </c>
    </row>
    <row r="214" spans="1:8" s="27" customFormat="1" ht="15.75" customHeight="1">
      <c r="A214" s="8" t="s">
        <v>2663</v>
      </c>
      <c r="B214" s="12" t="s">
        <v>2645</v>
      </c>
      <c r="C214" s="86" t="str">
        <f>"E-IB02KB"</f>
        <v>E-IB02KB</v>
      </c>
      <c r="D214" s="87" t="s">
        <v>5183</v>
      </c>
      <c r="E214" s="59" t="s">
        <v>718</v>
      </c>
      <c r="F214" s="50" t="s">
        <v>2649</v>
      </c>
      <c r="G214" s="112" t="s">
        <v>5870</v>
      </c>
      <c r="H214" s="71" t="s">
        <v>4701</v>
      </c>
    </row>
    <row r="215" spans="1:8" s="27" customFormat="1" ht="15.75" customHeight="1">
      <c r="A215" s="8" t="s">
        <v>2663</v>
      </c>
      <c r="B215" s="12" t="s">
        <v>2646</v>
      </c>
      <c r="C215" s="86" t="str">
        <f>"E-IB02CB"</f>
        <v>E-IB02CB</v>
      </c>
      <c r="D215" s="87" t="s">
        <v>5183</v>
      </c>
      <c r="E215" s="59" t="s">
        <v>4992</v>
      </c>
      <c r="F215" s="50" t="s">
        <v>2649</v>
      </c>
      <c r="G215" s="112" t="s">
        <v>5870</v>
      </c>
      <c r="H215" s="71" t="s">
        <v>4702</v>
      </c>
    </row>
    <row r="216" spans="1:8" s="27" customFormat="1" ht="15.75" customHeight="1">
      <c r="A216" s="8" t="s">
        <v>2663</v>
      </c>
      <c r="B216" s="12" t="s">
        <v>2647</v>
      </c>
      <c r="C216" s="86" t="str">
        <f>"E-IB02MB"</f>
        <v>E-IB02MB</v>
      </c>
      <c r="D216" s="87" t="s">
        <v>5183</v>
      </c>
      <c r="E216" s="59" t="s">
        <v>4994</v>
      </c>
      <c r="F216" s="50" t="s">
        <v>2649</v>
      </c>
      <c r="G216" s="112" t="s">
        <v>5870</v>
      </c>
      <c r="H216" s="71" t="s">
        <v>4702</v>
      </c>
    </row>
    <row r="217" spans="1:8" s="27" customFormat="1" ht="15.75" customHeight="1">
      <c r="A217" s="8" t="s">
        <v>2663</v>
      </c>
      <c r="B217" s="12" t="s">
        <v>2648</v>
      </c>
      <c r="C217" s="86" t="str">
        <f>"E-IB02YB"</f>
        <v>E-IB02YB</v>
      </c>
      <c r="D217" s="87" t="s">
        <v>5183</v>
      </c>
      <c r="E217" s="59" t="s">
        <v>4995</v>
      </c>
      <c r="F217" s="50" t="s">
        <v>2649</v>
      </c>
      <c r="G217" s="112" t="s">
        <v>5870</v>
      </c>
      <c r="H217" s="71" t="s">
        <v>4702</v>
      </c>
    </row>
    <row r="218" spans="1:8" s="27" customFormat="1" ht="15.75" customHeight="1">
      <c r="A218" s="8" t="s">
        <v>2663</v>
      </c>
      <c r="B218" s="12" t="s">
        <v>2748</v>
      </c>
      <c r="C218" s="86" t="s">
        <v>2962</v>
      </c>
      <c r="D218" s="88" t="s">
        <v>5182</v>
      </c>
      <c r="E218" s="59" t="s">
        <v>718</v>
      </c>
      <c r="F218" s="50" t="s">
        <v>2750</v>
      </c>
      <c r="G218" s="112" t="s">
        <v>5870</v>
      </c>
      <c r="H218" s="71" t="s">
        <v>4703</v>
      </c>
    </row>
    <row r="219" spans="1:8" s="27" customFormat="1" ht="15.75" customHeight="1">
      <c r="A219" s="8" t="s">
        <v>2663</v>
      </c>
      <c r="B219" s="12" t="s">
        <v>2555</v>
      </c>
      <c r="C219" s="12" t="s">
        <v>2963</v>
      </c>
      <c r="D219" s="88" t="s">
        <v>5182</v>
      </c>
      <c r="E219" s="59" t="s">
        <v>718</v>
      </c>
      <c r="F219" s="50" t="s">
        <v>2749</v>
      </c>
      <c r="G219" s="112" t="s">
        <v>5870</v>
      </c>
      <c r="H219" s="71" t="s">
        <v>4704</v>
      </c>
    </row>
    <row r="220" spans="1:8" s="27" customFormat="1" ht="15.75" customHeight="1">
      <c r="A220" s="8" t="s">
        <v>2663</v>
      </c>
      <c r="B220" s="12" t="s">
        <v>2661</v>
      </c>
      <c r="C220" s="12" t="s">
        <v>2964</v>
      </c>
      <c r="D220" s="88" t="s">
        <v>5182</v>
      </c>
      <c r="E220" s="59" t="s">
        <v>718</v>
      </c>
      <c r="F220" s="50" t="s">
        <v>2662</v>
      </c>
      <c r="G220" s="112" t="s">
        <v>5870</v>
      </c>
      <c r="H220" s="71" t="s">
        <v>4705</v>
      </c>
    </row>
    <row r="221" spans="1:8" s="27" customFormat="1" ht="15.75" customHeight="1">
      <c r="A221" s="8" t="s">
        <v>2663</v>
      </c>
      <c r="B221" s="12" t="s">
        <v>2556</v>
      </c>
      <c r="C221" s="12" t="s">
        <v>2974</v>
      </c>
      <c r="D221" s="12"/>
      <c r="E221" s="59" t="s">
        <v>718</v>
      </c>
      <c r="F221" s="50" t="s">
        <v>2560</v>
      </c>
      <c r="G221" s="112" t="s">
        <v>5870</v>
      </c>
      <c r="H221" s="71" t="s">
        <v>4704</v>
      </c>
    </row>
    <row r="222" spans="1:8" s="27" customFormat="1" ht="15.75" customHeight="1">
      <c r="A222" s="8" t="s">
        <v>2663</v>
      </c>
      <c r="B222" s="12" t="s">
        <v>2557</v>
      </c>
      <c r="C222" s="12" t="s">
        <v>2975</v>
      </c>
      <c r="D222" s="12"/>
      <c r="E222" s="59" t="s">
        <v>4992</v>
      </c>
      <c r="F222" s="50" t="s">
        <v>2560</v>
      </c>
      <c r="G222" s="112" t="s">
        <v>5870</v>
      </c>
      <c r="H222" s="71" t="s">
        <v>4706</v>
      </c>
    </row>
    <row r="223" spans="1:8" s="27" customFormat="1" ht="15.75" customHeight="1">
      <c r="A223" s="8" t="s">
        <v>2663</v>
      </c>
      <c r="B223" s="12" t="s">
        <v>2558</v>
      </c>
      <c r="C223" s="12" t="s">
        <v>2976</v>
      </c>
      <c r="D223" s="12"/>
      <c r="E223" s="59" t="s">
        <v>4994</v>
      </c>
      <c r="F223" s="50" t="s">
        <v>2560</v>
      </c>
      <c r="G223" s="112" t="s">
        <v>5870</v>
      </c>
      <c r="H223" s="71" t="s">
        <v>4706</v>
      </c>
    </row>
    <row r="224" spans="1:8" s="27" customFormat="1" ht="15.75" customHeight="1">
      <c r="A224" s="8" t="s">
        <v>2663</v>
      </c>
      <c r="B224" s="12" t="s">
        <v>2559</v>
      </c>
      <c r="C224" s="12" t="s">
        <v>2977</v>
      </c>
      <c r="D224" s="12"/>
      <c r="E224" s="59" t="s">
        <v>4995</v>
      </c>
      <c r="F224" s="50" t="s">
        <v>2560</v>
      </c>
      <c r="G224" s="112" t="s">
        <v>5870</v>
      </c>
      <c r="H224" s="71" t="s">
        <v>4706</v>
      </c>
    </row>
    <row r="225" spans="1:8" s="27" customFormat="1" ht="15.75" customHeight="1">
      <c r="A225" s="8" t="s">
        <v>2663</v>
      </c>
      <c r="B225" s="12" t="s">
        <v>2364</v>
      </c>
      <c r="C225" s="12" t="s">
        <v>2978</v>
      </c>
      <c r="D225" s="13" t="s">
        <v>5183</v>
      </c>
      <c r="E225" s="59" t="s">
        <v>718</v>
      </c>
      <c r="F225" s="50" t="s">
        <v>4824</v>
      </c>
      <c r="G225" s="112" t="s">
        <v>5870</v>
      </c>
      <c r="H225" s="71" t="s">
        <v>4707</v>
      </c>
    </row>
    <row r="226" spans="1:8" s="27" customFormat="1" ht="15.75" customHeight="1">
      <c r="A226" s="8" t="s">
        <v>2663</v>
      </c>
      <c r="B226" s="12" t="s">
        <v>2365</v>
      </c>
      <c r="C226" s="12" t="s">
        <v>2979</v>
      </c>
      <c r="D226" s="13" t="s">
        <v>5183</v>
      </c>
      <c r="E226" s="59" t="s">
        <v>4992</v>
      </c>
      <c r="F226" s="50" t="s">
        <v>4824</v>
      </c>
      <c r="G226" s="112" t="s">
        <v>5870</v>
      </c>
      <c r="H226" s="71" t="s">
        <v>4708</v>
      </c>
    </row>
    <row r="227" spans="1:8" s="27" customFormat="1" ht="15.75" customHeight="1">
      <c r="A227" s="8" t="s">
        <v>2663</v>
      </c>
      <c r="B227" s="12" t="s">
        <v>2366</v>
      </c>
      <c r="C227" s="12" t="s">
        <v>2980</v>
      </c>
      <c r="D227" s="13" t="s">
        <v>5183</v>
      </c>
      <c r="E227" s="59" t="s">
        <v>4994</v>
      </c>
      <c r="F227" s="50" t="s">
        <v>4824</v>
      </c>
      <c r="G227" s="112" t="s">
        <v>5870</v>
      </c>
      <c r="H227" s="71" t="s">
        <v>4708</v>
      </c>
    </row>
    <row r="228" spans="1:8" s="84" customFormat="1" ht="15.75" customHeight="1">
      <c r="A228" s="8" t="s">
        <v>2663</v>
      </c>
      <c r="B228" s="12" t="s">
        <v>2367</v>
      </c>
      <c r="C228" s="12" t="s">
        <v>2981</v>
      </c>
      <c r="D228" s="13" t="s">
        <v>5183</v>
      </c>
      <c r="E228" s="59" t="s">
        <v>4995</v>
      </c>
      <c r="F228" s="50" t="s">
        <v>4824</v>
      </c>
      <c r="G228" s="112" t="s">
        <v>5870</v>
      </c>
      <c r="H228" s="71" t="s">
        <v>4708</v>
      </c>
    </row>
    <row r="229" spans="1:8" s="84" customFormat="1" ht="15.75" customHeight="1">
      <c r="A229" s="8" t="s">
        <v>2663</v>
      </c>
      <c r="B229" s="12" t="s">
        <v>2368</v>
      </c>
      <c r="C229" s="12" t="s">
        <v>2982</v>
      </c>
      <c r="D229" s="13" t="s">
        <v>5183</v>
      </c>
      <c r="E229" s="59" t="s">
        <v>718</v>
      </c>
      <c r="F229" s="50" t="s">
        <v>4824</v>
      </c>
      <c r="G229" s="112" t="s">
        <v>5870</v>
      </c>
      <c r="H229" s="71" t="s">
        <v>4709</v>
      </c>
    </row>
    <row r="230" spans="1:8" s="84" customFormat="1" ht="15.75" customHeight="1">
      <c r="A230" s="8" t="s">
        <v>2663</v>
      </c>
      <c r="B230" s="12" t="s">
        <v>2369</v>
      </c>
      <c r="C230" s="12" t="s">
        <v>2983</v>
      </c>
      <c r="D230" s="13" t="s">
        <v>5183</v>
      </c>
      <c r="E230" s="59" t="s">
        <v>4992</v>
      </c>
      <c r="F230" s="50" t="s">
        <v>4824</v>
      </c>
      <c r="G230" s="112" t="s">
        <v>5870</v>
      </c>
      <c r="H230" s="71" t="s">
        <v>4707</v>
      </c>
    </row>
    <row r="231" spans="1:8" s="84" customFormat="1" ht="15.75" customHeight="1">
      <c r="A231" s="8" t="s">
        <v>2663</v>
      </c>
      <c r="B231" s="12" t="s">
        <v>2370</v>
      </c>
      <c r="C231" s="12" t="s">
        <v>2984</v>
      </c>
      <c r="D231" s="13" t="s">
        <v>5183</v>
      </c>
      <c r="E231" s="59" t="s">
        <v>4994</v>
      </c>
      <c r="F231" s="50" t="s">
        <v>4824</v>
      </c>
      <c r="G231" s="112" t="s">
        <v>5870</v>
      </c>
      <c r="H231" s="71" t="s">
        <v>4707</v>
      </c>
    </row>
    <row r="232" spans="1:8" s="27" customFormat="1" ht="15.75" customHeight="1">
      <c r="A232" s="8" t="s">
        <v>2663</v>
      </c>
      <c r="B232" s="12" t="s">
        <v>2371</v>
      </c>
      <c r="C232" s="12" t="s">
        <v>2985</v>
      </c>
      <c r="D232" s="13" t="s">
        <v>5183</v>
      </c>
      <c r="E232" s="59" t="s">
        <v>4995</v>
      </c>
      <c r="F232" s="50" t="s">
        <v>4824</v>
      </c>
      <c r="G232" s="112" t="s">
        <v>5870</v>
      </c>
      <c r="H232" s="71" t="s">
        <v>4707</v>
      </c>
    </row>
    <row r="233" spans="1:8" s="27" customFormat="1" ht="15.75" customHeight="1">
      <c r="A233" s="8" t="s">
        <v>2663</v>
      </c>
      <c r="B233" s="12" t="s">
        <v>789</v>
      </c>
      <c r="C233" s="12" t="s">
        <v>4036</v>
      </c>
      <c r="D233" s="13" t="s">
        <v>5183</v>
      </c>
      <c r="E233" s="59" t="s">
        <v>718</v>
      </c>
      <c r="F233" s="50" t="s">
        <v>1812</v>
      </c>
      <c r="G233" s="111" t="s">
        <v>5871</v>
      </c>
      <c r="H233" s="72" t="s">
        <v>4710</v>
      </c>
    </row>
    <row r="234" spans="1:8" s="27" customFormat="1" ht="15.75" customHeight="1">
      <c r="A234" s="8" t="s">
        <v>2663</v>
      </c>
      <c r="B234" s="12" t="s">
        <v>790</v>
      </c>
      <c r="C234" s="12" t="s">
        <v>4037</v>
      </c>
      <c r="D234" s="13" t="s">
        <v>5183</v>
      </c>
      <c r="E234" s="59" t="s">
        <v>718</v>
      </c>
      <c r="F234" s="50" t="s">
        <v>1812</v>
      </c>
      <c r="G234" s="111" t="s">
        <v>5871</v>
      </c>
      <c r="H234" s="72" t="s">
        <v>4646</v>
      </c>
    </row>
    <row r="235" spans="1:8" s="27" customFormat="1" ht="15.75" customHeight="1">
      <c r="A235" s="8" t="s">
        <v>2663</v>
      </c>
      <c r="B235" s="12" t="s">
        <v>791</v>
      </c>
      <c r="C235" s="12" t="s">
        <v>4038</v>
      </c>
      <c r="D235" s="13" t="s">
        <v>5183</v>
      </c>
      <c r="E235" s="59" t="s">
        <v>4992</v>
      </c>
      <c r="F235" s="50" t="s">
        <v>1812</v>
      </c>
      <c r="G235" s="111" t="s">
        <v>5871</v>
      </c>
      <c r="H235" s="72" t="s">
        <v>4644</v>
      </c>
    </row>
    <row r="236" spans="1:8" s="27" customFormat="1" ht="15.75" customHeight="1">
      <c r="A236" s="8" t="s">
        <v>2663</v>
      </c>
      <c r="B236" s="12" t="s">
        <v>792</v>
      </c>
      <c r="C236" s="12" t="s">
        <v>4039</v>
      </c>
      <c r="D236" s="13" t="s">
        <v>5183</v>
      </c>
      <c r="E236" s="59" t="s">
        <v>4994</v>
      </c>
      <c r="F236" s="50" t="s">
        <v>1812</v>
      </c>
      <c r="G236" s="111" t="s">
        <v>5871</v>
      </c>
      <c r="H236" s="72" t="s">
        <v>4644</v>
      </c>
    </row>
    <row r="237" spans="1:8" s="27" customFormat="1" ht="15.75" customHeight="1">
      <c r="A237" s="8" t="s">
        <v>2663</v>
      </c>
      <c r="B237" s="12" t="s">
        <v>793</v>
      </c>
      <c r="C237" s="12" t="s">
        <v>4040</v>
      </c>
      <c r="D237" s="13" t="s">
        <v>5183</v>
      </c>
      <c r="E237" s="59" t="s">
        <v>4995</v>
      </c>
      <c r="F237" s="50" t="s">
        <v>1812</v>
      </c>
      <c r="G237" s="111" t="s">
        <v>5871</v>
      </c>
      <c r="H237" s="72" t="s">
        <v>4644</v>
      </c>
    </row>
    <row r="238" spans="1:8" s="84" customFormat="1" ht="15.75" customHeight="1">
      <c r="A238" s="8" t="s">
        <v>2663</v>
      </c>
      <c r="B238" s="25" t="s">
        <v>850</v>
      </c>
      <c r="C238" s="25" t="s">
        <v>4711</v>
      </c>
      <c r="D238" s="26" t="s">
        <v>5183</v>
      </c>
      <c r="E238" s="59" t="s">
        <v>718</v>
      </c>
      <c r="F238" s="73" t="s">
        <v>2794</v>
      </c>
      <c r="G238" s="112" t="s">
        <v>5872</v>
      </c>
      <c r="H238" s="71" t="s">
        <v>4712</v>
      </c>
    </row>
    <row r="239" spans="1:8" s="84" customFormat="1" ht="15.75" customHeight="1">
      <c r="A239" s="8" t="s">
        <v>2663</v>
      </c>
      <c r="B239" s="25" t="s">
        <v>851</v>
      </c>
      <c r="C239" s="25" t="s">
        <v>4713</v>
      </c>
      <c r="D239" s="26" t="s">
        <v>5183</v>
      </c>
      <c r="E239" s="59" t="s">
        <v>4992</v>
      </c>
      <c r="F239" s="73" t="s">
        <v>2794</v>
      </c>
      <c r="G239" s="112" t="s">
        <v>5872</v>
      </c>
      <c r="H239" s="71" t="s">
        <v>4712</v>
      </c>
    </row>
    <row r="240" spans="1:8" s="84" customFormat="1" ht="15.75" customHeight="1">
      <c r="A240" s="8" t="s">
        <v>2663</v>
      </c>
      <c r="B240" s="25" t="s">
        <v>852</v>
      </c>
      <c r="C240" s="25" t="s">
        <v>4714</v>
      </c>
      <c r="D240" s="26" t="s">
        <v>5183</v>
      </c>
      <c r="E240" s="59" t="s">
        <v>4994</v>
      </c>
      <c r="F240" s="73" t="s">
        <v>2794</v>
      </c>
      <c r="G240" s="112" t="s">
        <v>5872</v>
      </c>
      <c r="H240" s="71" t="s">
        <v>4712</v>
      </c>
    </row>
    <row r="241" spans="1:8" s="84" customFormat="1" ht="15.75" customHeight="1">
      <c r="A241" s="8" t="s">
        <v>2663</v>
      </c>
      <c r="B241" s="25" t="s">
        <v>853</v>
      </c>
      <c r="C241" s="25" t="s">
        <v>4715</v>
      </c>
      <c r="D241" s="26" t="s">
        <v>5183</v>
      </c>
      <c r="E241" s="59" t="s">
        <v>4995</v>
      </c>
      <c r="F241" s="73" t="s">
        <v>2794</v>
      </c>
      <c r="G241" s="112" t="s">
        <v>5872</v>
      </c>
      <c r="H241" s="71" t="s">
        <v>4716</v>
      </c>
    </row>
    <row r="242" spans="1:8" s="84" customFormat="1" ht="15.75" customHeight="1">
      <c r="A242" s="8" t="s">
        <v>2663</v>
      </c>
      <c r="B242" s="25" t="s">
        <v>854</v>
      </c>
      <c r="C242" s="25" t="s">
        <v>4717</v>
      </c>
      <c r="D242" s="26" t="s">
        <v>5183</v>
      </c>
      <c r="E242" s="59" t="s">
        <v>4996</v>
      </c>
      <c r="F242" s="73" t="s">
        <v>2794</v>
      </c>
      <c r="G242" s="112" t="s">
        <v>5872</v>
      </c>
      <c r="H242" s="71" t="s">
        <v>4718</v>
      </c>
    </row>
    <row r="243" spans="1:8" s="84" customFormat="1" ht="15.75" customHeight="1">
      <c r="A243" s="8" t="s">
        <v>2663</v>
      </c>
      <c r="B243" s="25" t="s">
        <v>855</v>
      </c>
      <c r="C243" s="25" t="s">
        <v>4719</v>
      </c>
      <c r="D243" s="25"/>
      <c r="E243" s="60" t="s">
        <v>4997</v>
      </c>
      <c r="F243" s="73" t="s">
        <v>2794</v>
      </c>
      <c r="G243" s="112" t="s">
        <v>5872</v>
      </c>
      <c r="H243" s="71" t="s">
        <v>4720</v>
      </c>
    </row>
    <row r="244" spans="1:8" s="84" customFormat="1" ht="15.75" customHeight="1">
      <c r="A244" s="8" t="s">
        <v>2663</v>
      </c>
      <c r="B244" s="25" t="s">
        <v>856</v>
      </c>
      <c r="C244" s="25" t="s">
        <v>4721</v>
      </c>
      <c r="D244" s="25"/>
      <c r="E244" s="59" t="s">
        <v>718</v>
      </c>
      <c r="F244" s="73" t="s">
        <v>1816</v>
      </c>
      <c r="G244" s="116" t="s">
        <v>5869</v>
      </c>
      <c r="H244" s="71" t="s">
        <v>4679</v>
      </c>
    </row>
    <row r="245" spans="1:8" s="84" customFormat="1" ht="15.75" customHeight="1">
      <c r="A245" s="8" t="s">
        <v>2663</v>
      </c>
      <c r="B245" s="25" t="s">
        <v>857</v>
      </c>
      <c r="C245" s="25" t="s">
        <v>4722</v>
      </c>
      <c r="D245" s="25"/>
      <c r="E245" s="59" t="s">
        <v>4992</v>
      </c>
      <c r="F245" s="73" t="s">
        <v>1816</v>
      </c>
      <c r="G245" s="116" t="s">
        <v>5869</v>
      </c>
      <c r="H245" s="71" t="s">
        <v>4679</v>
      </c>
    </row>
    <row r="246" spans="1:8" s="84" customFormat="1" ht="15.75" customHeight="1">
      <c r="A246" s="8" t="s">
        <v>2663</v>
      </c>
      <c r="B246" s="25" t="s">
        <v>858</v>
      </c>
      <c r="C246" s="25" t="s">
        <v>4723</v>
      </c>
      <c r="D246" s="25"/>
      <c r="E246" s="59" t="s">
        <v>4994</v>
      </c>
      <c r="F246" s="73" t="s">
        <v>1816</v>
      </c>
      <c r="G246" s="116" t="s">
        <v>5869</v>
      </c>
      <c r="H246" s="71" t="s">
        <v>4679</v>
      </c>
    </row>
    <row r="247" spans="1:8" s="84" customFormat="1" ht="15.75" customHeight="1">
      <c r="A247" s="8" t="s">
        <v>2663</v>
      </c>
      <c r="B247" s="25" t="s">
        <v>859</v>
      </c>
      <c r="C247" s="25" t="s">
        <v>4724</v>
      </c>
      <c r="D247" s="25"/>
      <c r="E247" s="59" t="s">
        <v>4995</v>
      </c>
      <c r="F247" s="73" t="s">
        <v>1816</v>
      </c>
      <c r="G247" s="116" t="s">
        <v>5869</v>
      </c>
      <c r="H247" s="71" t="s">
        <v>4679</v>
      </c>
    </row>
    <row r="248" spans="1:8" s="84" customFormat="1" ht="15.75" customHeight="1">
      <c r="A248" s="8" t="s">
        <v>2663</v>
      </c>
      <c r="B248" s="25" t="s">
        <v>860</v>
      </c>
      <c r="C248" s="25" t="s">
        <v>4725</v>
      </c>
      <c r="D248" s="25"/>
      <c r="E248" s="59" t="s">
        <v>967</v>
      </c>
      <c r="F248" s="73" t="s">
        <v>1816</v>
      </c>
      <c r="G248" s="116" t="s">
        <v>5869</v>
      </c>
      <c r="H248" s="71" t="s">
        <v>4679</v>
      </c>
    </row>
    <row r="249" spans="1:8" s="84" customFormat="1" ht="15.75" customHeight="1">
      <c r="A249" s="8" t="s">
        <v>2663</v>
      </c>
      <c r="B249" s="25" t="s">
        <v>861</v>
      </c>
      <c r="C249" s="25" t="s">
        <v>4726</v>
      </c>
      <c r="D249" s="25"/>
      <c r="E249" s="59" t="s">
        <v>4999</v>
      </c>
      <c r="F249" s="73" t="s">
        <v>1816</v>
      </c>
      <c r="G249" s="116" t="s">
        <v>5869</v>
      </c>
      <c r="H249" s="71" t="s">
        <v>4679</v>
      </c>
    </row>
    <row r="250" spans="1:8" s="27" customFormat="1" ht="15.75" customHeight="1">
      <c r="A250" s="8" t="s">
        <v>2663</v>
      </c>
      <c r="B250" s="12" t="s">
        <v>769</v>
      </c>
      <c r="C250" s="12" t="s">
        <v>1958</v>
      </c>
      <c r="D250" s="12"/>
      <c r="E250" s="59" t="s">
        <v>718</v>
      </c>
      <c r="F250" s="50" t="s">
        <v>770</v>
      </c>
      <c r="G250" s="111" t="s">
        <v>5871</v>
      </c>
      <c r="H250" s="71" t="s">
        <v>4646</v>
      </c>
    </row>
    <row r="251" spans="1:8" s="27" customFormat="1" ht="15.75" customHeight="1">
      <c r="A251" s="8" t="s">
        <v>2663</v>
      </c>
      <c r="B251" s="12" t="s">
        <v>771</v>
      </c>
      <c r="C251" s="17" t="s">
        <v>1955</v>
      </c>
      <c r="D251" s="17"/>
      <c r="E251" s="59" t="s">
        <v>718</v>
      </c>
      <c r="F251" s="50" t="s">
        <v>770</v>
      </c>
      <c r="G251" s="111" t="s">
        <v>5871</v>
      </c>
      <c r="H251" s="71" t="s">
        <v>4698</v>
      </c>
    </row>
    <row r="252" spans="1:8" s="27" customFormat="1" ht="15.75" customHeight="1">
      <c r="A252" s="8" t="s">
        <v>2663</v>
      </c>
      <c r="B252" s="12" t="s">
        <v>772</v>
      </c>
      <c r="C252" s="17" t="s">
        <v>4041</v>
      </c>
      <c r="D252" s="17"/>
      <c r="E252" s="59" t="s">
        <v>4992</v>
      </c>
      <c r="F252" s="50" t="s">
        <v>770</v>
      </c>
      <c r="G252" s="111" t="s">
        <v>5871</v>
      </c>
      <c r="H252" s="71" t="s">
        <v>4644</v>
      </c>
    </row>
    <row r="253" spans="1:8" s="27" customFormat="1" ht="15.75" customHeight="1">
      <c r="A253" s="8" t="s">
        <v>2663</v>
      </c>
      <c r="B253" s="12" t="s">
        <v>773</v>
      </c>
      <c r="C253" s="17" t="s">
        <v>4042</v>
      </c>
      <c r="D253" s="17"/>
      <c r="E253" s="59" t="s">
        <v>4994</v>
      </c>
      <c r="F253" s="50" t="s">
        <v>770</v>
      </c>
      <c r="G253" s="111" t="s">
        <v>5871</v>
      </c>
      <c r="H253" s="71" t="s">
        <v>4644</v>
      </c>
    </row>
    <row r="254" spans="1:8" s="27" customFormat="1" ht="15.75" customHeight="1">
      <c r="A254" s="8" t="s">
        <v>2663</v>
      </c>
      <c r="B254" s="12" t="s">
        <v>774</v>
      </c>
      <c r="C254" s="17" t="s">
        <v>4043</v>
      </c>
      <c r="D254" s="17"/>
      <c r="E254" s="59" t="s">
        <v>4995</v>
      </c>
      <c r="F254" s="50" t="s">
        <v>770</v>
      </c>
      <c r="G254" s="111" t="s">
        <v>5871</v>
      </c>
      <c r="H254" s="71" t="s">
        <v>4644</v>
      </c>
    </row>
    <row r="255" spans="1:8" s="27" customFormat="1" ht="15.75" customHeight="1">
      <c r="A255" s="8" t="s">
        <v>2663</v>
      </c>
      <c r="B255" s="12" t="s">
        <v>756</v>
      </c>
      <c r="C255" s="12" t="s">
        <v>1794</v>
      </c>
      <c r="D255" s="12"/>
      <c r="E255" s="59" t="s">
        <v>718</v>
      </c>
      <c r="F255" s="50" t="s">
        <v>2570</v>
      </c>
      <c r="G255" s="111" t="s">
        <v>5871</v>
      </c>
      <c r="H255" s="71" t="s">
        <v>4646</v>
      </c>
    </row>
    <row r="256" spans="1:8" s="27" customFormat="1" ht="15.75" customHeight="1">
      <c r="A256" s="8" t="s">
        <v>2663</v>
      </c>
      <c r="B256" s="12" t="s">
        <v>757</v>
      </c>
      <c r="C256" s="18" t="s">
        <v>4049</v>
      </c>
      <c r="D256" s="18"/>
      <c r="E256" s="59" t="s">
        <v>4992</v>
      </c>
      <c r="F256" s="50" t="s">
        <v>2570</v>
      </c>
      <c r="G256" s="111" t="s">
        <v>5871</v>
      </c>
      <c r="H256" s="71" t="s">
        <v>4644</v>
      </c>
    </row>
    <row r="257" spans="1:8" s="27" customFormat="1" ht="15.75" customHeight="1">
      <c r="A257" s="8" t="s">
        <v>2663</v>
      </c>
      <c r="B257" s="12" t="s">
        <v>758</v>
      </c>
      <c r="C257" s="18" t="s">
        <v>4050</v>
      </c>
      <c r="D257" s="18"/>
      <c r="E257" s="59" t="s">
        <v>4994</v>
      </c>
      <c r="F257" s="50" t="s">
        <v>2570</v>
      </c>
      <c r="G257" s="111" t="s">
        <v>5871</v>
      </c>
      <c r="H257" s="71" t="s">
        <v>4644</v>
      </c>
    </row>
    <row r="258" spans="1:8" s="27" customFormat="1" ht="15.75" customHeight="1">
      <c r="A258" s="8" t="s">
        <v>2663</v>
      </c>
      <c r="B258" s="12" t="s">
        <v>759</v>
      </c>
      <c r="C258" s="18" t="s">
        <v>4051</v>
      </c>
      <c r="D258" s="18"/>
      <c r="E258" s="59" t="s">
        <v>4995</v>
      </c>
      <c r="F258" s="50" t="s">
        <v>2570</v>
      </c>
      <c r="G258" s="111" t="s">
        <v>5871</v>
      </c>
      <c r="H258" s="71" t="s">
        <v>4644</v>
      </c>
    </row>
    <row r="259" spans="1:8" s="27" customFormat="1" ht="15.75" customHeight="1">
      <c r="A259" s="8" t="s">
        <v>2663</v>
      </c>
      <c r="B259" s="12" t="s">
        <v>760</v>
      </c>
      <c r="C259" s="12" t="s">
        <v>1975</v>
      </c>
      <c r="D259" s="12"/>
      <c r="E259" s="59" t="s">
        <v>718</v>
      </c>
      <c r="F259" s="50" t="s">
        <v>1899</v>
      </c>
      <c r="G259" s="111" t="s">
        <v>5871</v>
      </c>
      <c r="H259" s="71" t="s">
        <v>4727</v>
      </c>
    </row>
    <row r="260" spans="1:8" s="27" customFormat="1" ht="15.75" customHeight="1">
      <c r="A260" s="8" t="s">
        <v>2663</v>
      </c>
      <c r="B260" s="12" t="s">
        <v>762</v>
      </c>
      <c r="C260" s="18" t="s">
        <v>1976</v>
      </c>
      <c r="D260" s="18"/>
      <c r="E260" s="59" t="s">
        <v>4992</v>
      </c>
      <c r="F260" s="50" t="s">
        <v>761</v>
      </c>
      <c r="G260" s="111" t="s">
        <v>5871</v>
      </c>
      <c r="H260" s="71" t="s">
        <v>4646</v>
      </c>
    </row>
    <row r="261" spans="1:8" s="27" customFormat="1" ht="15.75" customHeight="1">
      <c r="A261" s="8" t="s">
        <v>2663</v>
      </c>
      <c r="B261" s="12" t="s">
        <v>763</v>
      </c>
      <c r="C261" s="18" t="s">
        <v>4052</v>
      </c>
      <c r="D261" s="18"/>
      <c r="E261" s="59" t="s">
        <v>4994</v>
      </c>
      <c r="F261" s="50" t="s">
        <v>761</v>
      </c>
      <c r="G261" s="111" t="s">
        <v>5871</v>
      </c>
      <c r="H261" s="71" t="s">
        <v>4646</v>
      </c>
    </row>
    <row r="262" spans="1:8" s="27" customFormat="1" ht="15.75" customHeight="1">
      <c r="A262" s="8" t="s">
        <v>2663</v>
      </c>
      <c r="B262" s="12" t="s">
        <v>764</v>
      </c>
      <c r="C262" s="18" t="s">
        <v>4053</v>
      </c>
      <c r="D262" s="18"/>
      <c r="E262" s="59" t="s">
        <v>4995</v>
      </c>
      <c r="F262" s="50" t="s">
        <v>761</v>
      </c>
      <c r="G262" s="111" t="s">
        <v>5871</v>
      </c>
      <c r="H262" s="71" t="s">
        <v>4646</v>
      </c>
    </row>
    <row r="263" spans="1:8" s="27" customFormat="1" ht="15.75" customHeight="1">
      <c r="A263" s="8" t="s">
        <v>2663</v>
      </c>
      <c r="B263" s="12" t="s">
        <v>765</v>
      </c>
      <c r="C263" s="18" t="s">
        <v>1972</v>
      </c>
      <c r="D263" s="18"/>
      <c r="E263" s="59" t="s">
        <v>718</v>
      </c>
      <c r="F263" s="50" t="s">
        <v>2571</v>
      </c>
      <c r="G263" s="111" t="s">
        <v>5871</v>
      </c>
      <c r="H263" s="71" t="s">
        <v>4728</v>
      </c>
    </row>
    <row r="264" spans="1:8" s="27" customFormat="1" ht="15.75" customHeight="1">
      <c r="A264" s="8" t="s">
        <v>2663</v>
      </c>
      <c r="B264" s="12" t="s">
        <v>766</v>
      </c>
      <c r="C264" s="18" t="s">
        <v>1957</v>
      </c>
      <c r="D264" s="18"/>
      <c r="E264" s="59" t="s">
        <v>4992</v>
      </c>
      <c r="F264" s="50" t="s">
        <v>2571</v>
      </c>
      <c r="G264" s="111" t="s">
        <v>5871</v>
      </c>
      <c r="H264" s="71" t="s">
        <v>4710</v>
      </c>
    </row>
    <row r="265" spans="1:8" s="27" customFormat="1" ht="15.75" customHeight="1">
      <c r="A265" s="8" t="s">
        <v>2663</v>
      </c>
      <c r="B265" s="12" t="s">
        <v>767</v>
      </c>
      <c r="C265" s="18" t="s">
        <v>1973</v>
      </c>
      <c r="D265" s="18"/>
      <c r="E265" s="59" t="s">
        <v>4994</v>
      </c>
      <c r="F265" s="50" t="s">
        <v>2571</v>
      </c>
      <c r="G265" s="111" t="s">
        <v>5871</v>
      </c>
      <c r="H265" s="71" t="s">
        <v>4710</v>
      </c>
    </row>
    <row r="266" spans="1:8" s="27" customFormat="1" ht="15.75" customHeight="1">
      <c r="A266" s="8" t="s">
        <v>2663</v>
      </c>
      <c r="B266" s="12" t="s">
        <v>768</v>
      </c>
      <c r="C266" s="18" t="s">
        <v>1974</v>
      </c>
      <c r="D266" s="18"/>
      <c r="E266" s="59" t="s">
        <v>4995</v>
      </c>
      <c r="F266" s="50" t="s">
        <v>2571</v>
      </c>
      <c r="G266" s="111" t="s">
        <v>5871</v>
      </c>
      <c r="H266" s="71" t="s">
        <v>4710</v>
      </c>
    </row>
    <row r="267" spans="1:8" s="27" customFormat="1" ht="15.75" customHeight="1">
      <c r="A267" s="8" t="s">
        <v>2663</v>
      </c>
      <c r="B267" s="12" t="s">
        <v>802</v>
      </c>
      <c r="C267" s="12" t="s">
        <v>1942</v>
      </c>
      <c r="D267" s="12"/>
      <c r="E267" s="59" t="s">
        <v>718</v>
      </c>
      <c r="F267" s="50" t="s">
        <v>798</v>
      </c>
      <c r="G267" s="116" t="s">
        <v>5873</v>
      </c>
      <c r="H267" s="71" t="s">
        <v>4669</v>
      </c>
    </row>
    <row r="268" spans="1:8" s="27" customFormat="1" ht="15.75" customHeight="1">
      <c r="A268" s="8" t="s">
        <v>2663</v>
      </c>
      <c r="B268" s="12" t="s">
        <v>799</v>
      </c>
      <c r="C268" s="12" t="s">
        <v>1943</v>
      </c>
      <c r="D268" s="12"/>
      <c r="E268" s="59" t="s">
        <v>4992</v>
      </c>
      <c r="F268" s="50" t="s">
        <v>798</v>
      </c>
      <c r="G268" s="116" t="s">
        <v>5873</v>
      </c>
      <c r="H268" s="71" t="s">
        <v>4647</v>
      </c>
    </row>
    <row r="269" spans="1:8" s="27" customFormat="1" ht="15.75" customHeight="1">
      <c r="A269" s="8" t="s">
        <v>2663</v>
      </c>
      <c r="B269" s="12" t="s">
        <v>800</v>
      </c>
      <c r="C269" s="12" t="s">
        <v>1944</v>
      </c>
      <c r="D269" s="12"/>
      <c r="E269" s="59" t="s">
        <v>4994</v>
      </c>
      <c r="F269" s="50" t="s">
        <v>798</v>
      </c>
      <c r="G269" s="116" t="s">
        <v>5873</v>
      </c>
      <c r="H269" s="71" t="s">
        <v>4647</v>
      </c>
    </row>
    <row r="270" spans="1:8" s="27" customFormat="1" ht="15.75" customHeight="1">
      <c r="A270" s="8" t="s">
        <v>2663</v>
      </c>
      <c r="B270" s="12" t="s">
        <v>801</v>
      </c>
      <c r="C270" s="12" t="s">
        <v>1945</v>
      </c>
      <c r="D270" s="12"/>
      <c r="E270" s="59" t="s">
        <v>4995</v>
      </c>
      <c r="F270" s="50" t="s">
        <v>798</v>
      </c>
      <c r="G270" s="116" t="s">
        <v>5873</v>
      </c>
      <c r="H270" s="71" t="s">
        <v>4647</v>
      </c>
    </row>
    <row r="271" spans="1:8" s="27" customFormat="1" ht="15.75" customHeight="1">
      <c r="A271" s="8" t="s">
        <v>2663</v>
      </c>
      <c r="B271" s="12" t="s">
        <v>844</v>
      </c>
      <c r="C271" s="12" t="s">
        <v>4729</v>
      </c>
      <c r="D271" s="12"/>
      <c r="E271" s="59" t="s">
        <v>718</v>
      </c>
      <c r="F271" s="50" t="s">
        <v>2076</v>
      </c>
      <c r="G271" s="111" t="s">
        <v>5872</v>
      </c>
      <c r="H271" s="71" t="s">
        <v>4730</v>
      </c>
    </row>
    <row r="272" spans="1:8" s="27" customFormat="1" ht="15.75" customHeight="1">
      <c r="A272" s="8" t="s">
        <v>2663</v>
      </c>
      <c r="B272" s="12" t="s">
        <v>845</v>
      </c>
      <c r="C272" s="12" t="s">
        <v>4888</v>
      </c>
      <c r="D272" s="12"/>
      <c r="E272" s="59" t="s">
        <v>4992</v>
      </c>
      <c r="F272" s="50" t="s">
        <v>2076</v>
      </c>
      <c r="G272" s="111" t="s">
        <v>5872</v>
      </c>
      <c r="H272" s="71" t="s">
        <v>4730</v>
      </c>
    </row>
    <row r="273" spans="1:8" s="27" customFormat="1" ht="15.75" customHeight="1">
      <c r="A273" s="8" t="s">
        <v>2663</v>
      </c>
      <c r="B273" s="12" t="s">
        <v>846</v>
      </c>
      <c r="C273" s="12" t="s">
        <v>4732</v>
      </c>
      <c r="D273" s="12"/>
      <c r="E273" s="59" t="s">
        <v>4994</v>
      </c>
      <c r="F273" s="50" t="s">
        <v>2076</v>
      </c>
      <c r="G273" s="111" t="s">
        <v>5872</v>
      </c>
      <c r="H273" s="71" t="s">
        <v>4730</v>
      </c>
    </row>
    <row r="274" spans="1:8" s="27" customFormat="1" ht="15.75" customHeight="1">
      <c r="A274" s="8" t="s">
        <v>2663</v>
      </c>
      <c r="B274" s="12" t="s">
        <v>847</v>
      </c>
      <c r="C274" s="12" t="s">
        <v>4733</v>
      </c>
      <c r="D274" s="12"/>
      <c r="E274" s="59" t="s">
        <v>4995</v>
      </c>
      <c r="F274" s="50" t="s">
        <v>2076</v>
      </c>
      <c r="G274" s="111" t="s">
        <v>5872</v>
      </c>
      <c r="H274" s="71" t="s">
        <v>4730</v>
      </c>
    </row>
    <row r="275" spans="1:8" s="27" customFormat="1" ht="15.75" customHeight="1">
      <c r="A275" s="8" t="s">
        <v>2663</v>
      </c>
      <c r="B275" s="12" t="s">
        <v>848</v>
      </c>
      <c r="C275" s="12" t="s">
        <v>4734</v>
      </c>
      <c r="D275" s="12"/>
      <c r="E275" s="59" t="s">
        <v>4996</v>
      </c>
      <c r="F275" s="50" t="s">
        <v>2076</v>
      </c>
      <c r="G275" s="111" t="s">
        <v>5872</v>
      </c>
      <c r="H275" s="71" t="s">
        <v>4679</v>
      </c>
    </row>
    <row r="276" spans="1:8" s="27" customFormat="1" ht="15.75" customHeight="1">
      <c r="A276" s="8" t="s">
        <v>2663</v>
      </c>
      <c r="B276" s="12" t="s">
        <v>849</v>
      </c>
      <c r="C276" s="12" t="s">
        <v>4735</v>
      </c>
      <c r="D276" s="12"/>
      <c r="E276" s="60" t="s">
        <v>4997</v>
      </c>
      <c r="F276" s="50" t="s">
        <v>2076</v>
      </c>
      <c r="G276" s="111" t="s">
        <v>5872</v>
      </c>
      <c r="H276" s="71" t="s">
        <v>4679</v>
      </c>
    </row>
    <row r="277" spans="1:8" s="27" customFormat="1" ht="15.75" customHeight="1">
      <c r="A277" s="8" t="s">
        <v>2663</v>
      </c>
      <c r="B277" s="12" t="s">
        <v>862</v>
      </c>
      <c r="C277" s="12" t="s">
        <v>4736</v>
      </c>
      <c r="D277" s="12"/>
      <c r="E277" s="59" t="s">
        <v>718</v>
      </c>
      <c r="F277" s="50" t="s">
        <v>1898</v>
      </c>
      <c r="G277" s="111" t="s">
        <v>5872</v>
      </c>
      <c r="H277" s="71" t="s">
        <v>4670</v>
      </c>
    </row>
    <row r="278" spans="1:8" s="27" customFormat="1" ht="15.75" customHeight="1">
      <c r="A278" s="8" t="s">
        <v>2663</v>
      </c>
      <c r="B278" s="12" t="s">
        <v>863</v>
      </c>
      <c r="C278" s="12" t="s">
        <v>4737</v>
      </c>
      <c r="D278" s="12"/>
      <c r="E278" s="59" t="s">
        <v>4992</v>
      </c>
      <c r="F278" s="50" t="s">
        <v>1898</v>
      </c>
      <c r="G278" s="111" t="s">
        <v>5872</v>
      </c>
      <c r="H278" s="71" t="s">
        <v>4670</v>
      </c>
    </row>
    <row r="279" spans="1:8" s="27" customFormat="1" ht="15.75" customHeight="1">
      <c r="A279" s="8" t="s">
        <v>2663</v>
      </c>
      <c r="B279" s="12" t="s">
        <v>864</v>
      </c>
      <c r="C279" s="12" t="s">
        <v>4738</v>
      </c>
      <c r="D279" s="12"/>
      <c r="E279" s="59" t="s">
        <v>4994</v>
      </c>
      <c r="F279" s="50" t="s">
        <v>1898</v>
      </c>
      <c r="G279" s="111" t="s">
        <v>5872</v>
      </c>
      <c r="H279" s="71" t="s">
        <v>4670</v>
      </c>
    </row>
    <row r="280" spans="1:8" s="27" customFormat="1" ht="15.75" customHeight="1">
      <c r="A280" s="8" t="s">
        <v>2663</v>
      </c>
      <c r="B280" s="12" t="s">
        <v>865</v>
      </c>
      <c r="C280" s="12" t="s">
        <v>4739</v>
      </c>
      <c r="D280" s="12"/>
      <c r="E280" s="59" t="s">
        <v>4995</v>
      </c>
      <c r="F280" s="50" t="s">
        <v>1817</v>
      </c>
      <c r="G280" s="111" t="s">
        <v>5872</v>
      </c>
      <c r="H280" s="71" t="s">
        <v>4670</v>
      </c>
    </row>
    <row r="281" spans="1:8" s="27" customFormat="1" ht="15.75" customHeight="1">
      <c r="A281" s="8" t="s">
        <v>2663</v>
      </c>
      <c r="B281" s="12" t="s">
        <v>866</v>
      </c>
      <c r="C281" s="12" t="s">
        <v>4740</v>
      </c>
      <c r="D281" s="12"/>
      <c r="E281" s="59" t="s">
        <v>4996</v>
      </c>
      <c r="F281" s="50" t="s">
        <v>1817</v>
      </c>
      <c r="G281" s="111" t="s">
        <v>5872</v>
      </c>
      <c r="H281" s="71" t="s">
        <v>4670</v>
      </c>
    </row>
    <row r="282" spans="1:8" s="27" customFormat="1" ht="15.75" customHeight="1">
      <c r="A282" s="8" t="s">
        <v>2663</v>
      </c>
      <c r="B282" s="12" t="s">
        <v>867</v>
      </c>
      <c r="C282" s="12" t="s">
        <v>4741</v>
      </c>
      <c r="D282" s="12"/>
      <c r="E282" s="60" t="s">
        <v>4997</v>
      </c>
      <c r="F282" s="50" t="s">
        <v>1898</v>
      </c>
      <c r="G282" s="111" t="s">
        <v>5872</v>
      </c>
      <c r="H282" s="71" t="s">
        <v>4670</v>
      </c>
    </row>
    <row r="283" spans="1:8" s="27" customFormat="1" ht="15.75" customHeight="1">
      <c r="A283" s="8" t="s">
        <v>2663</v>
      </c>
      <c r="B283" s="12" t="s">
        <v>609</v>
      </c>
      <c r="C283" s="12" t="s">
        <v>4108</v>
      </c>
      <c r="D283" s="12"/>
      <c r="E283" s="59" t="s">
        <v>718</v>
      </c>
      <c r="F283" s="50" t="s">
        <v>608</v>
      </c>
      <c r="G283" s="111" t="s">
        <v>5871</v>
      </c>
      <c r="H283" s="71" t="s">
        <v>4667</v>
      </c>
    </row>
    <row r="284" spans="1:8" s="27" customFormat="1" ht="15.75" customHeight="1">
      <c r="A284" s="8" t="s">
        <v>2663</v>
      </c>
      <c r="B284" s="12" t="s">
        <v>610</v>
      </c>
      <c r="C284" s="12" t="s">
        <v>4109</v>
      </c>
      <c r="D284" s="12"/>
      <c r="E284" s="59" t="s">
        <v>4992</v>
      </c>
      <c r="F284" s="50" t="s">
        <v>608</v>
      </c>
      <c r="G284" s="111" t="s">
        <v>5871</v>
      </c>
      <c r="H284" s="71" t="s">
        <v>4742</v>
      </c>
    </row>
    <row r="285" spans="1:8" s="27" customFormat="1" ht="15.75" customHeight="1">
      <c r="A285" s="8" t="s">
        <v>2663</v>
      </c>
      <c r="B285" s="12" t="s">
        <v>611</v>
      </c>
      <c r="C285" s="12" t="s">
        <v>4110</v>
      </c>
      <c r="D285" s="12"/>
      <c r="E285" s="59" t="s">
        <v>4994</v>
      </c>
      <c r="F285" s="50" t="s">
        <v>608</v>
      </c>
      <c r="G285" s="111" t="s">
        <v>5871</v>
      </c>
      <c r="H285" s="71" t="s">
        <v>4742</v>
      </c>
    </row>
    <row r="286" spans="1:8" s="27" customFormat="1" ht="15.75" customHeight="1">
      <c r="A286" s="8" t="s">
        <v>2663</v>
      </c>
      <c r="B286" s="12" t="s">
        <v>612</v>
      </c>
      <c r="C286" s="12" t="s">
        <v>4111</v>
      </c>
      <c r="D286" s="12"/>
      <c r="E286" s="59" t="s">
        <v>4995</v>
      </c>
      <c r="F286" s="50" t="s">
        <v>608</v>
      </c>
      <c r="G286" s="111" t="s">
        <v>5871</v>
      </c>
      <c r="H286" s="71" t="s">
        <v>4742</v>
      </c>
    </row>
    <row r="287" spans="1:8" s="27" customFormat="1" ht="15.75" customHeight="1">
      <c r="A287" s="8" t="s">
        <v>2663</v>
      </c>
      <c r="B287" s="28" t="s">
        <v>5527</v>
      </c>
      <c r="C287" s="12" t="s">
        <v>5560</v>
      </c>
      <c r="D287" s="12"/>
      <c r="E287" s="60" t="s">
        <v>2910</v>
      </c>
      <c r="F287" s="73" t="s">
        <v>5546</v>
      </c>
      <c r="G287" s="112" t="s">
        <v>2910</v>
      </c>
      <c r="H287" s="73" t="s">
        <v>2910</v>
      </c>
    </row>
    <row r="288" spans="1:8" s="27" customFormat="1" ht="15.75" customHeight="1">
      <c r="A288" s="8" t="s">
        <v>2663</v>
      </c>
      <c r="B288" s="28" t="s">
        <v>5529</v>
      </c>
      <c r="C288" s="12" t="s">
        <v>5562</v>
      </c>
      <c r="D288" s="12"/>
      <c r="E288" s="60" t="s">
        <v>2910</v>
      </c>
      <c r="F288" s="73" t="s">
        <v>5547</v>
      </c>
      <c r="G288" s="112" t="s">
        <v>2910</v>
      </c>
      <c r="H288" s="73" t="s">
        <v>2910</v>
      </c>
    </row>
    <row r="289" spans="1:8" s="27" customFormat="1" ht="15.75" customHeight="1">
      <c r="A289" s="8" t="s">
        <v>2663</v>
      </c>
      <c r="B289" s="28" t="s">
        <v>5531</v>
      </c>
      <c r="C289" s="12" t="s">
        <v>5564</v>
      </c>
      <c r="D289" s="12"/>
      <c r="E289" s="60" t="s">
        <v>2910</v>
      </c>
      <c r="F289" s="73" t="s">
        <v>614</v>
      </c>
      <c r="G289" s="112" t="s">
        <v>2910</v>
      </c>
      <c r="H289" s="73" t="s">
        <v>2910</v>
      </c>
    </row>
    <row r="290" spans="1:8" s="27" customFormat="1" ht="15.75" customHeight="1">
      <c r="A290" s="8" t="s">
        <v>2663</v>
      </c>
      <c r="B290" s="28" t="s">
        <v>5533</v>
      </c>
      <c r="C290" s="12" t="s">
        <v>5566</v>
      </c>
      <c r="D290" s="12"/>
      <c r="E290" s="60" t="s">
        <v>2910</v>
      </c>
      <c r="F290" s="73" t="s">
        <v>5549</v>
      </c>
      <c r="G290" s="112" t="s">
        <v>2910</v>
      </c>
      <c r="H290" s="73" t="s">
        <v>2910</v>
      </c>
    </row>
    <row r="291" spans="1:8" s="27" customFormat="1" ht="15.75" customHeight="1">
      <c r="A291" s="8" t="s">
        <v>2663</v>
      </c>
      <c r="B291" s="28" t="s">
        <v>5535</v>
      </c>
      <c r="C291" s="12" t="s">
        <v>5568</v>
      </c>
      <c r="D291" s="12" t="s">
        <v>5448</v>
      </c>
      <c r="E291" s="60" t="s">
        <v>2910</v>
      </c>
      <c r="F291" s="73" t="s">
        <v>5551</v>
      </c>
      <c r="G291" s="112" t="s">
        <v>2910</v>
      </c>
      <c r="H291" s="73" t="s">
        <v>2910</v>
      </c>
    </row>
    <row r="292" spans="1:8" s="27" customFormat="1" ht="15.75" customHeight="1">
      <c r="A292" s="8" t="s">
        <v>2663</v>
      </c>
      <c r="B292" s="28" t="s">
        <v>5537</v>
      </c>
      <c r="C292" s="12" t="s">
        <v>5570</v>
      </c>
      <c r="D292" s="12" t="s">
        <v>5448</v>
      </c>
      <c r="E292" s="60" t="s">
        <v>2910</v>
      </c>
      <c r="F292" s="73" t="s">
        <v>5553</v>
      </c>
      <c r="G292" s="112" t="s">
        <v>2910</v>
      </c>
      <c r="H292" s="73" t="s">
        <v>2910</v>
      </c>
    </row>
    <row r="293" spans="1:8" s="27" customFormat="1" ht="15.75" customHeight="1">
      <c r="A293" s="8" t="s">
        <v>2663</v>
      </c>
      <c r="B293" s="28" t="s">
        <v>5538</v>
      </c>
      <c r="C293" s="12" t="s">
        <v>5571</v>
      </c>
      <c r="D293" s="12" t="s">
        <v>5448</v>
      </c>
      <c r="E293" s="60" t="s">
        <v>2910</v>
      </c>
      <c r="F293" s="73" t="s">
        <v>5554</v>
      </c>
      <c r="G293" s="112" t="s">
        <v>2910</v>
      </c>
      <c r="H293" s="73" t="s">
        <v>2910</v>
      </c>
    </row>
    <row r="294" spans="1:8" s="27" customFormat="1" ht="15.75" customHeight="1">
      <c r="A294" s="8" t="s">
        <v>2663</v>
      </c>
      <c r="B294" s="28" t="s">
        <v>5539</v>
      </c>
      <c r="C294" s="12" t="s">
        <v>5572</v>
      </c>
      <c r="D294" s="12" t="s">
        <v>5448</v>
      </c>
      <c r="E294" s="60" t="s">
        <v>2910</v>
      </c>
      <c r="F294" s="73" t="s">
        <v>5554</v>
      </c>
      <c r="G294" s="112" t="s">
        <v>2910</v>
      </c>
      <c r="H294" s="73" t="s">
        <v>2910</v>
      </c>
    </row>
    <row r="295" spans="1:8" s="27" customFormat="1" ht="15.75" customHeight="1">
      <c r="A295" s="8" t="s">
        <v>2663</v>
      </c>
      <c r="B295" s="28" t="s">
        <v>5541</v>
      </c>
      <c r="C295" s="12" t="s">
        <v>5574</v>
      </c>
      <c r="D295" s="12" t="s">
        <v>5448</v>
      </c>
      <c r="E295" s="60" t="s">
        <v>2910</v>
      </c>
      <c r="F295" s="73" t="s">
        <v>5556</v>
      </c>
      <c r="G295" s="112" t="s">
        <v>2910</v>
      </c>
      <c r="H295" s="73" t="s">
        <v>2910</v>
      </c>
    </row>
    <row r="296" spans="1:8" s="27" customFormat="1" ht="15.75" customHeight="1">
      <c r="A296" s="8" t="s">
        <v>2663</v>
      </c>
      <c r="B296" s="28" t="s">
        <v>5543</v>
      </c>
      <c r="C296" s="12" t="s">
        <v>5576</v>
      </c>
      <c r="D296" s="12" t="s">
        <v>5448</v>
      </c>
      <c r="E296" s="60" t="s">
        <v>2910</v>
      </c>
      <c r="F296" s="73" t="s">
        <v>5558</v>
      </c>
      <c r="G296" s="112" t="s">
        <v>2910</v>
      </c>
      <c r="H296" s="73" t="s">
        <v>2910</v>
      </c>
    </row>
    <row r="297" spans="1:8" s="27" customFormat="1" ht="15.75" customHeight="1">
      <c r="A297" s="8" t="s">
        <v>2663</v>
      </c>
      <c r="B297" s="28" t="s">
        <v>5545</v>
      </c>
      <c r="C297" s="12" t="s">
        <v>5578</v>
      </c>
      <c r="D297" s="12" t="s">
        <v>5448</v>
      </c>
      <c r="E297" s="60" t="s">
        <v>2910</v>
      </c>
      <c r="F297" s="73" t="s">
        <v>5860</v>
      </c>
      <c r="G297" s="112" t="s">
        <v>2910</v>
      </c>
      <c r="H297" s="73" t="s">
        <v>2910</v>
      </c>
    </row>
    <row r="298" spans="1:8" s="27" customFormat="1" ht="15.75" customHeight="1">
      <c r="A298" s="8" t="s">
        <v>2663</v>
      </c>
      <c r="B298" s="12" t="s">
        <v>5525</v>
      </c>
      <c r="C298" s="12" t="s">
        <v>2651</v>
      </c>
      <c r="D298" s="12"/>
      <c r="E298" s="59" t="s">
        <v>874</v>
      </c>
      <c r="F298" s="50" t="s">
        <v>878</v>
      </c>
      <c r="G298" s="116" t="s">
        <v>5869</v>
      </c>
      <c r="H298" s="71" t="s">
        <v>4742</v>
      </c>
    </row>
    <row r="299" spans="1:8" s="27" customFormat="1" ht="15.75" customHeight="1">
      <c r="A299" s="8" t="s">
        <v>2663</v>
      </c>
      <c r="B299" s="12" t="s">
        <v>886</v>
      </c>
      <c r="C299" s="12" t="s">
        <v>3012</v>
      </c>
      <c r="D299" s="12"/>
      <c r="E299" s="59" t="s">
        <v>718</v>
      </c>
      <c r="F299" s="50" t="s">
        <v>4825</v>
      </c>
      <c r="G299" s="112" t="s">
        <v>5870</v>
      </c>
      <c r="H299" s="71" t="s">
        <v>4743</v>
      </c>
    </row>
    <row r="300" spans="1:8" s="27" customFormat="1" ht="15.75" customHeight="1">
      <c r="A300" s="8" t="s">
        <v>2663</v>
      </c>
      <c r="B300" s="12" t="s">
        <v>887</v>
      </c>
      <c r="C300" s="12" t="s">
        <v>3013</v>
      </c>
      <c r="D300" s="12"/>
      <c r="E300" s="59" t="s">
        <v>5</v>
      </c>
      <c r="F300" s="50" t="s">
        <v>4825</v>
      </c>
      <c r="G300" s="112" t="s">
        <v>5870</v>
      </c>
      <c r="H300" s="71" t="s">
        <v>4744</v>
      </c>
    </row>
    <row r="301" spans="1:8" s="27" customFormat="1" ht="15.75" customHeight="1">
      <c r="A301" s="8" t="s">
        <v>2663</v>
      </c>
      <c r="B301" s="12" t="s">
        <v>891</v>
      </c>
      <c r="C301" s="12" t="s">
        <v>3838</v>
      </c>
      <c r="D301" s="12"/>
      <c r="E301" s="59" t="s">
        <v>718</v>
      </c>
      <c r="F301" s="50" t="s">
        <v>1880</v>
      </c>
      <c r="G301" s="112" t="s">
        <v>5870</v>
      </c>
      <c r="H301" s="71" t="s">
        <v>4745</v>
      </c>
    </row>
    <row r="302" spans="1:8" s="27" customFormat="1" ht="15.75" customHeight="1">
      <c r="A302" s="8" t="s">
        <v>2663</v>
      </c>
      <c r="B302" s="12" t="s">
        <v>871</v>
      </c>
      <c r="C302" s="12" t="s">
        <v>3839</v>
      </c>
      <c r="D302" s="12"/>
      <c r="E302" s="59" t="s">
        <v>718</v>
      </c>
      <c r="F302" s="50" t="s">
        <v>872</v>
      </c>
      <c r="G302" s="112" t="s">
        <v>5870</v>
      </c>
      <c r="H302" s="71" t="s">
        <v>4728</v>
      </c>
    </row>
    <row r="303" spans="1:8" s="27" customFormat="1" ht="15.75" customHeight="1">
      <c r="A303" s="8" t="s">
        <v>2663</v>
      </c>
      <c r="B303" s="12" t="s">
        <v>613</v>
      </c>
      <c r="C303" s="18" t="s">
        <v>3850</v>
      </c>
      <c r="D303" s="18"/>
      <c r="E303" s="59" t="s">
        <v>718</v>
      </c>
      <c r="F303" s="50" t="s">
        <v>1901</v>
      </c>
      <c r="G303" s="112" t="s">
        <v>5870</v>
      </c>
      <c r="H303" s="71" t="s">
        <v>4699</v>
      </c>
    </row>
    <row r="304" spans="1:8" s="27" customFormat="1" ht="15.75" customHeight="1">
      <c r="A304" s="8" t="s">
        <v>2663</v>
      </c>
      <c r="B304" s="12" t="s">
        <v>615</v>
      </c>
      <c r="C304" s="18" t="s">
        <v>3851</v>
      </c>
      <c r="D304" s="18"/>
      <c r="E304" s="59" t="s">
        <v>4992</v>
      </c>
      <c r="F304" s="50" t="s">
        <v>614</v>
      </c>
      <c r="G304" s="112" t="s">
        <v>5870</v>
      </c>
      <c r="H304" s="71" t="s">
        <v>4700</v>
      </c>
    </row>
    <row r="305" spans="1:8" s="27" customFormat="1" ht="15.75" customHeight="1">
      <c r="A305" s="8" t="s">
        <v>2663</v>
      </c>
      <c r="B305" s="12" t="s">
        <v>616</v>
      </c>
      <c r="C305" s="18" t="s">
        <v>3852</v>
      </c>
      <c r="D305" s="18"/>
      <c r="E305" s="59" t="s">
        <v>4994</v>
      </c>
      <c r="F305" s="50" t="s">
        <v>614</v>
      </c>
      <c r="G305" s="112" t="s">
        <v>5870</v>
      </c>
      <c r="H305" s="71" t="s">
        <v>4700</v>
      </c>
    </row>
    <row r="306" spans="1:8" s="27" customFormat="1" ht="15.75" customHeight="1">
      <c r="A306" s="8" t="s">
        <v>2663</v>
      </c>
      <c r="B306" s="12" t="s">
        <v>617</v>
      </c>
      <c r="C306" s="18" t="s">
        <v>3853</v>
      </c>
      <c r="D306" s="18"/>
      <c r="E306" s="59" t="s">
        <v>4995</v>
      </c>
      <c r="F306" s="50" t="s">
        <v>614</v>
      </c>
      <c r="G306" s="112" t="s">
        <v>5870</v>
      </c>
      <c r="H306" s="71" t="s">
        <v>4700</v>
      </c>
    </row>
    <row r="307" spans="1:8" s="27" customFormat="1" ht="15.75" customHeight="1">
      <c r="A307" s="8" t="s">
        <v>2663</v>
      </c>
      <c r="B307" s="12" t="s">
        <v>671</v>
      </c>
      <c r="C307" s="28" t="s">
        <v>3035</v>
      </c>
      <c r="D307" s="28"/>
      <c r="E307" s="64" t="s">
        <v>718</v>
      </c>
      <c r="F307" s="50" t="s">
        <v>672</v>
      </c>
      <c r="G307" s="112" t="s">
        <v>5870</v>
      </c>
      <c r="H307" s="71" t="s">
        <v>4746</v>
      </c>
    </row>
    <row r="308" spans="1:8" s="27" customFormat="1" ht="15.75" customHeight="1">
      <c r="A308" s="8" t="s">
        <v>2663</v>
      </c>
      <c r="B308" s="12" t="s">
        <v>673</v>
      </c>
      <c r="C308" s="28" t="s">
        <v>3036</v>
      </c>
      <c r="D308" s="28"/>
      <c r="E308" s="59" t="s">
        <v>99</v>
      </c>
      <c r="F308" s="50" t="s">
        <v>672</v>
      </c>
      <c r="G308" s="112" t="s">
        <v>5870</v>
      </c>
      <c r="H308" s="71" t="s">
        <v>4746</v>
      </c>
    </row>
    <row r="309" spans="1:8" s="27" customFormat="1" ht="15.75" customHeight="1">
      <c r="A309" s="8" t="s">
        <v>2663</v>
      </c>
      <c r="B309" s="12" t="s">
        <v>674</v>
      </c>
      <c r="C309" s="28" t="s">
        <v>3037</v>
      </c>
      <c r="D309" s="28"/>
      <c r="E309" s="64" t="s">
        <v>4992</v>
      </c>
      <c r="F309" s="50" t="s">
        <v>672</v>
      </c>
      <c r="G309" s="112" t="s">
        <v>5870</v>
      </c>
      <c r="H309" s="71" t="s">
        <v>4746</v>
      </c>
    </row>
    <row r="310" spans="1:8" s="27" customFormat="1" ht="15.75" customHeight="1">
      <c r="A310" s="8" t="s">
        <v>2663</v>
      </c>
      <c r="B310" s="12" t="s">
        <v>675</v>
      </c>
      <c r="C310" s="28" t="s">
        <v>3038</v>
      </c>
      <c r="D310" s="28"/>
      <c r="E310" s="64" t="s">
        <v>625</v>
      </c>
      <c r="F310" s="50" t="s">
        <v>1900</v>
      </c>
      <c r="G310" s="112" t="s">
        <v>5870</v>
      </c>
      <c r="H310" s="71" t="s">
        <v>4746</v>
      </c>
    </row>
    <row r="311" spans="1:8" s="27" customFormat="1" ht="15.75" customHeight="1">
      <c r="A311" s="8" t="s">
        <v>2663</v>
      </c>
      <c r="B311" s="12" t="s">
        <v>676</v>
      </c>
      <c r="C311" s="28" t="s">
        <v>3039</v>
      </c>
      <c r="D311" s="28"/>
      <c r="E311" s="64" t="s">
        <v>4995</v>
      </c>
      <c r="F311" s="50" t="s">
        <v>672</v>
      </c>
      <c r="G311" s="112" t="s">
        <v>5870</v>
      </c>
      <c r="H311" s="71" t="s">
        <v>4746</v>
      </c>
    </row>
    <row r="312" spans="1:8" s="27" customFormat="1" ht="15.75" customHeight="1">
      <c r="A312" s="8" t="s">
        <v>2663</v>
      </c>
      <c r="B312" s="12" t="s">
        <v>677</v>
      </c>
      <c r="C312" s="28" t="s">
        <v>3040</v>
      </c>
      <c r="D312" s="28"/>
      <c r="E312" s="64" t="s">
        <v>4996</v>
      </c>
      <c r="F312" s="50" t="s">
        <v>672</v>
      </c>
      <c r="G312" s="112" t="s">
        <v>5870</v>
      </c>
      <c r="H312" s="71" t="s">
        <v>4746</v>
      </c>
    </row>
    <row r="313" spans="1:8" s="27" customFormat="1" ht="15.75" customHeight="1">
      <c r="A313" s="8" t="s">
        <v>2663</v>
      </c>
      <c r="B313" s="12" t="s">
        <v>678</v>
      </c>
      <c r="C313" s="28" t="s">
        <v>3041</v>
      </c>
      <c r="D313" s="28"/>
      <c r="E313" s="64" t="s">
        <v>629</v>
      </c>
      <c r="F313" s="50" t="s">
        <v>672</v>
      </c>
      <c r="G313" s="112" t="s">
        <v>5870</v>
      </c>
      <c r="H313" s="71" t="s">
        <v>4746</v>
      </c>
    </row>
    <row r="314" spans="1:8" s="27" customFormat="1" ht="15.75" customHeight="1">
      <c r="A314" s="8" t="s">
        <v>2663</v>
      </c>
      <c r="B314" s="12" t="s">
        <v>679</v>
      </c>
      <c r="C314" s="28" t="s">
        <v>3042</v>
      </c>
      <c r="D314" s="28"/>
      <c r="E314" s="64" t="s">
        <v>4999</v>
      </c>
      <c r="F314" s="50" t="s">
        <v>672</v>
      </c>
      <c r="G314" s="112" t="s">
        <v>5870</v>
      </c>
      <c r="H314" s="71" t="s">
        <v>4746</v>
      </c>
    </row>
    <row r="315" spans="1:8" s="27" customFormat="1" ht="15.75" customHeight="1">
      <c r="A315" s="8" t="s">
        <v>2663</v>
      </c>
      <c r="B315" s="12" t="s">
        <v>680</v>
      </c>
      <c r="C315" s="28" t="s">
        <v>3043</v>
      </c>
      <c r="D315" s="28"/>
      <c r="E315" s="64" t="s">
        <v>5001</v>
      </c>
      <c r="F315" s="50" t="s">
        <v>672</v>
      </c>
      <c r="G315" s="112" t="s">
        <v>5870</v>
      </c>
      <c r="H315" s="71" t="s">
        <v>4746</v>
      </c>
    </row>
    <row r="316" spans="1:8" s="27" customFormat="1" ht="15.75" customHeight="1">
      <c r="A316" s="8" t="s">
        <v>2663</v>
      </c>
      <c r="B316" s="12" t="s">
        <v>641</v>
      </c>
      <c r="C316" s="12" t="s">
        <v>3863</v>
      </c>
      <c r="D316" s="12"/>
      <c r="E316" s="59" t="s">
        <v>718</v>
      </c>
      <c r="F316" s="50" t="s">
        <v>642</v>
      </c>
      <c r="G316" s="112" t="s">
        <v>5870</v>
      </c>
      <c r="H316" s="71" t="s">
        <v>4747</v>
      </c>
    </row>
    <row r="317" spans="1:8" s="27" customFormat="1" ht="15.75" customHeight="1">
      <c r="A317" s="8" t="s">
        <v>2663</v>
      </c>
      <c r="B317" s="12" t="s">
        <v>643</v>
      </c>
      <c r="C317" s="12" t="s">
        <v>3864</v>
      </c>
      <c r="D317" s="12"/>
      <c r="E317" s="59" t="s">
        <v>4992</v>
      </c>
      <c r="F317" s="50" t="s">
        <v>642</v>
      </c>
      <c r="G317" s="112" t="s">
        <v>5870</v>
      </c>
      <c r="H317" s="71" t="s">
        <v>4747</v>
      </c>
    </row>
    <row r="318" spans="1:8" s="27" customFormat="1" ht="15.75" customHeight="1">
      <c r="A318" s="8" t="s">
        <v>2663</v>
      </c>
      <c r="B318" s="12" t="s">
        <v>644</v>
      </c>
      <c r="C318" s="14" t="s">
        <v>3865</v>
      </c>
      <c r="D318" s="14"/>
      <c r="E318" s="59" t="s">
        <v>4994</v>
      </c>
      <c r="F318" s="50" t="s">
        <v>642</v>
      </c>
      <c r="G318" s="112" t="s">
        <v>5870</v>
      </c>
      <c r="H318" s="71" t="s">
        <v>4747</v>
      </c>
    </row>
    <row r="319" spans="1:8" s="27" customFormat="1" ht="15.75" customHeight="1">
      <c r="A319" s="8" t="s">
        <v>2663</v>
      </c>
      <c r="B319" s="12" t="s">
        <v>645</v>
      </c>
      <c r="C319" s="14" t="s">
        <v>3866</v>
      </c>
      <c r="D319" s="14"/>
      <c r="E319" s="59" t="s">
        <v>4995</v>
      </c>
      <c r="F319" s="50" t="s">
        <v>642</v>
      </c>
      <c r="G319" s="112" t="s">
        <v>5870</v>
      </c>
      <c r="H319" s="71" t="s">
        <v>4747</v>
      </c>
    </row>
    <row r="320" spans="1:8" s="27" customFormat="1" ht="15.75" customHeight="1">
      <c r="A320" s="8" t="s">
        <v>2663</v>
      </c>
      <c r="B320" s="12" t="s">
        <v>646</v>
      </c>
      <c r="C320" s="14" t="s">
        <v>3867</v>
      </c>
      <c r="D320" s="14"/>
      <c r="E320" s="59" t="s">
        <v>4996</v>
      </c>
      <c r="F320" s="50" t="s">
        <v>642</v>
      </c>
      <c r="G320" s="112" t="s">
        <v>5870</v>
      </c>
      <c r="H320" s="71" t="s">
        <v>4747</v>
      </c>
    </row>
    <row r="321" spans="1:8" s="27" customFormat="1" ht="15.75" customHeight="1">
      <c r="A321" s="8" t="s">
        <v>2663</v>
      </c>
      <c r="B321" s="12" t="s">
        <v>647</v>
      </c>
      <c r="C321" s="14" t="s">
        <v>3868</v>
      </c>
      <c r="D321" s="14"/>
      <c r="E321" s="60" t="s">
        <v>4997</v>
      </c>
      <c r="F321" s="50" t="s">
        <v>642</v>
      </c>
      <c r="G321" s="112" t="s">
        <v>5870</v>
      </c>
      <c r="H321" s="71" t="s">
        <v>4747</v>
      </c>
    </row>
    <row r="322" spans="1:8" s="27" customFormat="1" ht="15.75" customHeight="1">
      <c r="A322" s="8" t="s">
        <v>2663</v>
      </c>
      <c r="B322" s="12" t="s">
        <v>648</v>
      </c>
      <c r="C322" s="14" t="s">
        <v>3869</v>
      </c>
      <c r="D322" s="14"/>
      <c r="E322" s="59" t="s">
        <v>4999</v>
      </c>
      <c r="F322" s="50" t="s">
        <v>642</v>
      </c>
      <c r="G322" s="112" t="s">
        <v>5870</v>
      </c>
      <c r="H322" s="71" t="s">
        <v>4747</v>
      </c>
    </row>
    <row r="323" spans="1:8" s="27" customFormat="1" ht="15.75" customHeight="1">
      <c r="A323" s="8" t="s">
        <v>2663</v>
      </c>
      <c r="B323" s="12" t="s">
        <v>649</v>
      </c>
      <c r="C323" s="14" t="s">
        <v>3870</v>
      </c>
      <c r="D323" s="14"/>
      <c r="E323" s="59" t="s">
        <v>99</v>
      </c>
      <c r="F323" s="50" t="s">
        <v>642</v>
      </c>
      <c r="G323" s="112" t="s">
        <v>5870</v>
      </c>
      <c r="H323" s="71" t="s">
        <v>4747</v>
      </c>
    </row>
    <row r="324" spans="1:8" s="27" customFormat="1" ht="15.75" customHeight="1">
      <c r="A324" s="8" t="s">
        <v>2663</v>
      </c>
      <c r="B324" s="12" t="s">
        <v>650</v>
      </c>
      <c r="C324" s="14" t="s">
        <v>3871</v>
      </c>
      <c r="D324" s="14"/>
      <c r="E324" s="59" t="s">
        <v>5001</v>
      </c>
      <c r="F324" s="50" t="s">
        <v>642</v>
      </c>
      <c r="G324" s="112" t="s">
        <v>5870</v>
      </c>
      <c r="H324" s="71" t="s">
        <v>4747</v>
      </c>
    </row>
    <row r="325" spans="1:8" s="85" customFormat="1" ht="15.75" customHeight="1">
      <c r="A325" s="8" t="s">
        <v>2663</v>
      </c>
      <c r="B325" s="12" t="s">
        <v>919</v>
      </c>
      <c r="C325" s="12" t="s">
        <v>3881</v>
      </c>
      <c r="D325" s="12"/>
      <c r="E325" s="59" t="s">
        <v>5007</v>
      </c>
      <c r="F325" s="50" t="s">
        <v>920</v>
      </c>
      <c r="G325" s="112" t="s">
        <v>5870</v>
      </c>
      <c r="H325" s="71" t="s">
        <v>4748</v>
      </c>
    </row>
    <row r="326" spans="1:8" s="85" customFormat="1" ht="15.75" customHeight="1">
      <c r="A326" s="8" t="s">
        <v>2663</v>
      </c>
      <c r="B326" s="12" t="s">
        <v>921</v>
      </c>
      <c r="C326" s="12" t="s">
        <v>3882</v>
      </c>
      <c r="D326" s="12"/>
      <c r="E326" s="59" t="s">
        <v>4992</v>
      </c>
      <c r="F326" s="50" t="s">
        <v>920</v>
      </c>
      <c r="G326" s="112" t="s">
        <v>5870</v>
      </c>
      <c r="H326" s="71" t="s">
        <v>4748</v>
      </c>
    </row>
    <row r="327" spans="1:8" s="85" customFormat="1" ht="15.75" customHeight="1">
      <c r="A327" s="8" t="s">
        <v>2663</v>
      </c>
      <c r="B327" s="12" t="s">
        <v>922</v>
      </c>
      <c r="C327" s="12" t="s">
        <v>3883</v>
      </c>
      <c r="D327" s="12"/>
      <c r="E327" s="59" t="s">
        <v>4994</v>
      </c>
      <c r="F327" s="50" t="s">
        <v>920</v>
      </c>
      <c r="G327" s="112" t="s">
        <v>5870</v>
      </c>
      <c r="H327" s="71" t="s">
        <v>4748</v>
      </c>
    </row>
    <row r="328" spans="1:8" s="85" customFormat="1" ht="15.75" customHeight="1">
      <c r="A328" s="8" t="s">
        <v>2663</v>
      </c>
      <c r="B328" s="12" t="s">
        <v>923</v>
      </c>
      <c r="C328" s="12" t="s">
        <v>3884</v>
      </c>
      <c r="D328" s="12"/>
      <c r="E328" s="59" t="s">
        <v>4995</v>
      </c>
      <c r="F328" s="50" t="s">
        <v>920</v>
      </c>
      <c r="G328" s="112" t="s">
        <v>5870</v>
      </c>
      <c r="H328" s="71" t="s">
        <v>4748</v>
      </c>
    </row>
    <row r="329" spans="1:8" s="85" customFormat="1" ht="15.75" customHeight="1">
      <c r="A329" s="8" t="s">
        <v>2663</v>
      </c>
      <c r="B329" s="12" t="s">
        <v>924</v>
      </c>
      <c r="C329" s="12" t="s">
        <v>3885</v>
      </c>
      <c r="D329" s="12"/>
      <c r="E329" s="59" t="s">
        <v>99</v>
      </c>
      <c r="F329" s="50" t="s">
        <v>920</v>
      </c>
      <c r="G329" s="112" t="s">
        <v>5870</v>
      </c>
      <c r="H329" s="71" t="s">
        <v>4748</v>
      </c>
    </row>
    <row r="330" spans="1:8" s="85" customFormat="1" ht="15.75" customHeight="1">
      <c r="A330" s="8" t="s">
        <v>2663</v>
      </c>
      <c r="B330" s="12" t="s">
        <v>925</v>
      </c>
      <c r="C330" s="12" t="s">
        <v>3886</v>
      </c>
      <c r="D330" s="12"/>
      <c r="E330" s="59" t="s">
        <v>1724</v>
      </c>
      <c r="F330" s="50" t="s">
        <v>920</v>
      </c>
      <c r="G330" s="112" t="s">
        <v>5870</v>
      </c>
      <c r="H330" s="71" t="s">
        <v>4748</v>
      </c>
    </row>
    <row r="331" spans="1:8" s="85" customFormat="1" ht="15.75" customHeight="1">
      <c r="A331" s="8" t="s">
        <v>2663</v>
      </c>
      <c r="B331" s="12" t="s">
        <v>926</v>
      </c>
      <c r="C331" s="12" t="s">
        <v>3887</v>
      </c>
      <c r="D331" s="12"/>
      <c r="E331" s="59" t="s">
        <v>967</v>
      </c>
      <c r="F331" s="50" t="s">
        <v>920</v>
      </c>
      <c r="G331" s="112" t="s">
        <v>5870</v>
      </c>
      <c r="H331" s="71" t="s">
        <v>4748</v>
      </c>
    </row>
    <row r="332" spans="1:8" s="85" customFormat="1" ht="15.75" customHeight="1">
      <c r="A332" s="8" t="s">
        <v>2663</v>
      </c>
      <c r="B332" s="12" t="s">
        <v>927</v>
      </c>
      <c r="C332" s="12" t="s">
        <v>3888</v>
      </c>
      <c r="D332" s="12"/>
      <c r="E332" s="59" t="s">
        <v>5005</v>
      </c>
      <c r="F332" s="50" t="s">
        <v>920</v>
      </c>
      <c r="G332" s="112" t="s">
        <v>5870</v>
      </c>
      <c r="H332" s="71" t="s">
        <v>4748</v>
      </c>
    </row>
    <row r="333" spans="1:8" s="85" customFormat="1" ht="15.75" customHeight="1">
      <c r="A333" s="8" t="s">
        <v>2663</v>
      </c>
      <c r="B333" s="12" t="s">
        <v>928</v>
      </c>
      <c r="C333" s="12" t="s">
        <v>3060</v>
      </c>
      <c r="D333" s="12"/>
      <c r="E333" s="59" t="s">
        <v>150</v>
      </c>
      <c r="F333" s="50" t="s">
        <v>920</v>
      </c>
      <c r="G333" s="112" t="s">
        <v>5870</v>
      </c>
      <c r="H333" s="71" t="s">
        <v>4748</v>
      </c>
    </row>
    <row r="334" spans="1:8" s="85" customFormat="1" ht="15.75" customHeight="1">
      <c r="A334" s="8" t="s">
        <v>2663</v>
      </c>
      <c r="B334" s="12" t="s">
        <v>890</v>
      </c>
      <c r="C334" s="12" t="s">
        <v>3890</v>
      </c>
      <c r="D334" s="12"/>
      <c r="E334" s="59" t="s">
        <v>718</v>
      </c>
      <c r="F334" s="50" t="s">
        <v>889</v>
      </c>
      <c r="G334" s="112" t="s">
        <v>5870</v>
      </c>
      <c r="H334" s="71" t="s">
        <v>4749</v>
      </c>
    </row>
    <row r="335" spans="1:8" s="85" customFormat="1" ht="15.75" customHeight="1">
      <c r="A335" s="8" t="s">
        <v>2663</v>
      </c>
      <c r="B335" s="12" t="s">
        <v>888</v>
      </c>
      <c r="C335" s="12" t="s">
        <v>3891</v>
      </c>
      <c r="D335" s="12"/>
      <c r="E335" s="59" t="s">
        <v>718</v>
      </c>
      <c r="F335" s="50" t="s">
        <v>889</v>
      </c>
      <c r="G335" s="112" t="s">
        <v>5870</v>
      </c>
      <c r="H335" s="71" t="s">
        <v>4750</v>
      </c>
    </row>
    <row r="336" spans="1:8" s="89" customFormat="1" ht="15.75" customHeight="1">
      <c r="A336" s="8" t="s">
        <v>2663</v>
      </c>
      <c r="B336" s="12" t="s">
        <v>899</v>
      </c>
      <c r="C336" s="17" t="s">
        <v>3901</v>
      </c>
      <c r="D336" s="17"/>
      <c r="E336" s="60" t="s">
        <v>718</v>
      </c>
      <c r="F336" s="50" t="s">
        <v>900</v>
      </c>
      <c r="G336" s="112" t="s">
        <v>5870</v>
      </c>
      <c r="H336" s="75" t="s">
        <v>4747</v>
      </c>
    </row>
    <row r="337" spans="1:8" s="89" customFormat="1" ht="15.75" customHeight="1">
      <c r="A337" s="8" t="s">
        <v>2663</v>
      </c>
      <c r="B337" s="12" t="s">
        <v>901</v>
      </c>
      <c r="C337" s="17" t="s">
        <v>3902</v>
      </c>
      <c r="D337" s="17"/>
      <c r="E337" s="60" t="s">
        <v>4992</v>
      </c>
      <c r="F337" s="50" t="s">
        <v>900</v>
      </c>
      <c r="G337" s="112" t="s">
        <v>5870</v>
      </c>
      <c r="H337" s="75" t="s">
        <v>4747</v>
      </c>
    </row>
    <row r="338" spans="1:8" s="89" customFormat="1" ht="15.75" customHeight="1">
      <c r="A338" s="8" t="s">
        <v>2663</v>
      </c>
      <c r="B338" s="12" t="s">
        <v>902</v>
      </c>
      <c r="C338" s="12" t="s">
        <v>3903</v>
      </c>
      <c r="D338" s="12"/>
      <c r="E338" s="60" t="s">
        <v>4994</v>
      </c>
      <c r="F338" s="50" t="s">
        <v>900</v>
      </c>
      <c r="G338" s="112" t="s">
        <v>5870</v>
      </c>
      <c r="H338" s="75" t="s">
        <v>4747</v>
      </c>
    </row>
    <row r="339" spans="1:8" s="89" customFormat="1" ht="15.75" customHeight="1">
      <c r="A339" s="8" t="s">
        <v>2663</v>
      </c>
      <c r="B339" s="12" t="s">
        <v>903</v>
      </c>
      <c r="C339" s="12" t="s">
        <v>3904</v>
      </c>
      <c r="D339" s="12"/>
      <c r="E339" s="60" t="s">
        <v>4995</v>
      </c>
      <c r="F339" s="50" t="s">
        <v>900</v>
      </c>
      <c r="G339" s="112" t="s">
        <v>5870</v>
      </c>
      <c r="H339" s="75" t="s">
        <v>4747</v>
      </c>
    </row>
    <row r="340" spans="1:8" s="89" customFormat="1" ht="15.75" customHeight="1">
      <c r="A340" s="8" t="s">
        <v>2663</v>
      </c>
      <c r="B340" s="12" t="s">
        <v>904</v>
      </c>
      <c r="C340" s="12" t="s">
        <v>3905</v>
      </c>
      <c r="D340" s="12"/>
      <c r="E340" s="59" t="s">
        <v>4996</v>
      </c>
      <c r="F340" s="50" t="s">
        <v>900</v>
      </c>
      <c r="G340" s="112" t="s">
        <v>5870</v>
      </c>
      <c r="H340" s="71" t="s">
        <v>4747</v>
      </c>
    </row>
    <row r="341" spans="1:8" s="89" customFormat="1" ht="15.75" customHeight="1">
      <c r="A341" s="8" t="s">
        <v>2663</v>
      </c>
      <c r="B341" s="12" t="s">
        <v>905</v>
      </c>
      <c r="C341" s="12" t="s">
        <v>3906</v>
      </c>
      <c r="D341" s="12"/>
      <c r="E341" s="59" t="s">
        <v>629</v>
      </c>
      <c r="F341" s="50" t="s">
        <v>900</v>
      </c>
      <c r="G341" s="112" t="s">
        <v>5870</v>
      </c>
      <c r="H341" s="71" t="s">
        <v>4747</v>
      </c>
    </row>
    <row r="342" spans="1:8" s="89" customFormat="1" ht="15.75" customHeight="1">
      <c r="A342" s="8" t="s">
        <v>2663</v>
      </c>
      <c r="B342" s="12" t="s">
        <v>906</v>
      </c>
      <c r="C342" s="12" t="s">
        <v>3907</v>
      </c>
      <c r="D342" s="12"/>
      <c r="E342" s="59" t="s">
        <v>4999</v>
      </c>
      <c r="F342" s="50" t="s">
        <v>900</v>
      </c>
      <c r="G342" s="112" t="s">
        <v>5870</v>
      </c>
      <c r="H342" s="71" t="s">
        <v>4747</v>
      </c>
    </row>
    <row r="343" spans="1:8" s="89" customFormat="1" ht="15.75" customHeight="1">
      <c r="A343" s="8" t="s">
        <v>2663</v>
      </c>
      <c r="B343" s="12" t="s">
        <v>907</v>
      </c>
      <c r="C343" s="12" t="s">
        <v>3908</v>
      </c>
      <c r="D343" s="12"/>
      <c r="E343" s="59" t="s">
        <v>99</v>
      </c>
      <c r="F343" s="50" t="s">
        <v>900</v>
      </c>
      <c r="G343" s="112" t="s">
        <v>5870</v>
      </c>
      <c r="H343" s="71" t="s">
        <v>4747</v>
      </c>
    </row>
    <row r="344" spans="1:8" s="89" customFormat="1" ht="15.75" customHeight="1">
      <c r="A344" s="8" t="s">
        <v>2663</v>
      </c>
      <c r="B344" s="12" t="s">
        <v>908</v>
      </c>
      <c r="C344" s="12" t="s">
        <v>3909</v>
      </c>
      <c r="D344" s="12"/>
      <c r="E344" s="59" t="s">
        <v>5001</v>
      </c>
      <c r="F344" s="50" t="s">
        <v>900</v>
      </c>
      <c r="G344" s="112" t="s">
        <v>5870</v>
      </c>
      <c r="H344" s="71" t="s">
        <v>4747</v>
      </c>
    </row>
    <row r="345" spans="1:8" s="89" customFormat="1" ht="15.75" customHeight="1">
      <c r="A345" s="8" t="s">
        <v>2663</v>
      </c>
      <c r="B345" s="12" t="s">
        <v>909</v>
      </c>
      <c r="C345" s="12" t="s">
        <v>3917</v>
      </c>
      <c r="D345" s="12"/>
      <c r="E345" s="59" t="s">
        <v>5007</v>
      </c>
      <c r="F345" s="50" t="s">
        <v>910</v>
      </c>
      <c r="G345" s="112" t="s">
        <v>5870</v>
      </c>
      <c r="H345" s="71" t="s">
        <v>4748</v>
      </c>
    </row>
    <row r="346" spans="1:8" s="89" customFormat="1" ht="15.75" customHeight="1">
      <c r="A346" s="8" t="s">
        <v>2663</v>
      </c>
      <c r="B346" s="12" t="s">
        <v>911</v>
      </c>
      <c r="C346" s="12" t="s">
        <v>3918</v>
      </c>
      <c r="D346" s="12"/>
      <c r="E346" s="59" t="s">
        <v>4992</v>
      </c>
      <c r="F346" s="50" t="s">
        <v>910</v>
      </c>
      <c r="G346" s="112" t="s">
        <v>5870</v>
      </c>
      <c r="H346" s="71" t="s">
        <v>4748</v>
      </c>
    </row>
    <row r="347" spans="1:8" s="89" customFormat="1" ht="15.75" customHeight="1">
      <c r="A347" s="8" t="s">
        <v>2663</v>
      </c>
      <c r="B347" s="12" t="s">
        <v>912</v>
      </c>
      <c r="C347" s="12" t="s">
        <v>3919</v>
      </c>
      <c r="D347" s="12"/>
      <c r="E347" s="59" t="s">
        <v>4994</v>
      </c>
      <c r="F347" s="50" t="s">
        <v>1874</v>
      </c>
      <c r="G347" s="112" t="s">
        <v>5870</v>
      </c>
      <c r="H347" s="71" t="s">
        <v>4748</v>
      </c>
    </row>
    <row r="348" spans="1:8" s="89" customFormat="1" ht="15.75" customHeight="1">
      <c r="A348" s="8" t="s">
        <v>2663</v>
      </c>
      <c r="B348" s="12" t="s">
        <v>913</v>
      </c>
      <c r="C348" s="12" t="s">
        <v>3920</v>
      </c>
      <c r="D348" s="12"/>
      <c r="E348" s="59" t="s">
        <v>4995</v>
      </c>
      <c r="F348" s="50" t="s">
        <v>910</v>
      </c>
      <c r="G348" s="112" t="s">
        <v>5870</v>
      </c>
      <c r="H348" s="71" t="s">
        <v>4748</v>
      </c>
    </row>
    <row r="349" spans="1:8" s="89" customFormat="1" ht="15.75" customHeight="1">
      <c r="A349" s="8" t="s">
        <v>2663</v>
      </c>
      <c r="B349" s="12" t="s">
        <v>914</v>
      </c>
      <c r="C349" s="12" t="s">
        <v>3921</v>
      </c>
      <c r="D349" s="12"/>
      <c r="E349" s="59" t="s">
        <v>99</v>
      </c>
      <c r="F349" s="50" t="s">
        <v>910</v>
      </c>
      <c r="G349" s="112" t="s">
        <v>5870</v>
      </c>
      <c r="H349" s="71" t="s">
        <v>4748</v>
      </c>
    </row>
    <row r="350" spans="1:8" s="89" customFormat="1" ht="15.75" customHeight="1">
      <c r="A350" s="8" t="s">
        <v>2663</v>
      </c>
      <c r="B350" s="12" t="s">
        <v>915</v>
      </c>
      <c r="C350" s="12" t="s">
        <v>3922</v>
      </c>
      <c r="D350" s="12"/>
      <c r="E350" s="59" t="s">
        <v>1724</v>
      </c>
      <c r="F350" s="50" t="s">
        <v>910</v>
      </c>
      <c r="G350" s="112" t="s">
        <v>5870</v>
      </c>
      <c r="H350" s="71" t="s">
        <v>4748</v>
      </c>
    </row>
    <row r="351" spans="1:8" s="89" customFormat="1" ht="15.75" customHeight="1">
      <c r="A351" s="8" t="s">
        <v>2663</v>
      </c>
      <c r="B351" s="12" t="s">
        <v>916</v>
      </c>
      <c r="C351" s="12" t="s">
        <v>3923</v>
      </c>
      <c r="D351" s="12"/>
      <c r="E351" s="59" t="s">
        <v>967</v>
      </c>
      <c r="F351" s="50" t="s">
        <v>910</v>
      </c>
      <c r="G351" s="112" t="s">
        <v>5870</v>
      </c>
      <c r="H351" s="71" t="s">
        <v>4748</v>
      </c>
    </row>
    <row r="352" spans="1:8" s="89" customFormat="1" ht="15.75" customHeight="1">
      <c r="A352" s="8" t="s">
        <v>2663</v>
      </c>
      <c r="B352" s="12" t="s">
        <v>917</v>
      </c>
      <c r="C352" s="12" t="s">
        <v>3924</v>
      </c>
      <c r="D352" s="12"/>
      <c r="E352" s="59" t="s">
        <v>5005</v>
      </c>
      <c r="F352" s="50" t="s">
        <v>910</v>
      </c>
      <c r="G352" s="112" t="s">
        <v>5870</v>
      </c>
      <c r="H352" s="71" t="s">
        <v>4748</v>
      </c>
    </row>
    <row r="353" spans="1:8" s="89" customFormat="1" ht="15.75" customHeight="1">
      <c r="A353" s="8" t="s">
        <v>2663</v>
      </c>
      <c r="B353" s="12" t="s">
        <v>918</v>
      </c>
      <c r="C353" s="12" t="s">
        <v>3069</v>
      </c>
      <c r="D353" s="12"/>
      <c r="E353" s="59" t="s">
        <v>150</v>
      </c>
      <c r="F353" s="50" t="s">
        <v>910</v>
      </c>
      <c r="G353" s="112" t="s">
        <v>5870</v>
      </c>
      <c r="H353" s="71" t="s">
        <v>4748</v>
      </c>
    </row>
    <row r="354" spans="1:8" s="89" customFormat="1" ht="15.75" customHeight="1">
      <c r="A354" s="8" t="s">
        <v>2663</v>
      </c>
      <c r="B354" s="12" t="s">
        <v>534</v>
      </c>
      <c r="C354" s="12" t="s">
        <v>1954</v>
      </c>
      <c r="D354" s="12"/>
      <c r="E354" s="59" t="s">
        <v>718</v>
      </c>
      <c r="F354" s="50" t="s">
        <v>535</v>
      </c>
      <c r="G354" s="116" t="s">
        <v>5869</v>
      </c>
      <c r="H354" s="71" t="s">
        <v>4751</v>
      </c>
    </row>
    <row r="355" spans="1:8" s="89" customFormat="1" ht="15.75" customHeight="1">
      <c r="A355" s="8" t="s">
        <v>2663</v>
      </c>
      <c r="B355" s="12" t="s">
        <v>536</v>
      </c>
      <c r="C355" s="12" t="s">
        <v>1949</v>
      </c>
      <c r="D355" s="12"/>
      <c r="E355" s="59" t="s">
        <v>718</v>
      </c>
      <c r="F355" s="50" t="s">
        <v>1903</v>
      </c>
      <c r="G355" s="111" t="s">
        <v>5871</v>
      </c>
      <c r="H355" s="71" t="s">
        <v>4647</v>
      </c>
    </row>
    <row r="356" spans="1:8" s="89" customFormat="1" ht="15.75" customHeight="1">
      <c r="A356" s="8" t="s">
        <v>2663</v>
      </c>
      <c r="B356" s="12" t="s">
        <v>538</v>
      </c>
      <c r="C356" s="12" t="s">
        <v>1977</v>
      </c>
      <c r="D356" s="12"/>
      <c r="E356" s="59" t="s">
        <v>4992</v>
      </c>
      <c r="F356" s="50" t="s">
        <v>1904</v>
      </c>
      <c r="G356" s="111" t="s">
        <v>5871</v>
      </c>
      <c r="H356" s="71" t="s">
        <v>4647</v>
      </c>
    </row>
    <row r="357" spans="1:8" s="89" customFormat="1" ht="15.75" customHeight="1">
      <c r="A357" s="8" t="s">
        <v>2663</v>
      </c>
      <c r="B357" s="12" t="s">
        <v>540</v>
      </c>
      <c r="C357" s="12" t="s">
        <v>1978</v>
      </c>
      <c r="D357" s="12"/>
      <c r="E357" s="59" t="s">
        <v>4994</v>
      </c>
      <c r="F357" s="50" t="s">
        <v>539</v>
      </c>
      <c r="G357" s="111" t="s">
        <v>5871</v>
      </c>
      <c r="H357" s="71" t="s">
        <v>4647</v>
      </c>
    </row>
    <row r="358" spans="1:8" s="89" customFormat="1" ht="15.75" customHeight="1">
      <c r="A358" s="8" t="s">
        <v>2663</v>
      </c>
      <c r="B358" s="12" t="s">
        <v>541</v>
      </c>
      <c r="C358" s="12" t="s">
        <v>1979</v>
      </c>
      <c r="D358" s="12"/>
      <c r="E358" s="59" t="s">
        <v>4995</v>
      </c>
      <c r="F358" s="50" t="s">
        <v>539</v>
      </c>
      <c r="G358" s="111" t="s">
        <v>5871</v>
      </c>
      <c r="H358" s="71" t="s">
        <v>4647</v>
      </c>
    </row>
    <row r="359" spans="1:8" s="89" customFormat="1" ht="15.75" customHeight="1">
      <c r="A359" s="8" t="s">
        <v>2663</v>
      </c>
      <c r="B359" s="12" t="s">
        <v>544</v>
      </c>
      <c r="C359" s="12" t="s">
        <v>1797</v>
      </c>
      <c r="D359" s="12"/>
      <c r="E359" s="59" t="s">
        <v>4992</v>
      </c>
      <c r="F359" s="50" t="s">
        <v>2064</v>
      </c>
      <c r="G359" s="111" t="s">
        <v>5871</v>
      </c>
      <c r="H359" s="71" t="s">
        <v>4647</v>
      </c>
    </row>
    <row r="360" spans="1:8" s="89" customFormat="1" ht="15.75" customHeight="1">
      <c r="A360" s="8" t="s">
        <v>2663</v>
      </c>
      <c r="B360" s="12" t="s">
        <v>546</v>
      </c>
      <c r="C360" s="12" t="s">
        <v>1798</v>
      </c>
      <c r="D360" s="12"/>
      <c r="E360" s="59" t="s">
        <v>4994</v>
      </c>
      <c r="F360" s="50" t="s">
        <v>545</v>
      </c>
      <c r="G360" s="111" t="s">
        <v>5871</v>
      </c>
      <c r="H360" s="71" t="s">
        <v>4647</v>
      </c>
    </row>
    <row r="361" spans="1:8" s="89" customFormat="1" ht="15.75" customHeight="1">
      <c r="A361" s="8" t="s">
        <v>2663</v>
      </c>
      <c r="B361" s="12" t="s">
        <v>547</v>
      </c>
      <c r="C361" s="12" t="s">
        <v>1799</v>
      </c>
      <c r="D361" s="12"/>
      <c r="E361" s="59" t="s">
        <v>4995</v>
      </c>
      <c r="F361" s="50" t="s">
        <v>1902</v>
      </c>
      <c r="G361" s="111" t="s">
        <v>5871</v>
      </c>
      <c r="H361" s="71" t="s">
        <v>4647</v>
      </c>
    </row>
    <row r="362" spans="1:8" s="89" customFormat="1" ht="15.75" customHeight="1">
      <c r="A362" s="8" t="s">
        <v>2663</v>
      </c>
      <c r="B362" s="12" t="s">
        <v>542</v>
      </c>
      <c r="C362" s="12" t="s">
        <v>1970</v>
      </c>
      <c r="D362" s="12"/>
      <c r="E362" s="59" t="s">
        <v>718</v>
      </c>
      <c r="F362" s="50" t="s">
        <v>543</v>
      </c>
      <c r="G362" s="111" t="s">
        <v>5871</v>
      </c>
      <c r="H362" s="71" t="s">
        <v>4751</v>
      </c>
    </row>
    <row r="363" spans="1:8" s="89" customFormat="1" ht="15.75" customHeight="1">
      <c r="A363" s="8" t="s">
        <v>2663</v>
      </c>
      <c r="B363" s="12" t="s">
        <v>603</v>
      </c>
      <c r="C363" s="12" t="s">
        <v>4160</v>
      </c>
      <c r="D363" s="12"/>
      <c r="E363" s="59" t="s">
        <v>718</v>
      </c>
      <c r="F363" s="50" t="s">
        <v>604</v>
      </c>
      <c r="G363" s="111" t="s">
        <v>5871</v>
      </c>
      <c r="H363" s="71" t="s">
        <v>4667</v>
      </c>
    </row>
    <row r="364" spans="1:8" s="89" customFormat="1" ht="15.75" customHeight="1">
      <c r="A364" s="8" t="s">
        <v>2663</v>
      </c>
      <c r="B364" s="12" t="s">
        <v>605</v>
      </c>
      <c r="C364" s="12" t="s">
        <v>4161</v>
      </c>
      <c r="D364" s="12"/>
      <c r="E364" s="59" t="s">
        <v>4992</v>
      </c>
      <c r="F364" s="50" t="s">
        <v>604</v>
      </c>
      <c r="G364" s="111" t="s">
        <v>5871</v>
      </c>
      <c r="H364" s="71" t="s">
        <v>4742</v>
      </c>
    </row>
    <row r="365" spans="1:8" s="89" customFormat="1" ht="15.75" customHeight="1">
      <c r="A365" s="8" t="s">
        <v>2663</v>
      </c>
      <c r="B365" s="12" t="s">
        <v>606</v>
      </c>
      <c r="C365" s="12" t="s">
        <v>4162</v>
      </c>
      <c r="D365" s="12"/>
      <c r="E365" s="59" t="s">
        <v>4994</v>
      </c>
      <c r="F365" s="50" t="s">
        <v>604</v>
      </c>
      <c r="G365" s="111" t="s">
        <v>5871</v>
      </c>
      <c r="H365" s="71" t="s">
        <v>4742</v>
      </c>
    </row>
    <row r="366" spans="1:8" s="89" customFormat="1" ht="15.75" customHeight="1">
      <c r="A366" s="8" t="s">
        <v>2663</v>
      </c>
      <c r="B366" s="12" t="s">
        <v>607</v>
      </c>
      <c r="C366" s="12" t="s">
        <v>4163</v>
      </c>
      <c r="D366" s="12"/>
      <c r="E366" s="59" t="s">
        <v>4995</v>
      </c>
      <c r="F366" s="50" t="s">
        <v>604</v>
      </c>
      <c r="G366" s="111" t="s">
        <v>5871</v>
      </c>
      <c r="H366" s="71" t="s">
        <v>4742</v>
      </c>
    </row>
    <row r="367" spans="1:8" s="89" customFormat="1" ht="15.75" customHeight="1">
      <c r="A367" s="8" t="s">
        <v>2663</v>
      </c>
      <c r="B367" s="12" t="s">
        <v>438</v>
      </c>
      <c r="C367" s="18" t="s">
        <v>1956</v>
      </c>
      <c r="D367" s="18"/>
      <c r="E367" s="59" t="s">
        <v>718</v>
      </c>
      <c r="F367" s="50" t="s">
        <v>2075</v>
      </c>
      <c r="G367" s="116" t="s">
        <v>5869</v>
      </c>
      <c r="H367" s="71" t="s">
        <v>4669</v>
      </c>
    </row>
    <row r="368" spans="1:8" s="89" customFormat="1" ht="15.75" customHeight="1">
      <c r="A368" s="8" t="s">
        <v>2663</v>
      </c>
      <c r="B368" s="12" t="s">
        <v>439</v>
      </c>
      <c r="C368" s="18" t="s">
        <v>1968</v>
      </c>
      <c r="D368" s="18"/>
      <c r="E368" s="59" t="s">
        <v>4992</v>
      </c>
      <c r="F368" s="50" t="s">
        <v>2075</v>
      </c>
      <c r="G368" s="116" t="s">
        <v>5869</v>
      </c>
      <c r="H368" s="71" t="s">
        <v>4669</v>
      </c>
    </row>
    <row r="369" spans="1:8" s="89" customFormat="1" ht="15.75" customHeight="1">
      <c r="A369" s="8" t="s">
        <v>2663</v>
      </c>
      <c r="B369" s="12" t="s">
        <v>440</v>
      </c>
      <c r="C369" s="18" t="s">
        <v>1969</v>
      </c>
      <c r="D369" s="18"/>
      <c r="E369" s="59" t="s">
        <v>4994</v>
      </c>
      <c r="F369" s="50" t="s">
        <v>2075</v>
      </c>
      <c r="G369" s="116" t="s">
        <v>5869</v>
      </c>
      <c r="H369" s="71" t="s">
        <v>4669</v>
      </c>
    </row>
    <row r="370" spans="1:8" s="89" customFormat="1" ht="15.75" customHeight="1">
      <c r="A370" s="8" t="s">
        <v>2663</v>
      </c>
      <c r="B370" s="12" t="s">
        <v>441</v>
      </c>
      <c r="C370" s="18" t="s">
        <v>4210</v>
      </c>
      <c r="D370" s="18"/>
      <c r="E370" s="59" t="s">
        <v>4995</v>
      </c>
      <c r="F370" s="50" t="s">
        <v>2075</v>
      </c>
      <c r="G370" s="116" t="s">
        <v>5869</v>
      </c>
      <c r="H370" s="71" t="s">
        <v>4669</v>
      </c>
    </row>
    <row r="371" spans="1:8" s="89" customFormat="1" ht="15.75" customHeight="1">
      <c r="A371" s="8" t="s">
        <v>2663</v>
      </c>
      <c r="B371" s="12" t="s">
        <v>442</v>
      </c>
      <c r="C371" s="18" t="s">
        <v>4211</v>
      </c>
      <c r="D371" s="18"/>
      <c r="E371" s="59" t="s">
        <v>4992</v>
      </c>
      <c r="F371" s="50" t="s">
        <v>443</v>
      </c>
      <c r="G371" s="116" t="s">
        <v>5869</v>
      </c>
      <c r="H371" s="71" t="s">
        <v>4669</v>
      </c>
    </row>
    <row r="372" spans="1:8" s="89" customFormat="1" ht="15.75" customHeight="1">
      <c r="A372" s="8" t="s">
        <v>2663</v>
      </c>
      <c r="B372" s="12" t="s">
        <v>444</v>
      </c>
      <c r="C372" s="18" t="s">
        <v>4212</v>
      </c>
      <c r="D372" s="18"/>
      <c r="E372" s="59" t="s">
        <v>4994</v>
      </c>
      <c r="F372" s="50" t="s">
        <v>443</v>
      </c>
      <c r="G372" s="116" t="s">
        <v>5869</v>
      </c>
      <c r="H372" s="71" t="s">
        <v>4669</v>
      </c>
    </row>
    <row r="373" spans="1:8" s="89" customFormat="1" ht="15.75" customHeight="1">
      <c r="A373" s="8" t="s">
        <v>2663</v>
      </c>
      <c r="B373" s="12" t="s">
        <v>445</v>
      </c>
      <c r="C373" s="18" t="s">
        <v>4213</v>
      </c>
      <c r="D373" s="18"/>
      <c r="E373" s="59" t="s">
        <v>4995</v>
      </c>
      <c r="F373" s="50" t="s">
        <v>443</v>
      </c>
      <c r="G373" s="116" t="s">
        <v>5869</v>
      </c>
      <c r="H373" s="71" t="s">
        <v>4669</v>
      </c>
    </row>
    <row r="374" spans="1:8" s="89" customFormat="1" ht="15.75" customHeight="1">
      <c r="A374" s="8" t="s">
        <v>2663</v>
      </c>
      <c r="B374" s="12" t="s">
        <v>446</v>
      </c>
      <c r="C374" s="18" t="s">
        <v>4214</v>
      </c>
      <c r="D374" s="18"/>
      <c r="E374" s="59" t="s">
        <v>4996</v>
      </c>
      <c r="F374" s="50" t="s">
        <v>443</v>
      </c>
      <c r="G374" s="116" t="s">
        <v>5869</v>
      </c>
      <c r="H374" s="71" t="s">
        <v>4669</v>
      </c>
    </row>
    <row r="375" spans="1:8" s="89" customFormat="1" ht="15.75" customHeight="1">
      <c r="A375" s="8" t="s">
        <v>2663</v>
      </c>
      <c r="B375" s="12" t="s">
        <v>447</v>
      </c>
      <c r="C375" s="18" t="s">
        <v>4215</v>
      </c>
      <c r="D375" s="18"/>
      <c r="E375" s="60" t="s">
        <v>4997</v>
      </c>
      <c r="F375" s="50" t="s">
        <v>443</v>
      </c>
      <c r="G375" s="116" t="s">
        <v>5869</v>
      </c>
      <c r="H375" s="71" t="s">
        <v>4669</v>
      </c>
    </row>
    <row r="376" spans="1:8" s="89" customFormat="1" ht="15.75" customHeight="1">
      <c r="A376" s="8" t="s">
        <v>2663</v>
      </c>
      <c r="B376" s="12" t="s">
        <v>448</v>
      </c>
      <c r="C376" s="18" t="s">
        <v>4216</v>
      </c>
      <c r="D376" s="18"/>
      <c r="E376" s="59" t="s">
        <v>5000</v>
      </c>
      <c r="F376" s="50" t="s">
        <v>443</v>
      </c>
      <c r="G376" s="116" t="s">
        <v>5869</v>
      </c>
      <c r="H376" s="71" t="s">
        <v>4669</v>
      </c>
    </row>
    <row r="377" spans="1:8" s="89" customFormat="1" ht="15.75" customHeight="1">
      <c r="A377" s="8" t="s">
        <v>2663</v>
      </c>
      <c r="B377" s="12" t="s">
        <v>449</v>
      </c>
      <c r="C377" s="18" t="s">
        <v>4217</v>
      </c>
      <c r="D377" s="18"/>
      <c r="E377" s="59" t="s">
        <v>5002</v>
      </c>
      <c r="F377" s="50" t="s">
        <v>443</v>
      </c>
      <c r="G377" s="116" t="s">
        <v>5869</v>
      </c>
      <c r="H377" s="71" t="s">
        <v>4669</v>
      </c>
    </row>
    <row r="378" spans="1:8" s="89" customFormat="1" ht="15.75" customHeight="1">
      <c r="A378" s="8" t="s">
        <v>2663</v>
      </c>
      <c r="B378" s="12" t="s">
        <v>426</v>
      </c>
      <c r="C378" s="18" t="s">
        <v>1953</v>
      </c>
      <c r="D378" s="18"/>
      <c r="E378" s="59" t="s">
        <v>718</v>
      </c>
      <c r="F378" s="50" t="s">
        <v>427</v>
      </c>
      <c r="G378" s="116" t="s">
        <v>5869</v>
      </c>
      <c r="H378" s="71" t="s">
        <v>4669</v>
      </c>
    </row>
    <row r="379" spans="1:8" s="89" customFormat="1" ht="15.75" customHeight="1">
      <c r="A379" s="8" t="s">
        <v>2663</v>
      </c>
      <c r="B379" s="12" t="s">
        <v>428</v>
      </c>
      <c r="C379" s="18" t="s">
        <v>4218</v>
      </c>
      <c r="D379" s="18"/>
      <c r="E379" s="59" t="s">
        <v>4992</v>
      </c>
      <c r="F379" s="50" t="s">
        <v>425</v>
      </c>
      <c r="G379" s="116" t="s">
        <v>5869</v>
      </c>
      <c r="H379" s="71" t="s">
        <v>4669</v>
      </c>
    </row>
    <row r="380" spans="1:8" s="89" customFormat="1" ht="15.75" customHeight="1">
      <c r="A380" s="8" t="s">
        <v>2663</v>
      </c>
      <c r="B380" s="12" t="s">
        <v>429</v>
      </c>
      <c r="C380" s="18" t="s">
        <v>4219</v>
      </c>
      <c r="D380" s="18"/>
      <c r="E380" s="59" t="s">
        <v>4994</v>
      </c>
      <c r="F380" s="50" t="s">
        <v>425</v>
      </c>
      <c r="G380" s="116" t="s">
        <v>5869</v>
      </c>
      <c r="H380" s="71" t="s">
        <v>4669</v>
      </c>
    </row>
    <row r="381" spans="1:8" s="89" customFormat="1" ht="15.75" customHeight="1">
      <c r="A381" s="8" t="s">
        <v>2663</v>
      </c>
      <c r="B381" s="12" t="s">
        <v>430</v>
      </c>
      <c r="C381" s="18" t="s">
        <v>4220</v>
      </c>
      <c r="D381" s="18"/>
      <c r="E381" s="59" t="s">
        <v>4995</v>
      </c>
      <c r="F381" s="50" t="s">
        <v>425</v>
      </c>
      <c r="G381" s="116" t="s">
        <v>5869</v>
      </c>
      <c r="H381" s="71" t="s">
        <v>4669</v>
      </c>
    </row>
    <row r="382" spans="1:8" s="89" customFormat="1" ht="15.75" customHeight="1">
      <c r="A382" s="8" t="s">
        <v>2663</v>
      </c>
      <c r="B382" s="12" t="s">
        <v>431</v>
      </c>
      <c r="C382" s="18" t="s">
        <v>4221</v>
      </c>
      <c r="D382" s="18"/>
      <c r="E382" s="59" t="s">
        <v>967</v>
      </c>
      <c r="F382" s="50" t="s">
        <v>425</v>
      </c>
      <c r="G382" s="116" t="s">
        <v>5869</v>
      </c>
      <c r="H382" s="71" t="s">
        <v>4669</v>
      </c>
    </row>
    <row r="383" spans="1:8" s="89" customFormat="1" ht="15.75" customHeight="1">
      <c r="A383" s="8" t="s">
        <v>2663</v>
      </c>
      <c r="B383" s="12" t="s">
        <v>432</v>
      </c>
      <c r="C383" s="18" t="s">
        <v>1952</v>
      </c>
      <c r="D383" s="18"/>
      <c r="E383" s="59" t="s">
        <v>99</v>
      </c>
      <c r="F383" s="50" t="s">
        <v>433</v>
      </c>
      <c r="G383" s="116" t="s">
        <v>5869</v>
      </c>
      <c r="H383" s="71" t="s">
        <v>4669</v>
      </c>
    </row>
    <row r="384" spans="1:8" s="89" customFormat="1" ht="15.75" customHeight="1">
      <c r="A384" s="8" t="s">
        <v>2663</v>
      </c>
      <c r="B384" s="12" t="s">
        <v>434</v>
      </c>
      <c r="C384" s="18" t="s">
        <v>4222</v>
      </c>
      <c r="D384" s="18"/>
      <c r="E384" s="59" t="s">
        <v>5005</v>
      </c>
      <c r="F384" s="50" t="s">
        <v>435</v>
      </c>
      <c r="G384" s="116" t="s">
        <v>5869</v>
      </c>
      <c r="H384" s="71" t="s">
        <v>4669</v>
      </c>
    </row>
    <row r="385" spans="1:8" s="89" customFormat="1" ht="15.75" customHeight="1">
      <c r="A385" s="8" t="s">
        <v>2663</v>
      </c>
      <c r="B385" s="12" t="s">
        <v>424</v>
      </c>
      <c r="C385" s="12" t="s">
        <v>1967</v>
      </c>
      <c r="D385" s="12"/>
      <c r="E385" s="59" t="s">
        <v>150</v>
      </c>
      <c r="F385" s="50" t="s">
        <v>425</v>
      </c>
      <c r="G385" s="116" t="s">
        <v>5869</v>
      </c>
      <c r="H385" s="71" t="s">
        <v>4669</v>
      </c>
    </row>
    <row r="386" spans="1:8" s="89" customFormat="1" ht="15.75" customHeight="1">
      <c r="A386" s="8" t="s">
        <v>2663</v>
      </c>
      <c r="B386" s="12" t="s">
        <v>417</v>
      </c>
      <c r="C386" s="12" t="s">
        <v>1946</v>
      </c>
      <c r="D386" s="12"/>
      <c r="E386" s="59" t="s">
        <v>718</v>
      </c>
      <c r="F386" s="50" t="s">
        <v>1905</v>
      </c>
      <c r="G386" s="116" t="s">
        <v>5873</v>
      </c>
      <c r="H386" s="71" t="s">
        <v>4647</v>
      </c>
    </row>
    <row r="387" spans="1:8" s="89" customFormat="1" ht="15.75" customHeight="1">
      <c r="A387" s="8" t="s">
        <v>2663</v>
      </c>
      <c r="B387" s="12" t="s">
        <v>419</v>
      </c>
      <c r="C387" s="12" t="s">
        <v>1802</v>
      </c>
      <c r="D387" s="12"/>
      <c r="E387" s="59" t="s">
        <v>4992</v>
      </c>
      <c r="F387" s="50" t="s">
        <v>418</v>
      </c>
      <c r="G387" s="116" t="s">
        <v>5873</v>
      </c>
      <c r="H387" s="71" t="s">
        <v>4647</v>
      </c>
    </row>
    <row r="388" spans="1:8" s="89" customFormat="1" ht="15.75" customHeight="1">
      <c r="A388" s="8" t="s">
        <v>2663</v>
      </c>
      <c r="B388" s="12" t="s">
        <v>420</v>
      </c>
      <c r="C388" s="12" t="s">
        <v>1803</v>
      </c>
      <c r="D388" s="12"/>
      <c r="E388" s="59" t="s">
        <v>4994</v>
      </c>
      <c r="F388" s="50" t="s">
        <v>418</v>
      </c>
      <c r="G388" s="116" t="s">
        <v>5873</v>
      </c>
      <c r="H388" s="71" t="s">
        <v>4647</v>
      </c>
    </row>
    <row r="389" spans="1:8" s="89" customFormat="1" ht="15.75" customHeight="1">
      <c r="A389" s="8" t="s">
        <v>2663</v>
      </c>
      <c r="B389" s="12" t="s">
        <v>421</v>
      </c>
      <c r="C389" s="12" t="s">
        <v>1796</v>
      </c>
      <c r="D389" s="12"/>
      <c r="E389" s="59" t="s">
        <v>4995</v>
      </c>
      <c r="F389" s="50" t="s">
        <v>418</v>
      </c>
      <c r="G389" s="116" t="s">
        <v>5873</v>
      </c>
      <c r="H389" s="71" t="s">
        <v>4647</v>
      </c>
    </row>
    <row r="390" spans="1:8" s="89" customFormat="1" ht="15.75" customHeight="1">
      <c r="A390" s="8" t="s">
        <v>2663</v>
      </c>
      <c r="B390" s="12" t="s">
        <v>422</v>
      </c>
      <c r="C390" s="12" t="s">
        <v>1804</v>
      </c>
      <c r="D390" s="12"/>
      <c r="E390" s="59" t="s">
        <v>4996</v>
      </c>
      <c r="F390" s="50" t="s">
        <v>418</v>
      </c>
      <c r="G390" s="116" t="s">
        <v>5873</v>
      </c>
      <c r="H390" s="71" t="s">
        <v>4647</v>
      </c>
    </row>
    <row r="391" spans="1:8" s="89" customFormat="1" ht="15.75" customHeight="1">
      <c r="A391" s="8" t="s">
        <v>2663</v>
      </c>
      <c r="B391" s="12" t="s">
        <v>423</v>
      </c>
      <c r="C391" s="12" t="s">
        <v>1805</v>
      </c>
      <c r="D391" s="12"/>
      <c r="E391" s="60" t="s">
        <v>4997</v>
      </c>
      <c r="F391" s="50" t="s">
        <v>418</v>
      </c>
      <c r="G391" s="116" t="s">
        <v>5873</v>
      </c>
      <c r="H391" s="71" t="s">
        <v>4647</v>
      </c>
    </row>
    <row r="392" spans="1:8" s="89" customFormat="1" ht="15.75" customHeight="1">
      <c r="A392" s="8" t="s">
        <v>2663</v>
      </c>
      <c r="B392" s="12" t="s">
        <v>436</v>
      </c>
      <c r="C392" s="18" t="s">
        <v>1971</v>
      </c>
      <c r="D392" s="18"/>
      <c r="E392" s="59" t="s">
        <v>718</v>
      </c>
      <c r="F392" s="50" t="s">
        <v>437</v>
      </c>
      <c r="G392" s="116" t="s">
        <v>5869</v>
      </c>
      <c r="H392" s="71" t="s">
        <v>4751</v>
      </c>
    </row>
    <row r="393" spans="1:8" s="89" customFormat="1" ht="15.75" customHeight="1">
      <c r="A393" s="8" t="s">
        <v>2663</v>
      </c>
      <c r="B393" s="12" t="s">
        <v>411</v>
      </c>
      <c r="C393" s="12" t="s">
        <v>1948</v>
      </c>
      <c r="D393" s="12"/>
      <c r="E393" s="59" t="s">
        <v>718</v>
      </c>
      <c r="F393" s="50" t="s">
        <v>412</v>
      </c>
      <c r="G393" s="111" t="s">
        <v>5871</v>
      </c>
      <c r="H393" s="71" t="s">
        <v>4647</v>
      </c>
    </row>
    <row r="394" spans="1:8" s="89" customFormat="1" ht="15.75" customHeight="1">
      <c r="A394" s="8" t="s">
        <v>2663</v>
      </c>
      <c r="B394" s="12" t="s">
        <v>413</v>
      </c>
      <c r="C394" s="12" t="s">
        <v>4223</v>
      </c>
      <c r="D394" s="12"/>
      <c r="E394" s="59" t="s">
        <v>4992</v>
      </c>
      <c r="F394" s="50" t="s">
        <v>1906</v>
      </c>
      <c r="G394" s="111" t="s">
        <v>5871</v>
      </c>
      <c r="H394" s="71" t="s">
        <v>4752</v>
      </c>
    </row>
    <row r="395" spans="1:8" s="89" customFormat="1" ht="15.75" customHeight="1">
      <c r="A395" s="8" t="s">
        <v>2663</v>
      </c>
      <c r="B395" s="12" t="s">
        <v>415</v>
      </c>
      <c r="C395" s="12" t="s">
        <v>2863</v>
      </c>
      <c r="D395" s="12"/>
      <c r="E395" s="59" t="s">
        <v>4994</v>
      </c>
      <c r="F395" s="50" t="s">
        <v>414</v>
      </c>
      <c r="G395" s="111" t="s">
        <v>5871</v>
      </c>
      <c r="H395" s="71" t="s">
        <v>4752</v>
      </c>
    </row>
    <row r="396" spans="1:8" s="89" customFormat="1" ht="15.75" customHeight="1">
      <c r="A396" s="8" t="s">
        <v>2663</v>
      </c>
      <c r="B396" s="12" t="s">
        <v>416</v>
      </c>
      <c r="C396" s="12" t="s">
        <v>1795</v>
      </c>
      <c r="D396" s="12"/>
      <c r="E396" s="59" t="s">
        <v>4995</v>
      </c>
      <c r="F396" s="50" t="s">
        <v>414</v>
      </c>
      <c r="G396" s="111" t="s">
        <v>5871</v>
      </c>
      <c r="H396" s="71" t="s">
        <v>4752</v>
      </c>
    </row>
    <row r="397" spans="1:8" s="89" customFormat="1" ht="15.75" customHeight="1">
      <c r="A397" s="8" t="s">
        <v>2663</v>
      </c>
      <c r="B397" s="30" t="s">
        <v>873</v>
      </c>
      <c r="C397" s="30" t="s">
        <v>2201</v>
      </c>
      <c r="D397" s="12"/>
      <c r="E397" s="59" t="s">
        <v>874</v>
      </c>
      <c r="F397" s="50" t="s">
        <v>875</v>
      </c>
      <c r="G397" s="116" t="s">
        <v>5869</v>
      </c>
      <c r="H397" s="71" t="s">
        <v>4753</v>
      </c>
    </row>
    <row r="398" spans="1:8" s="89" customFormat="1" ht="15.75" customHeight="1">
      <c r="A398" s="8" t="s">
        <v>2663</v>
      </c>
      <c r="B398" s="30" t="s">
        <v>879</v>
      </c>
      <c r="C398" s="30" t="s">
        <v>4331</v>
      </c>
      <c r="D398" s="12"/>
      <c r="E398" s="59" t="s">
        <v>5</v>
      </c>
      <c r="F398" s="50" t="s">
        <v>2672</v>
      </c>
      <c r="G398" s="116" t="s">
        <v>5869</v>
      </c>
      <c r="H398" s="71" t="s">
        <v>4753</v>
      </c>
    </row>
    <row r="399" spans="1:8" s="89" customFormat="1" ht="15.75" customHeight="1">
      <c r="A399" s="8" t="s">
        <v>2663</v>
      </c>
      <c r="B399" s="30" t="s">
        <v>620</v>
      </c>
      <c r="C399" s="30" t="s">
        <v>4334</v>
      </c>
      <c r="D399" s="12"/>
      <c r="E399" s="59" t="s">
        <v>619</v>
      </c>
      <c r="F399" s="50" t="s">
        <v>2025</v>
      </c>
      <c r="G399" s="116" t="s">
        <v>5869</v>
      </c>
      <c r="H399" s="71" t="s">
        <v>4641</v>
      </c>
    </row>
    <row r="400" spans="1:8" s="89" customFormat="1" ht="15.75" customHeight="1">
      <c r="A400" s="8" t="s">
        <v>2663</v>
      </c>
      <c r="B400" s="12" t="s">
        <v>243</v>
      </c>
      <c r="C400" s="17" t="s">
        <v>1940</v>
      </c>
      <c r="D400" s="17"/>
      <c r="E400" s="59" t="s">
        <v>718</v>
      </c>
      <c r="F400" s="50" t="s">
        <v>244</v>
      </c>
      <c r="G400" s="116" t="s">
        <v>5869</v>
      </c>
      <c r="H400" s="71" t="s">
        <v>4647</v>
      </c>
    </row>
    <row r="401" spans="1:8" s="89" customFormat="1" ht="15.75" customHeight="1">
      <c r="A401" s="8" t="s">
        <v>2663</v>
      </c>
      <c r="B401" s="12" t="s">
        <v>245</v>
      </c>
      <c r="C401" s="17" t="s">
        <v>4341</v>
      </c>
      <c r="D401" s="17"/>
      <c r="E401" s="59" t="s">
        <v>4992</v>
      </c>
      <c r="F401" s="50" t="s">
        <v>244</v>
      </c>
      <c r="G401" s="116" t="s">
        <v>5869</v>
      </c>
      <c r="H401" s="71" t="s">
        <v>4647</v>
      </c>
    </row>
    <row r="402" spans="1:8" s="89" customFormat="1" ht="15.75" customHeight="1">
      <c r="A402" s="8" t="s">
        <v>2663</v>
      </c>
      <c r="B402" s="12" t="s">
        <v>246</v>
      </c>
      <c r="C402" s="17" t="s">
        <v>4342</v>
      </c>
      <c r="D402" s="17"/>
      <c r="E402" s="59" t="s">
        <v>4994</v>
      </c>
      <c r="F402" s="50" t="s">
        <v>244</v>
      </c>
      <c r="G402" s="116" t="s">
        <v>5869</v>
      </c>
      <c r="H402" s="71" t="s">
        <v>4647</v>
      </c>
    </row>
    <row r="403" spans="1:8" s="89" customFormat="1" ht="15.75" customHeight="1">
      <c r="A403" s="8" t="s">
        <v>2663</v>
      </c>
      <c r="B403" s="12" t="s">
        <v>247</v>
      </c>
      <c r="C403" s="17" t="s">
        <v>4343</v>
      </c>
      <c r="D403" s="17"/>
      <c r="E403" s="59" t="s">
        <v>4995</v>
      </c>
      <c r="F403" s="50" t="s">
        <v>244</v>
      </c>
      <c r="G403" s="116" t="s">
        <v>5869</v>
      </c>
      <c r="H403" s="71" t="s">
        <v>4647</v>
      </c>
    </row>
    <row r="404" spans="1:8" s="89" customFormat="1" ht="15.75" customHeight="1">
      <c r="A404" s="8" t="s">
        <v>2663</v>
      </c>
      <c r="B404" s="12" t="s">
        <v>248</v>
      </c>
      <c r="C404" s="17" t="s">
        <v>1961</v>
      </c>
      <c r="D404" s="17"/>
      <c r="E404" s="59" t="s">
        <v>4996</v>
      </c>
      <c r="F404" s="50" t="s">
        <v>244</v>
      </c>
      <c r="G404" s="116" t="s">
        <v>5869</v>
      </c>
      <c r="H404" s="71" t="s">
        <v>4647</v>
      </c>
    </row>
    <row r="405" spans="1:8" s="89" customFormat="1" ht="15.75" customHeight="1">
      <c r="A405" s="8" t="s">
        <v>2663</v>
      </c>
      <c r="B405" s="12" t="s">
        <v>249</v>
      </c>
      <c r="C405" s="17" t="s">
        <v>1962</v>
      </c>
      <c r="D405" s="17"/>
      <c r="E405" s="60" t="s">
        <v>4997</v>
      </c>
      <c r="F405" s="50" t="s">
        <v>244</v>
      </c>
      <c r="G405" s="116" t="s">
        <v>5869</v>
      </c>
      <c r="H405" s="71" t="s">
        <v>4647</v>
      </c>
    </row>
    <row r="406" spans="1:8" s="89" customFormat="1" ht="15.75" customHeight="1">
      <c r="A406" s="8" t="s">
        <v>2663</v>
      </c>
      <c r="B406" s="12" t="s">
        <v>236</v>
      </c>
      <c r="C406" s="18" t="s">
        <v>1941</v>
      </c>
      <c r="D406" s="18"/>
      <c r="E406" s="59" t="s">
        <v>718</v>
      </c>
      <c r="F406" s="50" t="s">
        <v>237</v>
      </c>
      <c r="G406" s="116" t="s">
        <v>5869</v>
      </c>
      <c r="H406" s="71" t="s">
        <v>4647</v>
      </c>
    </row>
    <row r="407" spans="1:8" s="89" customFormat="1" ht="15.75" customHeight="1">
      <c r="A407" s="8" t="s">
        <v>2663</v>
      </c>
      <c r="B407" s="12" t="s">
        <v>238</v>
      </c>
      <c r="C407" s="18" t="s">
        <v>4344</v>
      </c>
      <c r="D407" s="18"/>
      <c r="E407" s="59" t="s">
        <v>4992</v>
      </c>
      <c r="F407" s="50" t="s">
        <v>237</v>
      </c>
      <c r="G407" s="116" t="s">
        <v>5869</v>
      </c>
      <c r="H407" s="71" t="s">
        <v>4647</v>
      </c>
    </row>
    <row r="408" spans="1:8" s="89" customFormat="1" ht="15.75" customHeight="1">
      <c r="A408" s="8" t="s">
        <v>2663</v>
      </c>
      <c r="B408" s="12" t="s">
        <v>239</v>
      </c>
      <c r="C408" s="18" t="s">
        <v>4345</v>
      </c>
      <c r="D408" s="18"/>
      <c r="E408" s="59" t="s">
        <v>4994</v>
      </c>
      <c r="F408" s="50" t="s">
        <v>237</v>
      </c>
      <c r="G408" s="116" t="s">
        <v>5869</v>
      </c>
      <c r="H408" s="71" t="s">
        <v>4647</v>
      </c>
    </row>
    <row r="409" spans="1:8" s="89" customFormat="1" ht="15.75" customHeight="1">
      <c r="A409" s="8" t="s">
        <v>2663</v>
      </c>
      <c r="B409" s="12" t="s">
        <v>240</v>
      </c>
      <c r="C409" s="18" t="s">
        <v>4346</v>
      </c>
      <c r="D409" s="18"/>
      <c r="E409" s="59" t="s">
        <v>4995</v>
      </c>
      <c r="F409" s="50" t="s">
        <v>237</v>
      </c>
      <c r="G409" s="116" t="s">
        <v>5869</v>
      </c>
      <c r="H409" s="71" t="s">
        <v>4647</v>
      </c>
    </row>
    <row r="410" spans="1:8" s="89" customFormat="1" ht="15.75" customHeight="1">
      <c r="A410" s="8" t="s">
        <v>2663</v>
      </c>
      <c r="B410" s="12" t="s">
        <v>241</v>
      </c>
      <c r="C410" s="18" t="s">
        <v>1959</v>
      </c>
      <c r="D410" s="18"/>
      <c r="E410" s="59" t="s">
        <v>4996</v>
      </c>
      <c r="F410" s="50" t="s">
        <v>237</v>
      </c>
      <c r="G410" s="116" t="s">
        <v>5869</v>
      </c>
      <c r="H410" s="71" t="s">
        <v>4647</v>
      </c>
    </row>
    <row r="411" spans="1:8" s="89" customFormat="1" ht="15.75" customHeight="1">
      <c r="A411" s="8" t="s">
        <v>2663</v>
      </c>
      <c r="B411" s="12" t="s">
        <v>242</v>
      </c>
      <c r="C411" s="18" t="s">
        <v>1960</v>
      </c>
      <c r="D411" s="18"/>
      <c r="E411" s="60" t="s">
        <v>4997</v>
      </c>
      <c r="F411" s="50" t="s">
        <v>237</v>
      </c>
      <c r="G411" s="116" t="s">
        <v>5869</v>
      </c>
      <c r="H411" s="71" t="s">
        <v>4647</v>
      </c>
    </row>
    <row r="412" spans="1:8" s="89" customFormat="1" ht="15.75" customHeight="1">
      <c r="A412" s="8" t="s">
        <v>2663</v>
      </c>
      <c r="B412" s="12" t="s">
        <v>223</v>
      </c>
      <c r="C412" s="18" t="s">
        <v>4347</v>
      </c>
      <c r="D412" s="18"/>
      <c r="E412" s="59" t="s">
        <v>718</v>
      </c>
      <c r="F412" s="50" t="s">
        <v>224</v>
      </c>
      <c r="G412" s="116" t="s">
        <v>5869</v>
      </c>
      <c r="H412" s="71" t="s">
        <v>4754</v>
      </c>
    </row>
    <row r="413" spans="1:8" s="89" customFormat="1" ht="15.75" customHeight="1">
      <c r="A413" s="8" t="s">
        <v>2663</v>
      </c>
      <c r="B413" s="12" t="s">
        <v>225</v>
      </c>
      <c r="C413" s="18" t="s">
        <v>4348</v>
      </c>
      <c r="D413" s="18"/>
      <c r="E413" s="59" t="s">
        <v>4992</v>
      </c>
      <c r="F413" s="50" t="s">
        <v>224</v>
      </c>
      <c r="G413" s="116" t="s">
        <v>5869</v>
      </c>
      <c r="H413" s="71" t="s">
        <v>4685</v>
      </c>
    </row>
    <row r="414" spans="1:8" s="89" customFormat="1" ht="15.75" customHeight="1">
      <c r="A414" s="8" t="s">
        <v>2663</v>
      </c>
      <c r="B414" s="12" t="s">
        <v>226</v>
      </c>
      <c r="C414" s="18" t="s">
        <v>4349</v>
      </c>
      <c r="D414" s="18"/>
      <c r="E414" s="59" t="s">
        <v>4994</v>
      </c>
      <c r="F414" s="50" t="s">
        <v>224</v>
      </c>
      <c r="G414" s="116" t="s">
        <v>5869</v>
      </c>
      <c r="H414" s="71" t="s">
        <v>4685</v>
      </c>
    </row>
    <row r="415" spans="1:8" s="89" customFormat="1" ht="15.75" customHeight="1">
      <c r="A415" s="8" t="s">
        <v>2663</v>
      </c>
      <c r="B415" s="12" t="s">
        <v>227</v>
      </c>
      <c r="C415" s="18" t="s">
        <v>4350</v>
      </c>
      <c r="D415" s="18"/>
      <c r="E415" s="59" t="s">
        <v>4995</v>
      </c>
      <c r="F415" s="50" t="s">
        <v>224</v>
      </c>
      <c r="G415" s="116" t="s">
        <v>5869</v>
      </c>
      <c r="H415" s="71" t="s">
        <v>4685</v>
      </c>
    </row>
    <row r="416" spans="1:8" s="89" customFormat="1" ht="15.75" customHeight="1">
      <c r="A416" s="8" t="s">
        <v>2663</v>
      </c>
      <c r="B416" s="18" t="s">
        <v>5012</v>
      </c>
      <c r="C416" s="18" t="s">
        <v>4351</v>
      </c>
      <c r="D416" s="18"/>
      <c r="E416" s="59" t="s">
        <v>4992</v>
      </c>
      <c r="F416" s="50" t="s">
        <v>206</v>
      </c>
      <c r="G416" s="116" t="s">
        <v>5869</v>
      </c>
      <c r="H416" s="71" t="s">
        <v>4755</v>
      </c>
    </row>
    <row r="417" spans="1:8" s="89" customFormat="1" ht="15.75" customHeight="1">
      <c r="A417" s="8" t="s">
        <v>2663</v>
      </c>
      <c r="B417" s="12" t="s">
        <v>5012</v>
      </c>
      <c r="C417" s="12" t="s">
        <v>4351</v>
      </c>
      <c r="D417" s="12"/>
      <c r="E417" s="59" t="s">
        <v>5004</v>
      </c>
      <c r="F417" s="50" t="s">
        <v>206</v>
      </c>
      <c r="G417" s="116" t="s">
        <v>5869</v>
      </c>
      <c r="H417" s="71" t="s">
        <v>4755</v>
      </c>
    </row>
    <row r="418" spans="1:8" s="89" customFormat="1" ht="15.75" customHeight="1">
      <c r="A418" s="8" t="s">
        <v>2663</v>
      </c>
      <c r="B418" s="18" t="s">
        <v>5013</v>
      </c>
      <c r="C418" s="18" t="s">
        <v>4352</v>
      </c>
      <c r="D418" s="18"/>
      <c r="E418" s="59" t="s">
        <v>4994</v>
      </c>
      <c r="F418" s="50" t="s">
        <v>206</v>
      </c>
      <c r="G418" s="116" t="s">
        <v>5869</v>
      </c>
      <c r="H418" s="71" t="s">
        <v>4755</v>
      </c>
    </row>
    <row r="419" spans="1:8" s="89" customFormat="1" ht="15.75" customHeight="1">
      <c r="A419" s="8" t="s">
        <v>2663</v>
      </c>
      <c r="B419" s="18" t="s">
        <v>5014</v>
      </c>
      <c r="C419" s="18" t="s">
        <v>4353</v>
      </c>
      <c r="D419" s="18"/>
      <c r="E419" s="59" t="s">
        <v>4995</v>
      </c>
      <c r="F419" s="50" t="s">
        <v>206</v>
      </c>
      <c r="G419" s="116" t="s">
        <v>5869</v>
      </c>
      <c r="H419" s="71" t="s">
        <v>4755</v>
      </c>
    </row>
    <row r="420" spans="1:8" s="89" customFormat="1" ht="15.75" customHeight="1">
      <c r="A420" s="8" t="s">
        <v>2663</v>
      </c>
      <c r="B420" s="18" t="s">
        <v>5015</v>
      </c>
      <c r="C420" s="18" t="s">
        <v>4354</v>
      </c>
      <c r="D420" s="18"/>
      <c r="E420" s="59" t="s">
        <v>4996</v>
      </c>
      <c r="F420" s="50" t="s">
        <v>206</v>
      </c>
      <c r="G420" s="116" t="s">
        <v>5869</v>
      </c>
      <c r="H420" s="71" t="s">
        <v>4755</v>
      </c>
    </row>
    <row r="421" spans="1:8" s="89" customFormat="1" ht="15.75" customHeight="1">
      <c r="A421" s="8" t="s">
        <v>2663</v>
      </c>
      <c r="B421" s="18" t="s">
        <v>5016</v>
      </c>
      <c r="C421" s="18" t="s">
        <v>4355</v>
      </c>
      <c r="D421" s="18"/>
      <c r="E421" s="60" t="s">
        <v>4997</v>
      </c>
      <c r="F421" s="50" t="s">
        <v>206</v>
      </c>
      <c r="G421" s="116" t="s">
        <v>5869</v>
      </c>
      <c r="H421" s="71" t="s">
        <v>4755</v>
      </c>
    </row>
    <row r="422" spans="1:8" s="89" customFormat="1" ht="15.75" customHeight="1">
      <c r="A422" s="8" t="s">
        <v>2663</v>
      </c>
      <c r="B422" s="18" t="s">
        <v>5017</v>
      </c>
      <c r="C422" s="18" t="s">
        <v>4356</v>
      </c>
      <c r="D422" s="18"/>
      <c r="E422" s="59" t="s">
        <v>5000</v>
      </c>
      <c r="F422" s="50" t="s">
        <v>206</v>
      </c>
      <c r="G422" s="116" t="s">
        <v>5869</v>
      </c>
      <c r="H422" s="71" t="s">
        <v>4755</v>
      </c>
    </row>
    <row r="423" spans="1:8" s="89" customFormat="1" ht="15.75" customHeight="1">
      <c r="A423" s="8" t="s">
        <v>2663</v>
      </c>
      <c r="B423" s="12" t="s">
        <v>5018</v>
      </c>
      <c r="C423" s="12" t="s">
        <v>4357</v>
      </c>
      <c r="D423" s="12"/>
      <c r="E423" s="60" t="s">
        <v>718</v>
      </c>
      <c r="F423" s="50" t="s">
        <v>206</v>
      </c>
      <c r="G423" s="116" t="s">
        <v>5869</v>
      </c>
      <c r="H423" s="75" t="s">
        <v>4666</v>
      </c>
    </row>
    <row r="424" spans="1:8" s="89" customFormat="1" ht="15.75" customHeight="1">
      <c r="A424" s="8" t="s">
        <v>2663</v>
      </c>
      <c r="B424" s="12" t="s">
        <v>213</v>
      </c>
      <c r="C424" s="12" t="s">
        <v>4358</v>
      </c>
      <c r="D424" s="12"/>
      <c r="E424" s="59" t="s">
        <v>150</v>
      </c>
      <c r="F424" s="50" t="s">
        <v>214</v>
      </c>
      <c r="G424" s="116" t="s">
        <v>5869</v>
      </c>
      <c r="H424" s="71" t="s">
        <v>4669</v>
      </c>
    </row>
    <row r="425" spans="1:8" s="89" customFormat="1" ht="15.75" customHeight="1">
      <c r="A425" s="8" t="s">
        <v>2663</v>
      </c>
      <c r="B425" s="12" t="s">
        <v>215</v>
      </c>
      <c r="C425" s="18" t="s">
        <v>1964</v>
      </c>
      <c r="D425" s="18"/>
      <c r="E425" s="59" t="s">
        <v>5007</v>
      </c>
      <c r="F425" s="50" t="s">
        <v>216</v>
      </c>
      <c r="G425" s="116" t="s">
        <v>5869</v>
      </c>
      <c r="H425" s="71" t="s">
        <v>4669</v>
      </c>
    </row>
    <row r="426" spans="1:8" s="89" customFormat="1" ht="15.75" customHeight="1">
      <c r="A426" s="8" t="s">
        <v>2663</v>
      </c>
      <c r="B426" s="12" t="s">
        <v>217</v>
      </c>
      <c r="C426" s="18" t="s">
        <v>1965</v>
      </c>
      <c r="D426" s="18"/>
      <c r="E426" s="59" t="s">
        <v>4992</v>
      </c>
      <c r="F426" s="50" t="s">
        <v>214</v>
      </c>
      <c r="G426" s="116" t="s">
        <v>5869</v>
      </c>
      <c r="H426" s="71" t="s">
        <v>4669</v>
      </c>
    </row>
    <row r="427" spans="1:8" s="89" customFormat="1" ht="15.75" customHeight="1">
      <c r="A427" s="8" t="s">
        <v>2663</v>
      </c>
      <c r="B427" s="12" t="s">
        <v>218</v>
      </c>
      <c r="C427" s="18" t="s">
        <v>1966</v>
      </c>
      <c r="D427" s="18"/>
      <c r="E427" s="59" t="s">
        <v>4994</v>
      </c>
      <c r="F427" s="50" t="s">
        <v>214</v>
      </c>
      <c r="G427" s="116" t="s">
        <v>5869</v>
      </c>
      <c r="H427" s="71" t="s">
        <v>4669</v>
      </c>
    </row>
    <row r="428" spans="1:8" s="89" customFormat="1" ht="15.75" customHeight="1">
      <c r="A428" s="8" t="s">
        <v>2663</v>
      </c>
      <c r="B428" s="12" t="s">
        <v>219</v>
      </c>
      <c r="C428" s="18" t="s">
        <v>4359</v>
      </c>
      <c r="D428" s="18"/>
      <c r="E428" s="59" t="s">
        <v>4995</v>
      </c>
      <c r="F428" s="50" t="s">
        <v>214</v>
      </c>
      <c r="G428" s="116" t="s">
        <v>5869</v>
      </c>
      <c r="H428" s="71" t="s">
        <v>4669</v>
      </c>
    </row>
    <row r="429" spans="1:8" s="89" customFormat="1" ht="15.75" customHeight="1">
      <c r="A429" s="8" t="s">
        <v>2663</v>
      </c>
      <c r="B429" s="12" t="s">
        <v>220</v>
      </c>
      <c r="C429" s="12" t="s">
        <v>4360</v>
      </c>
      <c r="D429" s="12"/>
      <c r="E429" s="59" t="s">
        <v>967</v>
      </c>
      <c r="F429" s="50" t="s">
        <v>214</v>
      </c>
      <c r="G429" s="116" t="s">
        <v>5869</v>
      </c>
      <c r="H429" s="71" t="s">
        <v>4669</v>
      </c>
    </row>
    <row r="430" spans="1:8" s="89" customFormat="1" ht="15.75" customHeight="1">
      <c r="A430" s="8" t="s">
        <v>2663</v>
      </c>
      <c r="B430" s="12" t="s">
        <v>221</v>
      </c>
      <c r="C430" s="18" t="s">
        <v>1950</v>
      </c>
      <c r="D430" s="18"/>
      <c r="E430" s="59" t="s">
        <v>99</v>
      </c>
      <c r="F430" s="50" t="s">
        <v>216</v>
      </c>
      <c r="G430" s="116" t="s">
        <v>5869</v>
      </c>
      <c r="H430" s="71" t="s">
        <v>4669</v>
      </c>
    </row>
    <row r="431" spans="1:8" s="89" customFormat="1" ht="15.75" customHeight="1">
      <c r="A431" s="8" t="s">
        <v>2663</v>
      </c>
      <c r="B431" s="12" t="s">
        <v>222</v>
      </c>
      <c r="C431" s="18" t="s">
        <v>4361</v>
      </c>
      <c r="D431" s="18"/>
      <c r="E431" s="59" t="s">
        <v>1724</v>
      </c>
      <c r="F431" s="50" t="s">
        <v>214</v>
      </c>
      <c r="G431" s="116" t="s">
        <v>5869</v>
      </c>
      <c r="H431" s="71" t="s">
        <v>4669</v>
      </c>
    </row>
    <row r="432" spans="1:8" s="89" customFormat="1" ht="15.75" customHeight="1">
      <c r="A432" s="8" t="s">
        <v>2663</v>
      </c>
      <c r="B432" s="12" t="s">
        <v>199</v>
      </c>
      <c r="C432" s="18" t="s">
        <v>1947</v>
      </c>
      <c r="D432" s="18"/>
      <c r="E432" s="59" t="s">
        <v>718</v>
      </c>
      <c r="F432" s="50" t="s">
        <v>200</v>
      </c>
      <c r="G432" s="116" t="s">
        <v>5869</v>
      </c>
      <c r="H432" s="71" t="s">
        <v>4755</v>
      </c>
    </row>
    <row r="433" spans="1:8" s="89" customFormat="1" ht="15.75" customHeight="1">
      <c r="A433" s="8" t="s">
        <v>2663</v>
      </c>
      <c r="B433" s="12" t="s">
        <v>201</v>
      </c>
      <c r="C433" s="18" t="s">
        <v>1963</v>
      </c>
      <c r="D433" s="18"/>
      <c r="E433" s="59" t="s">
        <v>4992</v>
      </c>
      <c r="F433" s="50" t="s">
        <v>200</v>
      </c>
      <c r="G433" s="116" t="s">
        <v>5869</v>
      </c>
      <c r="H433" s="71" t="s">
        <v>4755</v>
      </c>
    </row>
    <row r="434" spans="1:8" s="89" customFormat="1" ht="15.75" customHeight="1">
      <c r="A434" s="8" t="s">
        <v>2663</v>
      </c>
      <c r="B434" s="12" t="s">
        <v>202</v>
      </c>
      <c r="C434" s="18" t="s">
        <v>1931</v>
      </c>
      <c r="D434" s="18"/>
      <c r="E434" s="59" t="s">
        <v>4994</v>
      </c>
      <c r="F434" s="50" t="s">
        <v>200</v>
      </c>
      <c r="G434" s="116" t="s">
        <v>5869</v>
      </c>
      <c r="H434" s="71" t="s">
        <v>4755</v>
      </c>
    </row>
    <row r="435" spans="1:8" s="89" customFormat="1" ht="15.75" customHeight="1">
      <c r="A435" s="8" t="s">
        <v>2663</v>
      </c>
      <c r="B435" s="12" t="s">
        <v>203</v>
      </c>
      <c r="C435" s="18" t="s">
        <v>1793</v>
      </c>
      <c r="D435" s="18"/>
      <c r="E435" s="59" t="s">
        <v>4995</v>
      </c>
      <c r="F435" s="50" t="s">
        <v>200</v>
      </c>
      <c r="G435" s="116" t="s">
        <v>5869</v>
      </c>
      <c r="H435" s="71" t="s">
        <v>4755</v>
      </c>
    </row>
    <row r="436" spans="1:8" s="89" customFormat="1" ht="15.75" customHeight="1">
      <c r="A436" s="8" t="s">
        <v>2663</v>
      </c>
      <c r="B436" s="12" t="s">
        <v>204</v>
      </c>
      <c r="C436" s="18" t="s">
        <v>4362</v>
      </c>
      <c r="D436" s="18"/>
      <c r="E436" s="59" t="s">
        <v>4996</v>
      </c>
      <c r="F436" s="50" t="s">
        <v>200</v>
      </c>
      <c r="G436" s="116" t="s">
        <v>5869</v>
      </c>
      <c r="H436" s="71" t="s">
        <v>4755</v>
      </c>
    </row>
    <row r="437" spans="1:8" s="89" customFormat="1" ht="15.75" customHeight="1">
      <c r="A437" s="8" t="s">
        <v>2663</v>
      </c>
      <c r="B437" s="12" t="s">
        <v>205</v>
      </c>
      <c r="C437" s="18" t="s">
        <v>2862</v>
      </c>
      <c r="D437" s="18"/>
      <c r="E437" s="60" t="s">
        <v>4997</v>
      </c>
      <c r="F437" s="50" t="s">
        <v>200</v>
      </c>
      <c r="G437" s="116" t="s">
        <v>5869</v>
      </c>
      <c r="H437" s="71" t="s">
        <v>4755</v>
      </c>
    </row>
    <row r="438" spans="1:8" s="89" customFormat="1" ht="15.75" customHeight="1">
      <c r="A438" s="8" t="s">
        <v>2663</v>
      </c>
      <c r="B438" s="12" t="s">
        <v>207</v>
      </c>
      <c r="C438" s="12" t="s">
        <v>1951</v>
      </c>
      <c r="D438" s="12"/>
      <c r="E438" s="59" t="s">
        <v>718</v>
      </c>
      <c r="F438" s="50" t="s">
        <v>208</v>
      </c>
      <c r="G438" s="116" t="s">
        <v>5869</v>
      </c>
      <c r="H438" s="71" t="s">
        <v>4755</v>
      </c>
    </row>
    <row r="439" spans="1:8" s="89" customFormat="1" ht="15.75" customHeight="1">
      <c r="A439" s="8" t="s">
        <v>2663</v>
      </c>
      <c r="B439" s="12" t="s">
        <v>209</v>
      </c>
      <c r="C439" s="18" t="s">
        <v>4363</v>
      </c>
      <c r="D439" s="18"/>
      <c r="E439" s="59" t="s">
        <v>4992</v>
      </c>
      <c r="F439" s="50" t="s">
        <v>210</v>
      </c>
      <c r="G439" s="116" t="s">
        <v>5869</v>
      </c>
      <c r="H439" s="71" t="s">
        <v>4755</v>
      </c>
    </row>
    <row r="440" spans="1:8" s="89" customFormat="1" ht="15.75" customHeight="1">
      <c r="A440" s="8" t="s">
        <v>2663</v>
      </c>
      <c r="B440" s="12" t="s">
        <v>211</v>
      </c>
      <c r="C440" s="18" t="s">
        <v>4364</v>
      </c>
      <c r="D440" s="18"/>
      <c r="E440" s="59" t="s">
        <v>4994</v>
      </c>
      <c r="F440" s="50" t="s">
        <v>210</v>
      </c>
      <c r="G440" s="116" t="s">
        <v>5869</v>
      </c>
      <c r="H440" s="71" t="s">
        <v>4755</v>
      </c>
    </row>
    <row r="441" spans="1:8" s="89" customFormat="1" ht="15.75" customHeight="1">
      <c r="A441" s="8" t="s">
        <v>2663</v>
      </c>
      <c r="B441" s="12" t="s">
        <v>212</v>
      </c>
      <c r="C441" s="18" t="s">
        <v>4365</v>
      </c>
      <c r="D441" s="18"/>
      <c r="E441" s="59" t="s">
        <v>4995</v>
      </c>
      <c r="F441" s="50" t="s">
        <v>210</v>
      </c>
      <c r="G441" s="116" t="s">
        <v>5869</v>
      </c>
      <c r="H441" s="71" t="s">
        <v>4755</v>
      </c>
    </row>
    <row r="442" spans="1:8" s="89" customFormat="1" ht="15.75" customHeight="1">
      <c r="A442" s="8" t="s">
        <v>2663</v>
      </c>
      <c r="B442" s="12" t="s">
        <v>116</v>
      </c>
      <c r="C442" s="18" t="s">
        <v>4387</v>
      </c>
      <c r="D442" s="18"/>
      <c r="E442" s="59" t="s">
        <v>718</v>
      </c>
      <c r="F442" s="50" t="s">
        <v>117</v>
      </c>
      <c r="G442" s="116" t="s">
        <v>5869</v>
      </c>
      <c r="H442" s="71" t="s">
        <v>4756</v>
      </c>
    </row>
    <row r="443" spans="1:8" s="89" customFormat="1" ht="15.75" customHeight="1">
      <c r="A443" s="8" t="s">
        <v>2663</v>
      </c>
      <c r="B443" s="12" t="s">
        <v>118</v>
      </c>
      <c r="C443" s="18" t="s">
        <v>4388</v>
      </c>
      <c r="D443" s="18"/>
      <c r="E443" s="59" t="s">
        <v>4992</v>
      </c>
      <c r="F443" s="50" t="s">
        <v>117</v>
      </c>
      <c r="G443" s="116" t="s">
        <v>5869</v>
      </c>
      <c r="H443" s="71" t="s">
        <v>4756</v>
      </c>
    </row>
    <row r="444" spans="1:8" s="89" customFormat="1" ht="15.75" customHeight="1">
      <c r="A444" s="8" t="s">
        <v>2663</v>
      </c>
      <c r="B444" s="12" t="s">
        <v>119</v>
      </c>
      <c r="C444" s="18" t="s">
        <v>4389</v>
      </c>
      <c r="D444" s="18"/>
      <c r="E444" s="59" t="s">
        <v>4994</v>
      </c>
      <c r="F444" s="50" t="s">
        <v>117</v>
      </c>
      <c r="G444" s="116" t="s">
        <v>5869</v>
      </c>
      <c r="H444" s="71" t="s">
        <v>4756</v>
      </c>
    </row>
    <row r="445" spans="1:8" s="89" customFormat="1" ht="15.75" customHeight="1">
      <c r="A445" s="8" t="s">
        <v>2663</v>
      </c>
      <c r="B445" s="12" t="s">
        <v>120</v>
      </c>
      <c r="C445" s="18" t="s">
        <v>4390</v>
      </c>
      <c r="D445" s="18"/>
      <c r="E445" s="59" t="s">
        <v>4995</v>
      </c>
      <c r="F445" s="50" t="s">
        <v>117</v>
      </c>
      <c r="G445" s="116" t="s">
        <v>5869</v>
      </c>
      <c r="H445" s="71" t="s">
        <v>4756</v>
      </c>
    </row>
    <row r="446" spans="1:8" s="89" customFormat="1" ht="15.75" customHeight="1">
      <c r="A446" s="8" t="s">
        <v>2663</v>
      </c>
      <c r="B446" s="12" t="s">
        <v>121</v>
      </c>
      <c r="C446" s="18" t="s">
        <v>4391</v>
      </c>
      <c r="D446" s="18"/>
      <c r="E446" s="59" t="s">
        <v>4996</v>
      </c>
      <c r="F446" s="50" t="s">
        <v>117</v>
      </c>
      <c r="G446" s="116" t="s">
        <v>5869</v>
      </c>
      <c r="H446" s="71" t="s">
        <v>4756</v>
      </c>
    </row>
    <row r="447" spans="1:8" s="89" customFormat="1" ht="15.75" customHeight="1">
      <c r="A447" s="8" t="s">
        <v>2663</v>
      </c>
      <c r="B447" s="12" t="s">
        <v>122</v>
      </c>
      <c r="C447" s="18" t="s">
        <v>4392</v>
      </c>
      <c r="D447" s="18"/>
      <c r="E447" s="60" t="s">
        <v>4997</v>
      </c>
      <c r="F447" s="50" t="s">
        <v>117</v>
      </c>
      <c r="G447" s="116" t="s">
        <v>5869</v>
      </c>
      <c r="H447" s="71" t="s">
        <v>4756</v>
      </c>
    </row>
    <row r="448" spans="1:8" s="89" customFormat="1" ht="15.75" customHeight="1">
      <c r="A448" s="8" t="s">
        <v>2663</v>
      </c>
      <c r="B448" s="12" t="s">
        <v>123</v>
      </c>
      <c r="C448" s="18" t="s">
        <v>4393</v>
      </c>
      <c r="D448" s="18"/>
      <c r="E448" s="59" t="s">
        <v>5000</v>
      </c>
      <c r="F448" s="50" t="s">
        <v>117</v>
      </c>
      <c r="G448" s="116" t="s">
        <v>5869</v>
      </c>
      <c r="H448" s="71" t="s">
        <v>4756</v>
      </c>
    </row>
    <row r="449" spans="1:8" s="89" customFormat="1" ht="15.75" customHeight="1">
      <c r="A449" s="8" t="s">
        <v>2663</v>
      </c>
      <c r="B449" s="12" t="s">
        <v>124</v>
      </c>
      <c r="C449" s="18" t="s">
        <v>4394</v>
      </c>
      <c r="D449" s="18"/>
      <c r="E449" s="59" t="s">
        <v>99</v>
      </c>
      <c r="F449" s="50" t="s">
        <v>117</v>
      </c>
      <c r="G449" s="116" t="s">
        <v>5869</v>
      </c>
      <c r="H449" s="71" t="s">
        <v>4756</v>
      </c>
    </row>
    <row r="450" spans="1:8" s="89" customFormat="1" ht="15.75" customHeight="1">
      <c r="A450" s="8" t="s">
        <v>2663</v>
      </c>
      <c r="B450" s="12" t="s">
        <v>111</v>
      </c>
      <c r="C450" s="18" t="s">
        <v>4395</v>
      </c>
      <c r="D450" s="18"/>
      <c r="E450" s="59" t="s">
        <v>718</v>
      </c>
      <c r="F450" s="50" t="s">
        <v>112</v>
      </c>
      <c r="G450" s="116" t="s">
        <v>5869</v>
      </c>
      <c r="H450" s="71" t="s">
        <v>4757</v>
      </c>
    </row>
    <row r="451" spans="1:8" s="89" customFormat="1" ht="15.75" customHeight="1">
      <c r="A451" s="8" t="s">
        <v>2663</v>
      </c>
      <c r="B451" s="12" t="s">
        <v>113</v>
      </c>
      <c r="C451" s="18" t="s">
        <v>4396</v>
      </c>
      <c r="D451" s="18"/>
      <c r="E451" s="59" t="s">
        <v>4992</v>
      </c>
      <c r="F451" s="50" t="s">
        <v>112</v>
      </c>
      <c r="G451" s="116" t="s">
        <v>5869</v>
      </c>
      <c r="H451" s="71" t="s">
        <v>4756</v>
      </c>
    </row>
    <row r="452" spans="1:8" s="89" customFormat="1" ht="15.75" customHeight="1">
      <c r="A452" s="8" t="s">
        <v>2663</v>
      </c>
      <c r="B452" s="12" t="s">
        <v>114</v>
      </c>
      <c r="C452" s="18" t="s">
        <v>4397</v>
      </c>
      <c r="D452" s="18"/>
      <c r="E452" s="59" t="s">
        <v>4994</v>
      </c>
      <c r="F452" s="50" t="s">
        <v>112</v>
      </c>
      <c r="G452" s="116" t="s">
        <v>5869</v>
      </c>
      <c r="H452" s="71" t="s">
        <v>4756</v>
      </c>
    </row>
    <row r="453" spans="1:8" s="89" customFormat="1" ht="15.75" customHeight="1">
      <c r="A453" s="8" t="s">
        <v>2663</v>
      </c>
      <c r="B453" s="12" t="s">
        <v>115</v>
      </c>
      <c r="C453" s="18" t="s">
        <v>4398</v>
      </c>
      <c r="D453" s="18"/>
      <c r="E453" s="59" t="s">
        <v>4995</v>
      </c>
      <c r="F453" s="50" t="s">
        <v>112</v>
      </c>
      <c r="G453" s="116" t="s">
        <v>5869</v>
      </c>
      <c r="H453" s="71" t="s">
        <v>4756</v>
      </c>
    </row>
    <row r="454" spans="1:8" s="89" customFormat="1" ht="15.75" customHeight="1">
      <c r="A454" s="8" t="s">
        <v>2663</v>
      </c>
      <c r="B454" s="12" t="s">
        <v>104</v>
      </c>
      <c r="C454" s="18" t="s">
        <v>4399</v>
      </c>
      <c r="D454" s="18"/>
      <c r="E454" s="59" t="s">
        <v>718</v>
      </c>
      <c r="F454" s="50" t="s">
        <v>105</v>
      </c>
      <c r="G454" s="116" t="s">
        <v>5869</v>
      </c>
      <c r="H454" s="71" t="s">
        <v>4756</v>
      </c>
    </row>
    <row r="455" spans="1:8" s="89" customFormat="1" ht="15.75" customHeight="1">
      <c r="A455" s="8" t="s">
        <v>2663</v>
      </c>
      <c r="B455" s="12" t="s">
        <v>106</v>
      </c>
      <c r="C455" s="18" t="s">
        <v>4400</v>
      </c>
      <c r="D455" s="18"/>
      <c r="E455" s="59" t="s">
        <v>4992</v>
      </c>
      <c r="F455" s="50" t="s">
        <v>105</v>
      </c>
      <c r="G455" s="116" t="s">
        <v>5869</v>
      </c>
      <c r="H455" s="71" t="s">
        <v>4756</v>
      </c>
    </row>
    <row r="456" spans="1:8" s="89" customFormat="1" ht="15.75" customHeight="1">
      <c r="A456" s="8" t="s">
        <v>2663</v>
      </c>
      <c r="B456" s="12" t="s">
        <v>107</v>
      </c>
      <c r="C456" s="18" t="s">
        <v>4401</v>
      </c>
      <c r="D456" s="18"/>
      <c r="E456" s="59" t="s">
        <v>4994</v>
      </c>
      <c r="F456" s="50" t="s">
        <v>105</v>
      </c>
      <c r="G456" s="116" t="s">
        <v>5869</v>
      </c>
      <c r="H456" s="71" t="s">
        <v>4756</v>
      </c>
    </row>
    <row r="457" spans="1:8" s="89" customFormat="1" ht="15.75" customHeight="1">
      <c r="A457" s="8" t="s">
        <v>2663</v>
      </c>
      <c r="B457" s="12" t="s">
        <v>108</v>
      </c>
      <c r="C457" s="18" t="s">
        <v>4402</v>
      </c>
      <c r="D457" s="18"/>
      <c r="E457" s="59" t="s">
        <v>4995</v>
      </c>
      <c r="F457" s="50" t="s">
        <v>105</v>
      </c>
      <c r="G457" s="116" t="s">
        <v>5869</v>
      </c>
      <c r="H457" s="71" t="s">
        <v>4756</v>
      </c>
    </row>
    <row r="458" spans="1:8" s="89" customFormat="1" ht="15.75" customHeight="1">
      <c r="A458" s="8" t="s">
        <v>2663</v>
      </c>
      <c r="B458" s="12" t="s">
        <v>109</v>
      </c>
      <c r="C458" s="18" t="s">
        <v>4403</v>
      </c>
      <c r="D458" s="18"/>
      <c r="E458" s="59" t="s">
        <v>4996</v>
      </c>
      <c r="F458" s="50" t="s">
        <v>105</v>
      </c>
      <c r="G458" s="116" t="s">
        <v>5869</v>
      </c>
      <c r="H458" s="71" t="s">
        <v>4756</v>
      </c>
    </row>
    <row r="459" spans="1:8" s="89" customFormat="1" ht="15.75" customHeight="1">
      <c r="A459" s="8" t="s">
        <v>2663</v>
      </c>
      <c r="B459" s="12" t="s">
        <v>110</v>
      </c>
      <c r="C459" s="18" t="s">
        <v>4404</v>
      </c>
      <c r="D459" s="18"/>
      <c r="E459" s="60" t="s">
        <v>4997</v>
      </c>
      <c r="F459" s="50" t="s">
        <v>105</v>
      </c>
      <c r="G459" s="116" t="s">
        <v>5869</v>
      </c>
      <c r="H459" s="71" t="s">
        <v>4756</v>
      </c>
    </row>
    <row r="460" spans="1:8" s="89" customFormat="1" ht="15.75" customHeight="1">
      <c r="A460" s="8" t="s">
        <v>2663</v>
      </c>
      <c r="B460" s="12" t="s">
        <v>72</v>
      </c>
      <c r="C460" s="32" t="s">
        <v>4430</v>
      </c>
      <c r="D460" s="32"/>
      <c r="E460" s="59" t="s">
        <v>718</v>
      </c>
      <c r="F460" s="50" t="s">
        <v>73</v>
      </c>
      <c r="G460" s="116" t="s">
        <v>5869</v>
      </c>
      <c r="H460" s="71" t="s">
        <v>4758</v>
      </c>
    </row>
    <row r="461" spans="1:8" s="89" customFormat="1" ht="15.75" customHeight="1">
      <c r="A461" s="8" t="s">
        <v>2663</v>
      </c>
      <c r="B461" s="12" t="s">
        <v>74</v>
      </c>
      <c r="C461" s="32" t="s">
        <v>4431</v>
      </c>
      <c r="D461" s="32"/>
      <c r="E461" s="59" t="s">
        <v>8</v>
      </c>
      <c r="F461" s="50" t="s">
        <v>75</v>
      </c>
      <c r="G461" s="116" t="s">
        <v>5869</v>
      </c>
      <c r="H461" s="71" t="s">
        <v>4759</v>
      </c>
    </row>
    <row r="462" spans="1:8" s="89" customFormat="1" ht="15.75" customHeight="1">
      <c r="A462" s="8" t="s">
        <v>2663</v>
      </c>
      <c r="B462" s="12" t="s">
        <v>46</v>
      </c>
      <c r="C462" s="32" t="s">
        <v>4432</v>
      </c>
      <c r="D462" s="32"/>
      <c r="E462" s="59" t="s">
        <v>718</v>
      </c>
      <c r="F462" s="50" t="s">
        <v>47</v>
      </c>
      <c r="G462" s="116" t="s">
        <v>5869</v>
      </c>
      <c r="H462" s="71" t="s">
        <v>4647</v>
      </c>
    </row>
    <row r="463" spans="1:8" s="89" customFormat="1" ht="15.75" customHeight="1">
      <c r="A463" s="8" t="s">
        <v>2663</v>
      </c>
      <c r="B463" s="12" t="s">
        <v>48</v>
      </c>
      <c r="C463" s="32" t="s">
        <v>4433</v>
      </c>
      <c r="D463" s="32"/>
      <c r="E463" s="59" t="s">
        <v>5</v>
      </c>
      <c r="F463" s="50" t="s">
        <v>47</v>
      </c>
      <c r="G463" s="116" t="s">
        <v>5869</v>
      </c>
      <c r="H463" s="71" t="s">
        <v>4647</v>
      </c>
    </row>
    <row r="464" spans="1:8" s="89" customFormat="1" ht="15.75" customHeight="1">
      <c r="A464" s="8" t="s">
        <v>2663</v>
      </c>
      <c r="B464" s="12" t="s">
        <v>44</v>
      </c>
      <c r="C464" s="32" t="s">
        <v>4434</v>
      </c>
      <c r="D464" s="32"/>
      <c r="E464" s="59" t="s">
        <v>8</v>
      </c>
      <c r="F464" s="50" t="s">
        <v>45</v>
      </c>
      <c r="G464" s="116" t="s">
        <v>5869</v>
      </c>
      <c r="H464" s="71" t="s">
        <v>4669</v>
      </c>
    </row>
    <row r="465" spans="1:8" s="89" customFormat="1" ht="15.75" customHeight="1">
      <c r="A465" s="8" t="s">
        <v>2663</v>
      </c>
      <c r="B465" s="12" t="s">
        <v>49</v>
      </c>
      <c r="C465" s="12" t="s">
        <v>4435</v>
      </c>
      <c r="D465" s="12"/>
      <c r="E465" s="59" t="s">
        <v>718</v>
      </c>
      <c r="F465" s="50" t="s">
        <v>50</v>
      </c>
      <c r="G465" s="116" t="s">
        <v>5869</v>
      </c>
      <c r="H465" s="71" t="s">
        <v>4647</v>
      </c>
    </row>
    <row r="466" spans="1:8" s="89" customFormat="1" ht="15.75" customHeight="1">
      <c r="A466" s="8" t="s">
        <v>2663</v>
      </c>
      <c r="B466" s="12" t="s">
        <v>51</v>
      </c>
      <c r="C466" s="18" t="s">
        <v>4436</v>
      </c>
      <c r="D466" s="18"/>
      <c r="E466" s="59" t="s">
        <v>8</v>
      </c>
      <c r="F466" s="50" t="s">
        <v>52</v>
      </c>
      <c r="G466" s="116" t="s">
        <v>5869</v>
      </c>
      <c r="H466" s="71" t="s">
        <v>4727</v>
      </c>
    </row>
    <row r="467" spans="1:8" s="89" customFormat="1" ht="15.75" customHeight="1">
      <c r="A467" s="8" t="s">
        <v>2663</v>
      </c>
      <c r="B467" s="12" t="s">
        <v>53</v>
      </c>
      <c r="C467" s="18" t="s">
        <v>4437</v>
      </c>
      <c r="D467" s="18"/>
      <c r="E467" s="59" t="s">
        <v>8</v>
      </c>
      <c r="F467" s="50" t="s">
        <v>54</v>
      </c>
      <c r="G467" s="116" t="s">
        <v>5869</v>
      </c>
      <c r="H467" s="71" t="s">
        <v>4760</v>
      </c>
    </row>
    <row r="468" spans="1:8" s="89" customFormat="1" ht="15.75" customHeight="1">
      <c r="A468" s="8" t="s">
        <v>2663</v>
      </c>
      <c r="B468" s="12" t="s">
        <v>64</v>
      </c>
      <c r="C468" s="32" t="s">
        <v>4438</v>
      </c>
      <c r="D468" s="32"/>
      <c r="E468" s="59" t="s">
        <v>718</v>
      </c>
      <c r="F468" s="50" t="s">
        <v>65</v>
      </c>
      <c r="G468" s="116" t="s">
        <v>5869</v>
      </c>
      <c r="H468" s="71" t="s">
        <v>4758</v>
      </c>
    </row>
    <row r="469" spans="1:8" s="89" customFormat="1" ht="15.75" customHeight="1">
      <c r="A469" s="8" t="s">
        <v>2663</v>
      </c>
      <c r="B469" s="12" t="s">
        <v>66</v>
      </c>
      <c r="C469" s="32" t="s">
        <v>4439</v>
      </c>
      <c r="D469" s="32"/>
      <c r="E469" s="59" t="s">
        <v>5</v>
      </c>
      <c r="F469" s="50" t="s">
        <v>67</v>
      </c>
      <c r="G469" s="116" t="s">
        <v>5869</v>
      </c>
      <c r="H469" s="71" t="s">
        <v>4761</v>
      </c>
    </row>
    <row r="470" spans="1:8" s="89" customFormat="1" ht="15.75" customHeight="1">
      <c r="A470" s="8" t="s">
        <v>2663</v>
      </c>
      <c r="B470" s="12" t="s">
        <v>68</v>
      </c>
      <c r="C470" s="32" t="s">
        <v>4440</v>
      </c>
      <c r="D470" s="32"/>
      <c r="E470" s="59" t="s">
        <v>718</v>
      </c>
      <c r="F470" s="50" t="s">
        <v>69</v>
      </c>
      <c r="G470" s="116" t="s">
        <v>5869</v>
      </c>
      <c r="H470" s="71" t="s">
        <v>4762</v>
      </c>
    </row>
    <row r="471" spans="1:8" s="89" customFormat="1" ht="15.75" customHeight="1">
      <c r="A471" s="8" t="s">
        <v>2663</v>
      </c>
      <c r="B471" s="12" t="s">
        <v>70</v>
      </c>
      <c r="C471" s="32" t="s">
        <v>4441</v>
      </c>
      <c r="D471" s="32"/>
      <c r="E471" s="59" t="s">
        <v>8</v>
      </c>
      <c r="F471" s="50" t="s">
        <v>71</v>
      </c>
      <c r="G471" s="116" t="s">
        <v>5869</v>
      </c>
      <c r="H471" s="71" t="s">
        <v>4759</v>
      </c>
    </row>
    <row r="472" spans="1:8" s="89" customFormat="1" ht="15.75" customHeight="1">
      <c r="A472" s="8" t="s">
        <v>2663</v>
      </c>
      <c r="B472" s="12" t="s">
        <v>55</v>
      </c>
      <c r="C472" s="12" t="s">
        <v>4442</v>
      </c>
      <c r="D472" s="12"/>
      <c r="E472" s="59" t="s">
        <v>718</v>
      </c>
      <c r="F472" s="50" t="s">
        <v>56</v>
      </c>
      <c r="G472" s="116" t="s">
        <v>5869</v>
      </c>
      <c r="H472" s="71" t="s">
        <v>4669</v>
      </c>
    </row>
    <row r="473" spans="1:8" s="89" customFormat="1" ht="15.75" customHeight="1">
      <c r="A473" s="8" t="s">
        <v>2663</v>
      </c>
      <c r="B473" s="12" t="s">
        <v>57</v>
      </c>
      <c r="C473" s="12" t="s">
        <v>4443</v>
      </c>
      <c r="D473" s="12"/>
      <c r="E473" s="59" t="s">
        <v>5</v>
      </c>
      <c r="F473" s="50" t="s">
        <v>56</v>
      </c>
      <c r="G473" s="116" t="s">
        <v>5869</v>
      </c>
      <c r="H473" s="71" t="s">
        <v>4763</v>
      </c>
    </row>
    <row r="474" spans="1:8" s="89" customFormat="1" ht="15.75" customHeight="1">
      <c r="A474" s="8" t="s">
        <v>2663</v>
      </c>
      <c r="B474" s="12" t="s">
        <v>76</v>
      </c>
      <c r="C474" s="18" t="s">
        <v>4444</v>
      </c>
      <c r="D474" s="18"/>
      <c r="E474" s="59" t="s">
        <v>718</v>
      </c>
      <c r="F474" s="50" t="s">
        <v>77</v>
      </c>
      <c r="G474" s="116" t="s">
        <v>5869</v>
      </c>
      <c r="H474" s="71" t="s">
        <v>4754</v>
      </c>
    </row>
    <row r="475" spans="1:8" s="89" customFormat="1" ht="15.75" customHeight="1">
      <c r="A475" s="8" t="s">
        <v>2663</v>
      </c>
      <c r="B475" s="12" t="s">
        <v>78</v>
      </c>
      <c r="C475" s="18" t="s">
        <v>4445</v>
      </c>
      <c r="D475" s="18"/>
      <c r="E475" s="59" t="s">
        <v>8</v>
      </c>
      <c r="F475" s="50" t="s">
        <v>77</v>
      </c>
      <c r="G475" s="116" t="s">
        <v>5869</v>
      </c>
      <c r="H475" s="71" t="s">
        <v>4727</v>
      </c>
    </row>
    <row r="476" spans="1:8" s="89" customFormat="1" ht="15.75" customHeight="1">
      <c r="A476" s="8" t="s">
        <v>2663</v>
      </c>
      <c r="B476" s="12" t="s">
        <v>58</v>
      </c>
      <c r="C476" s="12" t="s">
        <v>4446</v>
      </c>
      <c r="D476" s="12"/>
      <c r="E476" s="59" t="s">
        <v>718</v>
      </c>
      <c r="F476" s="50" t="s">
        <v>59</v>
      </c>
      <c r="G476" s="116" t="s">
        <v>5869</v>
      </c>
      <c r="H476" s="71" t="s">
        <v>4670</v>
      </c>
    </row>
    <row r="477" spans="1:8" s="89" customFormat="1" ht="15.75" customHeight="1">
      <c r="A477" s="8" t="s">
        <v>2663</v>
      </c>
      <c r="B477" s="12" t="s">
        <v>60</v>
      </c>
      <c r="C477" s="12" t="s">
        <v>4447</v>
      </c>
      <c r="D477" s="12"/>
      <c r="E477" s="59" t="s">
        <v>5</v>
      </c>
      <c r="F477" s="50" t="s">
        <v>59</v>
      </c>
      <c r="G477" s="116" t="s">
        <v>5869</v>
      </c>
      <c r="H477" s="71" t="s">
        <v>4764</v>
      </c>
    </row>
    <row r="478" spans="1:8" s="89" customFormat="1" ht="15.75" customHeight="1">
      <c r="A478" s="8" t="s">
        <v>2663</v>
      </c>
      <c r="B478" s="12" t="s">
        <v>61</v>
      </c>
      <c r="C478" s="12" t="s">
        <v>4448</v>
      </c>
      <c r="D478" s="12"/>
      <c r="E478" s="59" t="s">
        <v>718</v>
      </c>
      <c r="F478" s="50" t="s">
        <v>62</v>
      </c>
      <c r="G478" s="116" t="s">
        <v>5869</v>
      </c>
      <c r="H478" s="71" t="s">
        <v>4669</v>
      </c>
    </row>
    <row r="479" spans="1:8" s="89" customFormat="1" ht="15.75" customHeight="1">
      <c r="A479" s="8" t="s">
        <v>2663</v>
      </c>
      <c r="B479" s="12" t="s">
        <v>63</v>
      </c>
      <c r="C479" s="12" t="s">
        <v>4449</v>
      </c>
      <c r="D479" s="12"/>
      <c r="E479" s="59" t="s">
        <v>5</v>
      </c>
      <c r="F479" s="50" t="s">
        <v>62</v>
      </c>
      <c r="G479" s="116" t="s">
        <v>5869</v>
      </c>
      <c r="H479" s="71" t="s">
        <v>4763</v>
      </c>
    </row>
    <row r="480" spans="1:8" s="89" customFormat="1" ht="15.75" customHeight="1">
      <c r="A480" s="8" t="s">
        <v>2663</v>
      </c>
      <c r="B480" s="12" t="s">
        <v>2563</v>
      </c>
      <c r="C480" s="12" t="s">
        <v>4676</v>
      </c>
      <c r="D480" s="12"/>
      <c r="E480" s="59" t="s">
        <v>2910</v>
      </c>
      <c r="F480" s="50" t="s">
        <v>5819</v>
      </c>
      <c r="G480" s="112" t="s">
        <v>5876</v>
      </c>
      <c r="H480" s="71" t="s">
        <v>5822</v>
      </c>
    </row>
    <row r="481" spans="1:8" s="89" customFormat="1" ht="15.75" customHeight="1">
      <c r="A481" s="8" t="s">
        <v>2663</v>
      </c>
      <c r="B481" s="12" t="s">
        <v>2564</v>
      </c>
      <c r="C481" s="12" t="s">
        <v>4678</v>
      </c>
      <c r="D481" s="12"/>
      <c r="E481" s="59" t="s">
        <v>2910</v>
      </c>
      <c r="F481" s="50" t="s">
        <v>5819</v>
      </c>
      <c r="G481" s="112" t="s">
        <v>5876</v>
      </c>
      <c r="H481" s="71" t="s">
        <v>5822</v>
      </c>
    </row>
    <row r="482" spans="1:8" s="89" customFormat="1" ht="15.75" customHeight="1">
      <c r="A482" s="8" t="s">
        <v>2663</v>
      </c>
      <c r="B482" s="12" t="s">
        <v>2565</v>
      </c>
      <c r="C482" s="12" t="s">
        <v>4680</v>
      </c>
      <c r="D482" s="12"/>
      <c r="E482" s="59" t="s">
        <v>2910</v>
      </c>
      <c r="F482" s="50" t="s">
        <v>5819</v>
      </c>
      <c r="G482" s="112" t="s">
        <v>5876</v>
      </c>
      <c r="H482" s="71" t="s">
        <v>5822</v>
      </c>
    </row>
    <row r="483" spans="1:8" s="89" customFormat="1" ht="15.75" customHeight="1">
      <c r="A483" s="8" t="s">
        <v>2663</v>
      </c>
      <c r="B483" s="12" t="s">
        <v>2566</v>
      </c>
      <c r="C483" s="12" t="s">
        <v>4681</v>
      </c>
      <c r="D483" s="12"/>
      <c r="E483" s="59" t="s">
        <v>2910</v>
      </c>
      <c r="F483" s="50" t="s">
        <v>5819</v>
      </c>
      <c r="G483" s="112" t="s">
        <v>5876</v>
      </c>
      <c r="H483" s="71" t="s">
        <v>5822</v>
      </c>
    </row>
    <row r="484" spans="1:8" s="89" customFormat="1" ht="15.75" customHeight="1">
      <c r="A484" s="8" t="s">
        <v>2663</v>
      </c>
      <c r="B484" s="12" t="s">
        <v>2567</v>
      </c>
      <c r="C484" s="12" t="s">
        <v>4682</v>
      </c>
      <c r="D484" s="12"/>
      <c r="E484" s="59" t="s">
        <v>2910</v>
      </c>
      <c r="F484" s="50" t="s">
        <v>5819</v>
      </c>
      <c r="G484" s="112" t="s">
        <v>5878</v>
      </c>
      <c r="H484" s="71" t="s">
        <v>5822</v>
      </c>
    </row>
    <row r="485" spans="1:8" s="89" customFormat="1" ht="15.75" customHeight="1">
      <c r="A485" s="8" t="s">
        <v>2663</v>
      </c>
      <c r="B485" s="12" t="s">
        <v>2568</v>
      </c>
      <c r="C485" s="12" t="s">
        <v>4683</v>
      </c>
      <c r="D485" s="12"/>
      <c r="E485" s="59" t="s">
        <v>2910</v>
      </c>
      <c r="F485" s="50" t="s">
        <v>5819</v>
      </c>
      <c r="G485" s="112" t="s">
        <v>5877</v>
      </c>
      <c r="H485" s="71" t="s">
        <v>5822</v>
      </c>
    </row>
    <row r="486" spans="1:8" s="89" customFormat="1" ht="15.75" customHeight="1">
      <c r="A486" s="8" t="s">
        <v>2663</v>
      </c>
      <c r="B486" s="12" t="s">
        <v>851</v>
      </c>
      <c r="C486" s="12" t="s">
        <v>4713</v>
      </c>
      <c r="D486" s="12"/>
      <c r="E486" s="59" t="s">
        <v>2910</v>
      </c>
      <c r="F486" s="50" t="s">
        <v>5820</v>
      </c>
      <c r="G486" s="112" t="s">
        <v>5876</v>
      </c>
      <c r="H486" s="71" t="s">
        <v>5821</v>
      </c>
    </row>
    <row r="487" spans="1:8" s="89" customFormat="1" ht="15.75" customHeight="1">
      <c r="A487" s="8" t="s">
        <v>2663</v>
      </c>
      <c r="B487" s="12" t="s">
        <v>852</v>
      </c>
      <c r="C487" s="12" t="s">
        <v>4714</v>
      </c>
      <c r="D487" s="12"/>
      <c r="E487" s="59" t="s">
        <v>2910</v>
      </c>
      <c r="F487" s="50" t="s">
        <v>5820</v>
      </c>
      <c r="G487" s="112" t="s">
        <v>5876</v>
      </c>
      <c r="H487" s="71" t="s">
        <v>5821</v>
      </c>
    </row>
    <row r="488" spans="1:8" s="89" customFormat="1" ht="15.75" customHeight="1">
      <c r="A488" s="8" t="s">
        <v>2663</v>
      </c>
      <c r="B488" s="12" t="s">
        <v>853</v>
      </c>
      <c r="C488" s="12" t="s">
        <v>4715</v>
      </c>
      <c r="D488" s="12"/>
      <c r="E488" s="59" t="s">
        <v>2910</v>
      </c>
      <c r="F488" s="50" t="s">
        <v>5820</v>
      </c>
      <c r="G488" s="112" t="s">
        <v>5876</v>
      </c>
      <c r="H488" s="71" t="s">
        <v>5821</v>
      </c>
    </row>
    <row r="489" spans="1:8" s="89" customFormat="1" ht="15.75" customHeight="1">
      <c r="A489" s="8" t="s">
        <v>2663</v>
      </c>
      <c r="B489" s="12" t="s">
        <v>854</v>
      </c>
      <c r="C489" s="12" t="s">
        <v>4717</v>
      </c>
      <c r="D489" s="12"/>
      <c r="E489" s="59" t="s">
        <v>2910</v>
      </c>
      <c r="F489" s="50" t="s">
        <v>5820</v>
      </c>
      <c r="G489" s="112" t="s">
        <v>5876</v>
      </c>
      <c r="H489" s="71" t="s">
        <v>5821</v>
      </c>
    </row>
    <row r="490" spans="1:8" s="89" customFormat="1" ht="15.75" customHeight="1">
      <c r="A490" s="8" t="s">
        <v>2663</v>
      </c>
      <c r="B490" s="12" t="s">
        <v>855</v>
      </c>
      <c r="C490" s="12" t="s">
        <v>4719</v>
      </c>
      <c r="D490" s="12"/>
      <c r="E490" s="59" t="s">
        <v>2910</v>
      </c>
      <c r="F490" s="50" t="s">
        <v>5820</v>
      </c>
      <c r="G490" s="112" t="s">
        <v>5877</v>
      </c>
      <c r="H490" s="71" t="s">
        <v>5821</v>
      </c>
    </row>
    <row r="491" spans="1:8" s="89" customFormat="1" ht="15.75" customHeight="1">
      <c r="A491" s="8" t="s">
        <v>4839</v>
      </c>
      <c r="B491" s="19" t="s">
        <v>2711</v>
      </c>
      <c r="C491" s="19" t="s">
        <v>4036</v>
      </c>
      <c r="D491" s="19"/>
      <c r="E491" s="59" t="s">
        <v>4838</v>
      </c>
      <c r="F491" s="50" t="s">
        <v>1812</v>
      </c>
      <c r="G491" s="112" t="s">
        <v>5876</v>
      </c>
      <c r="H491" s="71" t="s">
        <v>4646</v>
      </c>
    </row>
    <row r="492" spans="1:8" s="89" customFormat="1" ht="15.75" customHeight="1">
      <c r="A492" s="8" t="s">
        <v>4839</v>
      </c>
      <c r="B492" s="19" t="s">
        <v>2712</v>
      </c>
      <c r="C492" s="19" t="s">
        <v>4038</v>
      </c>
      <c r="D492" s="19"/>
      <c r="E492" s="59" t="s">
        <v>4838</v>
      </c>
      <c r="F492" s="50" t="s">
        <v>1812</v>
      </c>
      <c r="G492" s="112" t="s">
        <v>5877</v>
      </c>
      <c r="H492" s="71" t="s">
        <v>4646</v>
      </c>
    </row>
    <row r="493" spans="1:8" s="89" customFormat="1" ht="15.75" customHeight="1">
      <c r="A493" s="8" t="s">
        <v>4839</v>
      </c>
      <c r="B493" s="19" t="s">
        <v>2713</v>
      </c>
      <c r="C493" s="19" t="s">
        <v>4039</v>
      </c>
      <c r="D493" s="19"/>
      <c r="E493" s="59" t="s">
        <v>4838</v>
      </c>
      <c r="F493" s="50" t="s">
        <v>1812</v>
      </c>
      <c r="G493" s="112" t="s">
        <v>5876</v>
      </c>
      <c r="H493" s="71" t="s">
        <v>4646</v>
      </c>
    </row>
    <row r="494" spans="1:8" s="89" customFormat="1" ht="15.75" customHeight="1">
      <c r="A494" s="8" t="s">
        <v>4839</v>
      </c>
      <c r="B494" s="19" t="s">
        <v>2714</v>
      </c>
      <c r="C494" s="19" t="s">
        <v>4040</v>
      </c>
      <c r="D494" s="19"/>
      <c r="E494" s="59" t="s">
        <v>4838</v>
      </c>
      <c r="F494" s="50" t="s">
        <v>1812</v>
      </c>
      <c r="G494" s="112" t="s">
        <v>5876</v>
      </c>
      <c r="H494" s="71" t="s">
        <v>4646</v>
      </c>
    </row>
    <row r="495" spans="1:8" s="89" customFormat="1" ht="15.75" customHeight="1">
      <c r="A495" s="8" t="s">
        <v>4839</v>
      </c>
      <c r="B495" s="19" t="s">
        <v>802</v>
      </c>
      <c r="C495" s="19" t="s">
        <v>1942</v>
      </c>
      <c r="D495" s="19"/>
      <c r="E495" s="60" t="s">
        <v>4838</v>
      </c>
      <c r="F495" s="50" t="s">
        <v>2066</v>
      </c>
      <c r="G495" s="112" t="s">
        <v>5876</v>
      </c>
      <c r="H495" s="71" t="s">
        <v>4647</v>
      </c>
    </row>
    <row r="496" spans="1:8" s="89" customFormat="1" ht="15.75" customHeight="1">
      <c r="A496" s="8" t="s">
        <v>4839</v>
      </c>
      <c r="B496" s="19" t="s">
        <v>799</v>
      </c>
      <c r="C496" s="19" t="s">
        <v>1943</v>
      </c>
      <c r="D496" s="19"/>
      <c r="E496" s="60" t="s">
        <v>4838</v>
      </c>
      <c r="F496" s="50" t="s">
        <v>2062</v>
      </c>
      <c r="G496" s="112" t="s">
        <v>5876</v>
      </c>
      <c r="H496" s="71" t="s">
        <v>4647</v>
      </c>
    </row>
    <row r="497" spans="1:8" s="89" customFormat="1" ht="15.75" customHeight="1">
      <c r="A497" s="8" t="s">
        <v>4839</v>
      </c>
      <c r="B497" s="19" t="s">
        <v>800</v>
      </c>
      <c r="C497" s="19" t="s">
        <v>1944</v>
      </c>
      <c r="D497" s="19"/>
      <c r="E497" s="60" t="s">
        <v>4838</v>
      </c>
      <c r="F497" s="50" t="s">
        <v>2062</v>
      </c>
      <c r="G497" s="112" t="s">
        <v>5876</v>
      </c>
      <c r="H497" s="71" t="s">
        <v>4647</v>
      </c>
    </row>
    <row r="498" spans="1:8" s="89" customFormat="1" ht="15.75" customHeight="1">
      <c r="A498" s="8" t="s">
        <v>4839</v>
      </c>
      <c r="B498" s="19" t="s">
        <v>801</v>
      </c>
      <c r="C498" s="19" t="s">
        <v>1945</v>
      </c>
      <c r="D498" s="19"/>
      <c r="E498" s="60" t="s">
        <v>4838</v>
      </c>
      <c r="F498" s="50" t="s">
        <v>2062</v>
      </c>
      <c r="G498" s="112" t="s">
        <v>5876</v>
      </c>
      <c r="H498" s="71" t="s">
        <v>4647</v>
      </c>
    </row>
    <row r="499" spans="1:8" s="89" customFormat="1" ht="15.75" customHeight="1">
      <c r="A499" s="8" t="s">
        <v>4839</v>
      </c>
      <c r="B499" s="19" t="s">
        <v>844</v>
      </c>
      <c r="C499" s="19" t="s">
        <v>4729</v>
      </c>
      <c r="D499" s="19"/>
      <c r="E499" s="60" t="s">
        <v>4838</v>
      </c>
      <c r="F499" s="50" t="s">
        <v>2076</v>
      </c>
      <c r="G499" s="112" t="s">
        <v>5876</v>
      </c>
      <c r="H499" s="71" t="s">
        <v>4765</v>
      </c>
    </row>
    <row r="500" spans="1:8" s="89" customFormat="1" ht="15.75" customHeight="1">
      <c r="A500" s="8" t="s">
        <v>4839</v>
      </c>
      <c r="B500" s="19" t="s">
        <v>845</v>
      </c>
      <c r="C500" s="19" t="s">
        <v>4731</v>
      </c>
      <c r="D500" s="19"/>
      <c r="E500" s="60" t="s">
        <v>4838</v>
      </c>
      <c r="F500" s="50" t="s">
        <v>2076</v>
      </c>
      <c r="G500" s="112" t="s">
        <v>5876</v>
      </c>
      <c r="H500" s="71" t="s">
        <v>4765</v>
      </c>
    </row>
    <row r="501" spans="1:8" s="89" customFormat="1" ht="15.75" customHeight="1">
      <c r="A501" s="8" t="s">
        <v>4839</v>
      </c>
      <c r="B501" s="19" t="s">
        <v>846</v>
      </c>
      <c r="C501" s="19" t="s">
        <v>4732</v>
      </c>
      <c r="D501" s="19"/>
      <c r="E501" s="60" t="s">
        <v>4838</v>
      </c>
      <c r="F501" s="50" t="s">
        <v>2076</v>
      </c>
      <c r="G501" s="112" t="s">
        <v>5876</v>
      </c>
      <c r="H501" s="71" t="s">
        <v>4765</v>
      </c>
    </row>
    <row r="502" spans="1:8" s="89" customFormat="1" ht="15.75" customHeight="1">
      <c r="A502" s="8" t="s">
        <v>4839</v>
      </c>
      <c r="B502" s="19" t="s">
        <v>847</v>
      </c>
      <c r="C502" s="19" t="s">
        <v>4733</v>
      </c>
      <c r="D502" s="19"/>
      <c r="E502" s="60" t="s">
        <v>4838</v>
      </c>
      <c r="F502" s="50" t="s">
        <v>2076</v>
      </c>
      <c r="G502" s="112" t="s">
        <v>5876</v>
      </c>
      <c r="H502" s="71" t="s">
        <v>4765</v>
      </c>
    </row>
    <row r="503" spans="1:8" s="89" customFormat="1" ht="15.75" customHeight="1">
      <c r="A503" s="8" t="s">
        <v>4839</v>
      </c>
      <c r="B503" s="19" t="s">
        <v>848</v>
      </c>
      <c r="C503" s="19" t="s">
        <v>4734</v>
      </c>
      <c r="D503" s="19"/>
      <c r="E503" s="60" t="s">
        <v>4838</v>
      </c>
      <c r="F503" s="50" t="s">
        <v>2076</v>
      </c>
      <c r="G503" s="112" t="s">
        <v>5876</v>
      </c>
      <c r="H503" s="71" t="s">
        <v>4765</v>
      </c>
    </row>
    <row r="504" spans="1:8" s="89" customFormat="1" ht="15.75" customHeight="1">
      <c r="A504" s="8" t="s">
        <v>4839</v>
      </c>
      <c r="B504" s="19" t="s">
        <v>849</v>
      </c>
      <c r="C504" s="19" t="s">
        <v>4735</v>
      </c>
      <c r="D504" s="19"/>
      <c r="E504" s="60" t="s">
        <v>4838</v>
      </c>
      <c r="F504" s="50" t="s">
        <v>2076</v>
      </c>
      <c r="G504" s="112" t="s">
        <v>5876</v>
      </c>
      <c r="H504" s="71" t="s">
        <v>4765</v>
      </c>
    </row>
    <row r="505" spans="1:8" s="89" customFormat="1" ht="15.75" customHeight="1">
      <c r="A505" s="8" t="s">
        <v>4839</v>
      </c>
      <c r="B505" s="19" t="s">
        <v>862</v>
      </c>
      <c r="C505" s="19" t="s">
        <v>4736</v>
      </c>
      <c r="D505" s="19"/>
      <c r="E505" s="60" t="s">
        <v>4838</v>
      </c>
      <c r="F505" s="50" t="s">
        <v>1898</v>
      </c>
      <c r="G505" s="112" t="s">
        <v>5876</v>
      </c>
      <c r="H505" s="71" t="s">
        <v>4765</v>
      </c>
    </row>
    <row r="506" spans="1:8" s="89" customFormat="1" ht="15.75" customHeight="1">
      <c r="A506" s="8" t="s">
        <v>4839</v>
      </c>
      <c r="B506" s="19" t="s">
        <v>863</v>
      </c>
      <c r="C506" s="19" t="s">
        <v>4737</v>
      </c>
      <c r="D506" s="19"/>
      <c r="E506" s="60" t="s">
        <v>4838</v>
      </c>
      <c r="F506" s="50" t="s">
        <v>1898</v>
      </c>
      <c r="G506" s="112" t="s">
        <v>5876</v>
      </c>
      <c r="H506" s="71" t="s">
        <v>4765</v>
      </c>
    </row>
    <row r="507" spans="1:8" s="89" customFormat="1" ht="15.75" customHeight="1">
      <c r="A507" s="8" t="s">
        <v>4839</v>
      </c>
      <c r="B507" s="19" t="s">
        <v>864</v>
      </c>
      <c r="C507" s="19" t="s">
        <v>4738</v>
      </c>
      <c r="D507" s="19"/>
      <c r="E507" s="60" t="s">
        <v>4838</v>
      </c>
      <c r="F507" s="50" t="s">
        <v>1898</v>
      </c>
      <c r="G507" s="112" t="s">
        <v>5876</v>
      </c>
      <c r="H507" s="71" t="s">
        <v>4765</v>
      </c>
    </row>
    <row r="508" spans="1:8" s="89" customFormat="1" ht="15.75" customHeight="1">
      <c r="A508" s="8" t="s">
        <v>4839</v>
      </c>
      <c r="B508" s="19" t="s">
        <v>865</v>
      </c>
      <c r="C508" s="19" t="s">
        <v>4739</v>
      </c>
      <c r="D508" s="19"/>
      <c r="E508" s="60" t="s">
        <v>4838</v>
      </c>
      <c r="F508" s="50" t="s">
        <v>1898</v>
      </c>
      <c r="G508" s="112" t="s">
        <v>5876</v>
      </c>
      <c r="H508" s="71" t="s">
        <v>4765</v>
      </c>
    </row>
    <row r="509" spans="1:8" s="89" customFormat="1" ht="15.75" customHeight="1">
      <c r="A509" s="8" t="s">
        <v>4839</v>
      </c>
      <c r="B509" s="19" t="s">
        <v>866</v>
      </c>
      <c r="C509" s="19" t="s">
        <v>4740</v>
      </c>
      <c r="D509" s="19"/>
      <c r="E509" s="60" t="s">
        <v>4838</v>
      </c>
      <c r="F509" s="50" t="s">
        <v>1898</v>
      </c>
      <c r="G509" s="112" t="s">
        <v>5876</v>
      </c>
      <c r="H509" s="71" t="s">
        <v>4765</v>
      </c>
    </row>
    <row r="510" spans="1:8" s="89" customFormat="1" ht="15.75" customHeight="1">
      <c r="A510" s="8" t="s">
        <v>4839</v>
      </c>
      <c r="B510" s="19" t="s">
        <v>867</v>
      </c>
      <c r="C510" s="19" t="s">
        <v>4741</v>
      </c>
      <c r="D510" s="19"/>
      <c r="E510" s="60" t="s">
        <v>4838</v>
      </c>
      <c r="F510" s="50" t="s">
        <v>1898</v>
      </c>
      <c r="G510" s="112" t="s">
        <v>5876</v>
      </c>
      <c r="H510" s="71" t="s">
        <v>4765</v>
      </c>
    </row>
    <row r="511" spans="1:8" s="89" customFormat="1" ht="15.75" customHeight="1">
      <c r="A511" s="8" t="s">
        <v>4839</v>
      </c>
      <c r="B511" s="19" t="s">
        <v>534</v>
      </c>
      <c r="C511" s="19" t="s">
        <v>534</v>
      </c>
      <c r="D511" s="19"/>
      <c r="E511" s="60" t="s">
        <v>4838</v>
      </c>
      <c r="F511" s="50" t="s">
        <v>535</v>
      </c>
      <c r="G511" s="112" t="s">
        <v>5876</v>
      </c>
      <c r="H511" s="71" t="s">
        <v>4751</v>
      </c>
    </row>
    <row r="512" spans="1:8" s="89" customFormat="1" ht="15.75" customHeight="1">
      <c r="A512" s="8" t="s">
        <v>4839</v>
      </c>
      <c r="B512" s="19" t="s">
        <v>536</v>
      </c>
      <c r="C512" s="19" t="s">
        <v>1949</v>
      </c>
      <c r="D512" s="19"/>
      <c r="E512" s="60" t="s">
        <v>4838</v>
      </c>
      <c r="F512" s="50" t="s">
        <v>537</v>
      </c>
      <c r="G512" s="112" t="s">
        <v>5876</v>
      </c>
      <c r="H512" s="71" t="s">
        <v>4647</v>
      </c>
    </row>
    <row r="513" spans="1:8" s="89" customFormat="1" ht="15.75" customHeight="1">
      <c r="A513" s="8" t="s">
        <v>4839</v>
      </c>
      <c r="B513" s="19" t="s">
        <v>538</v>
      </c>
      <c r="C513" s="19" t="s">
        <v>1977</v>
      </c>
      <c r="D513" s="19"/>
      <c r="E513" s="60" t="s">
        <v>4838</v>
      </c>
      <c r="F513" s="50" t="s">
        <v>1904</v>
      </c>
      <c r="G513" s="112" t="s">
        <v>5877</v>
      </c>
      <c r="H513" s="71" t="s">
        <v>4647</v>
      </c>
    </row>
    <row r="514" spans="1:8" s="89" customFormat="1" ht="15.75" customHeight="1">
      <c r="A514" s="8" t="s">
        <v>4839</v>
      </c>
      <c r="B514" s="19" t="s">
        <v>540</v>
      </c>
      <c r="C514" s="19" t="s">
        <v>1978</v>
      </c>
      <c r="D514" s="19"/>
      <c r="E514" s="60" t="s">
        <v>4838</v>
      </c>
      <c r="F514" s="50" t="s">
        <v>1904</v>
      </c>
      <c r="G514" s="112" t="s">
        <v>5876</v>
      </c>
      <c r="H514" s="71" t="s">
        <v>4647</v>
      </c>
    </row>
    <row r="515" spans="1:8" s="89" customFormat="1" ht="15.75" customHeight="1">
      <c r="A515" s="8" t="s">
        <v>4839</v>
      </c>
      <c r="B515" s="19" t="s">
        <v>541</v>
      </c>
      <c r="C515" s="19" t="s">
        <v>1979</v>
      </c>
      <c r="D515" s="19"/>
      <c r="E515" s="60" t="s">
        <v>4838</v>
      </c>
      <c r="F515" s="50" t="s">
        <v>1904</v>
      </c>
      <c r="G515" s="112" t="s">
        <v>5876</v>
      </c>
      <c r="H515" s="71" t="s">
        <v>4647</v>
      </c>
    </row>
    <row r="516" spans="1:8" s="89" customFormat="1" ht="15.75" customHeight="1">
      <c r="A516" s="8" t="s">
        <v>4839</v>
      </c>
      <c r="B516" s="19" t="s">
        <v>544</v>
      </c>
      <c r="C516" s="19" t="s">
        <v>1797</v>
      </c>
      <c r="D516" s="19"/>
      <c r="E516" s="60" t="s">
        <v>4838</v>
      </c>
      <c r="F516" s="50" t="s">
        <v>2065</v>
      </c>
      <c r="G516" s="112" t="s">
        <v>5876</v>
      </c>
      <c r="H516" s="71" t="s">
        <v>4647</v>
      </c>
    </row>
    <row r="517" spans="1:8" s="89" customFormat="1" ht="15.75" customHeight="1">
      <c r="A517" s="8" t="s">
        <v>4839</v>
      </c>
      <c r="B517" s="19" t="s">
        <v>546</v>
      </c>
      <c r="C517" s="19" t="s">
        <v>1798</v>
      </c>
      <c r="D517" s="19"/>
      <c r="E517" s="60" t="s">
        <v>4838</v>
      </c>
      <c r="F517" s="50" t="s">
        <v>2065</v>
      </c>
      <c r="G517" s="112" t="s">
        <v>5876</v>
      </c>
      <c r="H517" s="71" t="s">
        <v>4647</v>
      </c>
    </row>
    <row r="518" spans="1:8" s="89" customFormat="1" ht="15.75" customHeight="1">
      <c r="A518" s="8" t="s">
        <v>4839</v>
      </c>
      <c r="B518" s="19" t="s">
        <v>547</v>
      </c>
      <c r="C518" s="19" t="s">
        <v>1799</v>
      </c>
      <c r="D518" s="19"/>
      <c r="E518" s="60" t="s">
        <v>4838</v>
      </c>
      <c r="F518" s="50" t="s">
        <v>2065</v>
      </c>
      <c r="G518" s="112" t="s">
        <v>5877</v>
      </c>
      <c r="H518" s="71" t="s">
        <v>4647</v>
      </c>
    </row>
    <row r="519" spans="1:8" s="89" customFormat="1" ht="15.75" customHeight="1">
      <c r="A519" s="8" t="s">
        <v>4839</v>
      </c>
      <c r="B519" s="19" t="s">
        <v>542</v>
      </c>
      <c r="C519" s="19" t="s">
        <v>1970</v>
      </c>
      <c r="D519" s="19"/>
      <c r="E519" s="60" t="s">
        <v>4838</v>
      </c>
      <c r="F519" s="50" t="s">
        <v>543</v>
      </c>
      <c r="G519" s="112" t="s">
        <v>5876</v>
      </c>
      <c r="H519" s="71" t="s">
        <v>4751</v>
      </c>
    </row>
    <row r="520" spans="1:8" s="89" customFormat="1" ht="15.75" customHeight="1">
      <c r="A520" s="8" t="s">
        <v>4839</v>
      </c>
      <c r="B520" s="16" t="str">
        <f>"ICBK50"</f>
        <v>ICBK50</v>
      </c>
      <c r="C520" s="16" t="str">
        <f>"ICBK50"</f>
        <v>ICBK50</v>
      </c>
      <c r="D520" s="16"/>
      <c r="E520" s="60" t="s">
        <v>4838</v>
      </c>
      <c r="F520" s="50" t="s">
        <v>1905</v>
      </c>
      <c r="G520" s="112" t="s">
        <v>5876</v>
      </c>
      <c r="H520" s="71" t="s">
        <v>4647</v>
      </c>
    </row>
    <row r="521" spans="1:8" s="89" customFormat="1" ht="15.75" customHeight="1">
      <c r="A521" s="8" t="s">
        <v>4839</v>
      </c>
      <c r="B521" s="16" t="str">
        <f>"ICC50"</f>
        <v>ICC50</v>
      </c>
      <c r="C521" s="16" t="str">
        <f>"ICC50"</f>
        <v>ICC50</v>
      </c>
      <c r="D521" s="16"/>
      <c r="E521" s="60" t="s">
        <v>4838</v>
      </c>
      <c r="F521" s="50" t="s">
        <v>1905</v>
      </c>
      <c r="G521" s="112" t="s">
        <v>5876</v>
      </c>
      <c r="H521" s="71" t="s">
        <v>4647</v>
      </c>
    </row>
    <row r="522" spans="1:8" s="89" customFormat="1" ht="15.75" customHeight="1">
      <c r="A522" s="8" t="s">
        <v>4839</v>
      </c>
      <c r="B522" s="16" t="str">
        <f>"ICM50"</f>
        <v>ICM50</v>
      </c>
      <c r="C522" s="16" t="str">
        <f>"ICM50"</f>
        <v>ICM50</v>
      </c>
      <c r="D522" s="16"/>
      <c r="E522" s="60" t="s">
        <v>4838</v>
      </c>
      <c r="F522" s="50" t="s">
        <v>1905</v>
      </c>
      <c r="G522" s="112" t="s">
        <v>5876</v>
      </c>
      <c r="H522" s="71" t="s">
        <v>4647</v>
      </c>
    </row>
    <row r="523" spans="1:8" s="89" customFormat="1" ht="15.75" customHeight="1">
      <c r="A523" s="8" t="s">
        <v>4839</v>
      </c>
      <c r="B523" s="16" t="str">
        <f>"ICY50"</f>
        <v>ICY50</v>
      </c>
      <c r="C523" s="16" t="str">
        <f>"ICY50"</f>
        <v>ICY50</v>
      </c>
      <c r="D523" s="16"/>
      <c r="E523" s="60" t="s">
        <v>4838</v>
      </c>
      <c r="F523" s="50" t="s">
        <v>1905</v>
      </c>
      <c r="G523" s="112" t="s">
        <v>5876</v>
      </c>
      <c r="H523" s="71" t="s">
        <v>4647</v>
      </c>
    </row>
    <row r="524" spans="1:8" s="89" customFormat="1" ht="15.75" customHeight="1">
      <c r="A524" s="8" t="s">
        <v>4839</v>
      </c>
      <c r="B524" s="16" t="str">
        <f>"ICLC50"</f>
        <v>ICLC50</v>
      </c>
      <c r="C524" s="16" t="str">
        <f>"ICLC50"</f>
        <v>ICLC50</v>
      </c>
      <c r="D524" s="16"/>
      <c r="E524" s="60" t="s">
        <v>4838</v>
      </c>
      <c r="F524" s="50" t="s">
        <v>1905</v>
      </c>
      <c r="G524" s="112" t="s">
        <v>5876</v>
      </c>
      <c r="H524" s="71" t="s">
        <v>4647</v>
      </c>
    </row>
    <row r="525" spans="1:8" s="89" customFormat="1" ht="15.75" customHeight="1">
      <c r="A525" s="8" t="s">
        <v>4839</v>
      </c>
      <c r="B525" s="16" t="str">
        <f>"ICLM50"</f>
        <v>ICLM50</v>
      </c>
      <c r="C525" s="16" t="str">
        <f>"ICLM50"</f>
        <v>ICLM50</v>
      </c>
      <c r="D525" s="16"/>
      <c r="E525" s="60" t="s">
        <v>4838</v>
      </c>
      <c r="F525" s="50" t="s">
        <v>1905</v>
      </c>
      <c r="G525" s="112" t="s">
        <v>5876</v>
      </c>
      <c r="H525" s="71" t="s">
        <v>4647</v>
      </c>
    </row>
    <row r="526" spans="1:8" s="89" customFormat="1" ht="15.75" customHeight="1">
      <c r="A526" s="8" t="s">
        <v>4839</v>
      </c>
      <c r="B526" s="16" t="str">
        <f>"ICBK46"</f>
        <v>ICBK46</v>
      </c>
      <c r="C526" s="16" t="str">
        <f>"E-BK46"</f>
        <v>E-BK46</v>
      </c>
      <c r="D526" s="16"/>
      <c r="E526" s="60" t="s">
        <v>4838</v>
      </c>
      <c r="F526" s="50" t="s">
        <v>412</v>
      </c>
      <c r="G526" s="112" t="s">
        <v>5876</v>
      </c>
      <c r="H526" s="71" t="s">
        <v>4647</v>
      </c>
    </row>
    <row r="527" spans="1:8" s="89" customFormat="1" ht="15.75" customHeight="1">
      <c r="A527" s="8" t="s">
        <v>4839</v>
      </c>
      <c r="B527" s="16" t="str">
        <f>"ICC46"</f>
        <v>ICC46</v>
      </c>
      <c r="C527" s="16" t="str">
        <f>"E-C46"</f>
        <v>E-C46</v>
      </c>
      <c r="D527" s="16"/>
      <c r="E527" s="60" t="s">
        <v>4838</v>
      </c>
      <c r="F527" s="50" t="s">
        <v>2063</v>
      </c>
      <c r="G527" s="112" t="s">
        <v>5876</v>
      </c>
      <c r="H527" s="71" t="s">
        <v>4647</v>
      </c>
    </row>
    <row r="528" spans="1:8" s="89" customFormat="1" ht="15.75" customHeight="1">
      <c r="A528" s="8" t="s">
        <v>4839</v>
      </c>
      <c r="B528" s="16" t="str">
        <f>"ICM46"</f>
        <v>ICM46</v>
      </c>
      <c r="C528" s="16" t="str">
        <f>"E-M46"</f>
        <v>E-M46</v>
      </c>
      <c r="D528" s="16"/>
      <c r="E528" s="60" t="s">
        <v>4838</v>
      </c>
      <c r="F528" s="50" t="s">
        <v>414</v>
      </c>
      <c r="G528" s="112" t="s">
        <v>5876</v>
      </c>
      <c r="H528" s="71" t="s">
        <v>4647</v>
      </c>
    </row>
    <row r="529" spans="1:8" s="89" customFormat="1" ht="15.75" customHeight="1">
      <c r="A529" s="8" t="s">
        <v>4839</v>
      </c>
      <c r="B529" s="16" t="str">
        <f>"ICY46"</f>
        <v>ICY46</v>
      </c>
      <c r="C529" s="16" t="str">
        <f>"E-Y46"</f>
        <v>E-Y46</v>
      </c>
      <c r="D529" s="16"/>
      <c r="E529" s="60" t="s">
        <v>4838</v>
      </c>
      <c r="F529" s="50" t="s">
        <v>414</v>
      </c>
      <c r="G529" s="112" t="s">
        <v>5876</v>
      </c>
      <c r="H529" s="71" t="s">
        <v>4647</v>
      </c>
    </row>
    <row r="530" spans="1:8" s="89" customFormat="1" ht="15.75" customHeight="1">
      <c r="A530" s="8" t="s">
        <v>4839</v>
      </c>
      <c r="B530" s="16" t="str">
        <f>"ICBK35"</f>
        <v>ICBK35</v>
      </c>
      <c r="C530" s="16" t="str">
        <f>"E-BK35"</f>
        <v>E-BK35</v>
      </c>
      <c r="D530" s="16"/>
      <c r="E530" s="60" t="s">
        <v>4838</v>
      </c>
      <c r="F530" s="50" t="s">
        <v>2061</v>
      </c>
      <c r="G530" s="112" t="s">
        <v>5878</v>
      </c>
      <c r="H530" s="71" t="s">
        <v>4647</v>
      </c>
    </row>
    <row r="531" spans="1:8" s="89" customFormat="1" ht="15.75" customHeight="1">
      <c r="A531" s="8" t="s">
        <v>4839</v>
      </c>
      <c r="B531" s="16" t="str">
        <f>"ICC35"</f>
        <v>ICC35</v>
      </c>
      <c r="C531" s="16" t="str">
        <f>"E-C35"</f>
        <v>E-C35</v>
      </c>
      <c r="D531" s="16"/>
      <c r="E531" s="60" t="s">
        <v>4838</v>
      </c>
      <c r="F531" s="50" t="s">
        <v>2061</v>
      </c>
      <c r="G531" s="112" t="s">
        <v>5878</v>
      </c>
      <c r="H531" s="71" t="s">
        <v>4647</v>
      </c>
    </row>
    <row r="532" spans="1:8" s="89" customFormat="1" ht="15.75" customHeight="1">
      <c r="A532" s="8" t="s">
        <v>4839</v>
      </c>
      <c r="B532" s="16" t="str">
        <f>"ICM35"</f>
        <v>ICM35</v>
      </c>
      <c r="C532" s="16" t="str">
        <f>"E-M35"</f>
        <v>E-M35</v>
      </c>
      <c r="D532" s="16"/>
      <c r="E532" s="60" t="s">
        <v>4838</v>
      </c>
      <c r="F532" s="50" t="s">
        <v>2061</v>
      </c>
      <c r="G532" s="112" t="s">
        <v>5876</v>
      </c>
      <c r="H532" s="71" t="s">
        <v>4647</v>
      </c>
    </row>
    <row r="533" spans="1:8" s="89" customFormat="1" ht="15.75" customHeight="1">
      <c r="A533" s="8" t="s">
        <v>4839</v>
      </c>
      <c r="B533" s="16" t="str">
        <f>"ICY35"</f>
        <v>ICY35</v>
      </c>
      <c r="C533" s="16" t="str">
        <f>"E-Y35"</f>
        <v>E-Y35</v>
      </c>
      <c r="D533" s="16"/>
      <c r="E533" s="60" t="s">
        <v>4838</v>
      </c>
      <c r="F533" s="50" t="s">
        <v>2061</v>
      </c>
      <c r="G533" s="112" t="s">
        <v>5876</v>
      </c>
      <c r="H533" s="71" t="s">
        <v>4647</v>
      </c>
    </row>
    <row r="534" spans="1:8" s="89" customFormat="1" ht="15.75" customHeight="1">
      <c r="A534" s="8" t="s">
        <v>4839</v>
      </c>
      <c r="B534" s="16" t="str">
        <f>"ICLC35"</f>
        <v>ICLC35</v>
      </c>
      <c r="C534" s="16" t="str">
        <f>"E-LC35"</f>
        <v>E-LC35</v>
      </c>
      <c r="D534" s="16"/>
      <c r="E534" s="60" t="s">
        <v>4838</v>
      </c>
      <c r="F534" s="50" t="s">
        <v>2061</v>
      </c>
      <c r="G534" s="112" t="s">
        <v>5876</v>
      </c>
      <c r="H534" s="71" t="s">
        <v>4647</v>
      </c>
    </row>
    <row r="535" spans="1:8" s="89" customFormat="1" ht="15.75" customHeight="1">
      <c r="A535" s="8" t="s">
        <v>4839</v>
      </c>
      <c r="B535" s="16" t="str">
        <f>"ICLM35"</f>
        <v>ICLM35</v>
      </c>
      <c r="C535" s="16" t="str">
        <f>"E-LM35"</f>
        <v>E-LM35</v>
      </c>
      <c r="D535" s="16"/>
      <c r="E535" s="60" t="s">
        <v>4838</v>
      </c>
      <c r="F535" s="50" t="s">
        <v>2061</v>
      </c>
      <c r="G535" s="112" t="s">
        <v>5876</v>
      </c>
      <c r="H535" s="71" t="s">
        <v>4647</v>
      </c>
    </row>
    <row r="536" spans="1:8" s="89" customFormat="1" ht="15.75" customHeight="1">
      <c r="A536" s="50" t="s">
        <v>4835</v>
      </c>
      <c r="B536" s="16" t="s">
        <v>5579</v>
      </c>
      <c r="C536" s="16" t="s">
        <v>5607</v>
      </c>
      <c r="D536" s="16"/>
      <c r="E536" s="60" t="s">
        <v>5823</v>
      </c>
      <c r="F536" s="50" t="s">
        <v>5599</v>
      </c>
      <c r="G536" s="112" t="s">
        <v>5871</v>
      </c>
      <c r="H536" s="71" t="s">
        <v>4667</v>
      </c>
    </row>
    <row r="537" spans="1:8" s="89" customFormat="1" ht="15.75" customHeight="1">
      <c r="A537" s="50" t="s">
        <v>4835</v>
      </c>
      <c r="B537" s="16" t="s">
        <v>5580</v>
      </c>
      <c r="C537" s="16" t="s">
        <v>5608</v>
      </c>
      <c r="D537" s="16"/>
      <c r="E537" s="60" t="s">
        <v>5824</v>
      </c>
      <c r="F537" s="50" t="s">
        <v>5600</v>
      </c>
      <c r="G537" s="112" t="s">
        <v>5869</v>
      </c>
      <c r="H537" s="71" t="s">
        <v>4667</v>
      </c>
    </row>
    <row r="538" spans="1:8" s="89" customFormat="1" ht="15.75" customHeight="1">
      <c r="A538" s="50" t="s">
        <v>4835</v>
      </c>
      <c r="B538" s="16" t="s">
        <v>5581</v>
      </c>
      <c r="C538" s="16" t="s">
        <v>5609</v>
      </c>
      <c r="D538" s="16"/>
      <c r="E538" s="60" t="s">
        <v>5825</v>
      </c>
      <c r="F538" s="50" t="s">
        <v>5600</v>
      </c>
      <c r="G538" s="112" t="s">
        <v>5869</v>
      </c>
      <c r="H538" s="71" t="s">
        <v>4667</v>
      </c>
    </row>
    <row r="539" spans="1:8" s="89" customFormat="1" ht="15.75" customHeight="1">
      <c r="A539" s="50" t="s">
        <v>4835</v>
      </c>
      <c r="B539" s="16" t="s">
        <v>5582</v>
      </c>
      <c r="C539" s="16" t="s">
        <v>5610</v>
      </c>
      <c r="D539" s="16"/>
      <c r="E539" s="60" t="s">
        <v>5826</v>
      </c>
      <c r="F539" s="50" t="s">
        <v>5600</v>
      </c>
      <c r="G539" s="112" t="s">
        <v>5869</v>
      </c>
      <c r="H539" s="71" t="s">
        <v>4667</v>
      </c>
    </row>
    <row r="540" spans="1:8" s="89" customFormat="1" ht="15.75" customHeight="1">
      <c r="A540" s="50" t="s">
        <v>4835</v>
      </c>
      <c r="B540" s="16" t="s">
        <v>5583</v>
      </c>
      <c r="C540" s="16" t="s">
        <v>5611</v>
      </c>
      <c r="D540" s="16"/>
      <c r="E540" s="60" t="s">
        <v>5827</v>
      </c>
      <c r="F540" s="50" t="s">
        <v>5600</v>
      </c>
      <c r="G540" s="112" t="s">
        <v>5869</v>
      </c>
      <c r="H540" s="71" t="s">
        <v>4667</v>
      </c>
    </row>
    <row r="541" spans="1:8" s="89" customFormat="1" ht="15.75" customHeight="1">
      <c r="A541" s="50" t="s">
        <v>4835</v>
      </c>
      <c r="B541" s="16" t="s">
        <v>2268</v>
      </c>
      <c r="C541" s="16" t="s">
        <v>5627</v>
      </c>
      <c r="D541" s="16"/>
      <c r="E541" s="61" t="s">
        <v>718</v>
      </c>
      <c r="F541" s="73" t="s">
        <v>2846</v>
      </c>
      <c r="G541" s="112" t="s">
        <v>5871</v>
      </c>
      <c r="H541" s="71" t="s">
        <v>5625</v>
      </c>
    </row>
    <row r="542" spans="1:8" s="89" customFormat="1" ht="15.75" customHeight="1">
      <c r="A542" s="50" t="s">
        <v>4835</v>
      </c>
      <c r="B542" s="16" t="s">
        <v>2269</v>
      </c>
      <c r="C542" s="16" t="s">
        <v>5628</v>
      </c>
      <c r="D542" s="16"/>
      <c r="E542" s="61" t="s">
        <v>4992</v>
      </c>
      <c r="F542" s="73" t="s">
        <v>2530</v>
      </c>
      <c r="G542" s="112" t="s">
        <v>5869</v>
      </c>
      <c r="H542" s="71" t="s">
        <v>4667</v>
      </c>
    </row>
    <row r="543" spans="1:8" s="89" customFormat="1" ht="15.75" customHeight="1">
      <c r="A543" s="50" t="s">
        <v>4835</v>
      </c>
      <c r="B543" s="16" t="s">
        <v>2270</v>
      </c>
      <c r="C543" s="16" t="s">
        <v>5629</v>
      </c>
      <c r="D543" s="16"/>
      <c r="E543" s="61" t="s">
        <v>4994</v>
      </c>
      <c r="F543" s="73" t="s">
        <v>2530</v>
      </c>
      <c r="G543" s="112" t="s">
        <v>5869</v>
      </c>
      <c r="H543" s="71" t="s">
        <v>4667</v>
      </c>
    </row>
    <row r="544" spans="1:8" s="89" customFormat="1" ht="15.75" customHeight="1">
      <c r="A544" s="50" t="s">
        <v>4835</v>
      </c>
      <c r="B544" s="16" t="s">
        <v>2271</v>
      </c>
      <c r="C544" s="16" t="s">
        <v>5630</v>
      </c>
      <c r="D544" s="16"/>
      <c r="E544" s="61" t="s">
        <v>4995</v>
      </c>
      <c r="F544" s="73" t="s">
        <v>2530</v>
      </c>
      <c r="G544" s="112" t="s">
        <v>5869</v>
      </c>
      <c r="H544" s="71" t="s">
        <v>4667</v>
      </c>
    </row>
    <row r="545" spans="1:8" s="89" customFormat="1" ht="15.75" customHeight="1">
      <c r="A545" s="50" t="s">
        <v>4835</v>
      </c>
      <c r="B545" s="16" t="s">
        <v>2272</v>
      </c>
      <c r="C545" s="16" t="s">
        <v>5635</v>
      </c>
      <c r="D545" s="16"/>
      <c r="E545" s="61" t="s">
        <v>718</v>
      </c>
      <c r="F545" s="73" t="s">
        <v>2531</v>
      </c>
      <c r="G545" s="112" t="s">
        <v>5871</v>
      </c>
      <c r="H545" s="71" t="s">
        <v>5626</v>
      </c>
    </row>
    <row r="546" spans="1:8" s="89" customFormat="1" ht="15.75" customHeight="1">
      <c r="A546" s="50" t="s">
        <v>4835</v>
      </c>
      <c r="B546" s="16" t="s">
        <v>2273</v>
      </c>
      <c r="C546" s="90" t="s">
        <v>5631</v>
      </c>
      <c r="D546" s="90"/>
      <c r="E546" s="61" t="s">
        <v>5007</v>
      </c>
      <c r="F546" s="73" t="s">
        <v>2531</v>
      </c>
      <c r="G546" s="112" t="s">
        <v>5869</v>
      </c>
      <c r="H546" s="71" t="s">
        <v>4667</v>
      </c>
    </row>
    <row r="547" spans="1:8" s="89" customFormat="1" ht="15.75" customHeight="1">
      <c r="A547" s="50" t="s">
        <v>4835</v>
      </c>
      <c r="B547" s="16" t="s">
        <v>2274</v>
      </c>
      <c r="C547" s="90" t="s">
        <v>5632</v>
      </c>
      <c r="D547" s="90"/>
      <c r="E547" s="61" t="s">
        <v>4992</v>
      </c>
      <c r="F547" s="73" t="s">
        <v>2531</v>
      </c>
      <c r="G547" s="112" t="s">
        <v>5869</v>
      </c>
      <c r="H547" s="71" t="s">
        <v>4667</v>
      </c>
    </row>
    <row r="548" spans="1:8" s="89" customFormat="1" ht="15.75" customHeight="1">
      <c r="A548" s="50" t="s">
        <v>4835</v>
      </c>
      <c r="B548" s="16" t="s">
        <v>2275</v>
      </c>
      <c r="C548" s="90" t="s">
        <v>5633</v>
      </c>
      <c r="D548" s="90"/>
      <c r="E548" s="61" t="s">
        <v>4994</v>
      </c>
      <c r="F548" s="73" t="s">
        <v>2531</v>
      </c>
      <c r="G548" s="112" t="s">
        <v>5869</v>
      </c>
      <c r="H548" s="71" t="s">
        <v>4667</v>
      </c>
    </row>
    <row r="549" spans="1:8" s="89" customFormat="1" ht="15.75" customHeight="1">
      <c r="A549" s="50" t="s">
        <v>4835</v>
      </c>
      <c r="B549" s="16" t="s">
        <v>2276</v>
      </c>
      <c r="C549" s="90" t="s">
        <v>5634</v>
      </c>
      <c r="D549" s="90"/>
      <c r="E549" s="61" t="s">
        <v>4995</v>
      </c>
      <c r="F549" s="73" t="s">
        <v>2531</v>
      </c>
      <c r="G549" s="112" t="s">
        <v>5869</v>
      </c>
      <c r="H549" s="71" t="s">
        <v>4667</v>
      </c>
    </row>
    <row r="550" spans="1:8" s="89" customFormat="1" ht="15.75" customHeight="1">
      <c r="A550" s="50" t="s">
        <v>4835</v>
      </c>
      <c r="B550" s="16" t="s">
        <v>2180</v>
      </c>
      <c r="C550" s="16" t="s">
        <v>4848</v>
      </c>
      <c r="D550" s="16"/>
      <c r="E550" s="61" t="s">
        <v>718</v>
      </c>
      <c r="F550" s="73" t="s">
        <v>2185</v>
      </c>
      <c r="G550" s="112" t="s">
        <v>5871</v>
      </c>
      <c r="H550" s="71" t="s">
        <v>5626</v>
      </c>
    </row>
    <row r="551" spans="1:8" s="89" customFormat="1" ht="15.75" customHeight="1">
      <c r="A551" s="50" t="s">
        <v>4835</v>
      </c>
      <c r="B551" s="16" t="s">
        <v>2181</v>
      </c>
      <c r="C551" s="16" t="s">
        <v>4768</v>
      </c>
      <c r="D551" s="16"/>
      <c r="E551" s="61" t="s">
        <v>718</v>
      </c>
      <c r="F551" s="73" t="s">
        <v>2187</v>
      </c>
      <c r="G551" s="112" t="s">
        <v>5869</v>
      </c>
      <c r="H551" s="71" t="s">
        <v>4667</v>
      </c>
    </row>
    <row r="552" spans="1:8" s="89" customFormat="1" ht="15.75" customHeight="1">
      <c r="A552" s="50" t="s">
        <v>4835</v>
      </c>
      <c r="B552" s="16" t="s">
        <v>2182</v>
      </c>
      <c r="C552" s="16" t="s">
        <v>4769</v>
      </c>
      <c r="D552" s="16"/>
      <c r="E552" s="61" t="s">
        <v>4992</v>
      </c>
      <c r="F552" s="73" t="s">
        <v>2186</v>
      </c>
      <c r="G552" s="112" t="s">
        <v>5869</v>
      </c>
      <c r="H552" s="71" t="s">
        <v>4667</v>
      </c>
    </row>
    <row r="553" spans="1:8" s="89" customFormat="1" ht="15.75" customHeight="1">
      <c r="A553" s="50" t="s">
        <v>4835</v>
      </c>
      <c r="B553" s="16" t="s">
        <v>2183</v>
      </c>
      <c r="C553" s="16" t="s">
        <v>4770</v>
      </c>
      <c r="D553" s="16"/>
      <c r="E553" s="61" t="s">
        <v>4994</v>
      </c>
      <c r="F553" s="73" t="s">
        <v>2186</v>
      </c>
      <c r="G553" s="112" t="s">
        <v>5869</v>
      </c>
      <c r="H553" s="71" t="s">
        <v>4667</v>
      </c>
    </row>
    <row r="554" spans="1:8" s="89" customFormat="1" ht="15.75" customHeight="1">
      <c r="A554" s="50" t="s">
        <v>4835</v>
      </c>
      <c r="B554" s="16" t="s">
        <v>2184</v>
      </c>
      <c r="C554" s="16" t="s">
        <v>4771</v>
      </c>
      <c r="D554" s="16"/>
      <c r="E554" s="61" t="s">
        <v>4995</v>
      </c>
      <c r="F554" s="73" t="s">
        <v>2186</v>
      </c>
      <c r="G554" s="112" t="s">
        <v>5869</v>
      </c>
      <c r="H554" s="71" t="s">
        <v>4667</v>
      </c>
    </row>
    <row r="555" spans="1:8" s="89" customFormat="1" ht="15.75" customHeight="1">
      <c r="A555" s="8" t="s">
        <v>2664</v>
      </c>
      <c r="B555" s="12" t="s">
        <v>2593</v>
      </c>
      <c r="C555" s="34" t="s">
        <v>3090</v>
      </c>
      <c r="D555" s="35" t="s">
        <v>5182</v>
      </c>
      <c r="E555" s="67" t="s">
        <v>718</v>
      </c>
      <c r="F555" s="73" t="s">
        <v>2856</v>
      </c>
      <c r="G555" s="112" t="s">
        <v>5870</v>
      </c>
      <c r="H555" s="71" t="s">
        <v>4750</v>
      </c>
    </row>
    <row r="556" spans="1:8" s="89" customFormat="1" ht="15.75" customHeight="1">
      <c r="A556" s="8" t="s">
        <v>2664</v>
      </c>
      <c r="B556" s="12" t="s">
        <v>2594</v>
      </c>
      <c r="C556" s="34" t="s">
        <v>3492</v>
      </c>
      <c r="D556" s="35" t="s">
        <v>5182</v>
      </c>
      <c r="E556" s="67" t="s">
        <v>4992</v>
      </c>
      <c r="F556" s="73" t="s">
        <v>2856</v>
      </c>
      <c r="G556" s="112" t="s">
        <v>5869</v>
      </c>
      <c r="H556" s="71" t="s">
        <v>4772</v>
      </c>
    </row>
    <row r="557" spans="1:8" s="89" customFormat="1" ht="15.75" customHeight="1">
      <c r="A557" s="8" t="s">
        <v>2664</v>
      </c>
      <c r="B557" s="12" t="s">
        <v>2595</v>
      </c>
      <c r="C557" s="34" t="s">
        <v>3493</v>
      </c>
      <c r="D557" s="35" t="s">
        <v>5182</v>
      </c>
      <c r="E557" s="67" t="s">
        <v>4994</v>
      </c>
      <c r="F557" s="73" t="s">
        <v>2856</v>
      </c>
      <c r="G557" s="112" t="s">
        <v>5869</v>
      </c>
      <c r="H557" s="71" t="s">
        <v>4772</v>
      </c>
    </row>
    <row r="558" spans="1:8" s="89" customFormat="1" ht="15.75" customHeight="1">
      <c r="A558" s="8" t="s">
        <v>2664</v>
      </c>
      <c r="B558" s="12" t="s">
        <v>2596</v>
      </c>
      <c r="C558" s="34" t="s">
        <v>3494</v>
      </c>
      <c r="D558" s="35" t="s">
        <v>5182</v>
      </c>
      <c r="E558" s="67" t="s">
        <v>4995</v>
      </c>
      <c r="F558" s="73" t="s">
        <v>2856</v>
      </c>
      <c r="G558" s="112" t="s">
        <v>5869</v>
      </c>
      <c r="H558" s="71" t="s">
        <v>4772</v>
      </c>
    </row>
    <row r="559" spans="1:8" s="89" customFormat="1" ht="15.75" customHeight="1">
      <c r="A559" s="8" t="s">
        <v>2664</v>
      </c>
      <c r="B559" s="12" t="s">
        <v>2597</v>
      </c>
      <c r="C559" s="34" t="s">
        <v>3091</v>
      </c>
      <c r="D559" s="35" t="s">
        <v>5182</v>
      </c>
      <c r="E559" s="67" t="s">
        <v>718</v>
      </c>
      <c r="F559" s="73" t="s">
        <v>2856</v>
      </c>
      <c r="G559" s="112" t="s">
        <v>5870</v>
      </c>
      <c r="H559" s="71" t="s">
        <v>4773</v>
      </c>
    </row>
    <row r="560" spans="1:8" s="89" customFormat="1" ht="15.75" customHeight="1">
      <c r="A560" s="8" t="s">
        <v>2664</v>
      </c>
      <c r="B560" s="12" t="s">
        <v>2598</v>
      </c>
      <c r="C560" s="34" t="s">
        <v>3495</v>
      </c>
      <c r="D560" s="35" t="s">
        <v>5182</v>
      </c>
      <c r="E560" s="67" t="s">
        <v>4992</v>
      </c>
      <c r="F560" s="73" t="s">
        <v>2856</v>
      </c>
      <c r="G560" s="112" t="s">
        <v>5869</v>
      </c>
      <c r="H560" s="71" t="s">
        <v>4774</v>
      </c>
    </row>
    <row r="561" spans="1:8" s="89" customFormat="1" ht="15.75" customHeight="1">
      <c r="A561" s="8" t="s">
        <v>2664</v>
      </c>
      <c r="B561" s="12" t="s">
        <v>2599</v>
      </c>
      <c r="C561" s="34" t="s">
        <v>3496</v>
      </c>
      <c r="D561" s="35" t="s">
        <v>5182</v>
      </c>
      <c r="E561" s="67" t="s">
        <v>4994</v>
      </c>
      <c r="F561" s="73" t="s">
        <v>2856</v>
      </c>
      <c r="G561" s="112" t="s">
        <v>5869</v>
      </c>
      <c r="H561" s="71" t="s">
        <v>4774</v>
      </c>
    </row>
    <row r="562" spans="1:8" s="89" customFormat="1" ht="15.75" customHeight="1">
      <c r="A562" s="8" t="s">
        <v>2664</v>
      </c>
      <c r="B562" s="12" t="s">
        <v>2600</v>
      </c>
      <c r="C562" s="34" t="s">
        <v>3497</v>
      </c>
      <c r="D562" s="35" t="s">
        <v>5182</v>
      </c>
      <c r="E562" s="67" t="s">
        <v>4995</v>
      </c>
      <c r="F562" s="73" t="s">
        <v>2856</v>
      </c>
      <c r="G562" s="112" t="s">
        <v>5869</v>
      </c>
      <c r="H562" s="71" t="s">
        <v>4774</v>
      </c>
    </row>
    <row r="563" spans="1:8" s="89" customFormat="1" ht="15.75" customHeight="1">
      <c r="A563" s="8" t="s">
        <v>2664</v>
      </c>
      <c r="B563" s="12" t="s">
        <v>2601</v>
      </c>
      <c r="C563" s="34" t="s">
        <v>3092</v>
      </c>
      <c r="D563" s="35" t="s">
        <v>5182</v>
      </c>
      <c r="E563" s="67" t="s">
        <v>718</v>
      </c>
      <c r="F563" s="73" t="s">
        <v>2634</v>
      </c>
      <c r="G563" s="112" t="s">
        <v>5870</v>
      </c>
      <c r="H563" s="71" t="s">
        <v>4773</v>
      </c>
    </row>
    <row r="564" spans="1:8" s="89" customFormat="1" ht="15.75" customHeight="1">
      <c r="A564" s="8" t="s">
        <v>2664</v>
      </c>
      <c r="B564" s="12" t="s">
        <v>2602</v>
      </c>
      <c r="C564" s="34" t="s">
        <v>3093</v>
      </c>
      <c r="D564" s="35" t="s">
        <v>5182</v>
      </c>
      <c r="E564" s="67" t="s">
        <v>4992</v>
      </c>
      <c r="F564" s="73" t="s">
        <v>2634</v>
      </c>
      <c r="G564" s="112" t="s">
        <v>5870</v>
      </c>
      <c r="H564" s="71" t="s">
        <v>4774</v>
      </c>
    </row>
    <row r="565" spans="1:8" s="89" customFormat="1" ht="15.75" customHeight="1">
      <c r="A565" s="8" t="s">
        <v>2664</v>
      </c>
      <c r="B565" s="12" t="s">
        <v>2603</v>
      </c>
      <c r="C565" s="34" t="s">
        <v>3094</v>
      </c>
      <c r="D565" s="35" t="s">
        <v>5182</v>
      </c>
      <c r="E565" s="67" t="s">
        <v>4994</v>
      </c>
      <c r="F565" s="73" t="s">
        <v>2634</v>
      </c>
      <c r="G565" s="112" t="s">
        <v>5870</v>
      </c>
      <c r="H565" s="71" t="s">
        <v>4774</v>
      </c>
    </row>
    <row r="566" spans="1:8" s="89" customFormat="1" ht="15.75" customHeight="1">
      <c r="A566" s="8" t="s">
        <v>2664</v>
      </c>
      <c r="B566" s="12" t="s">
        <v>2604</v>
      </c>
      <c r="C566" s="34" t="s">
        <v>3095</v>
      </c>
      <c r="D566" s="35" t="s">
        <v>5182</v>
      </c>
      <c r="E566" s="67" t="s">
        <v>4995</v>
      </c>
      <c r="F566" s="73" t="s">
        <v>2634</v>
      </c>
      <c r="G566" s="112" t="s">
        <v>5870</v>
      </c>
      <c r="H566" s="71" t="s">
        <v>4774</v>
      </c>
    </row>
    <row r="567" spans="1:8" s="89" customFormat="1" ht="15.75" customHeight="1">
      <c r="A567" s="8" t="s">
        <v>2664</v>
      </c>
      <c r="B567" s="18" t="s">
        <v>2151</v>
      </c>
      <c r="C567" s="12" t="s">
        <v>3105</v>
      </c>
      <c r="D567" s="13" t="s">
        <v>5183</v>
      </c>
      <c r="E567" s="67" t="s">
        <v>718</v>
      </c>
      <c r="F567" s="73" t="s">
        <v>2857</v>
      </c>
      <c r="G567" s="112" t="s">
        <v>5871</v>
      </c>
      <c r="H567" s="71" t="s">
        <v>4775</v>
      </c>
    </row>
    <row r="568" spans="1:8" s="89" customFormat="1" ht="15.75" customHeight="1">
      <c r="A568" s="8" t="s">
        <v>2664</v>
      </c>
      <c r="B568" s="18" t="s">
        <v>2152</v>
      </c>
      <c r="C568" s="12" t="s">
        <v>3106</v>
      </c>
      <c r="D568" s="13" t="s">
        <v>5183</v>
      </c>
      <c r="E568" s="67" t="s">
        <v>4992</v>
      </c>
      <c r="F568" s="73" t="s">
        <v>2857</v>
      </c>
      <c r="G568" s="112" t="s">
        <v>5871</v>
      </c>
      <c r="H568" s="71" t="s">
        <v>4776</v>
      </c>
    </row>
    <row r="569" spans="1:8" s="89" customFormat="1" ht="15.75" customHeight="1">
      <c r="A569" s="8" t="s">
        <v>2664</v>
      </c>
      <c r="B569" s="18" t="s">
        <v>2153</v>
      </c>
      <c r="C569" s="12" t="s">
        <v>3107</v>
      </c>
      <c r="D569" s="13" t="s">
        <v>5183</v>
      </c>
      <c r="E569" s="67" t="s">
        <v>4994</v>
      </c>
      <c r="F569" s="73" t="s">
        <v>2857</v>
      </c>
      <c r="G569" s="112" t="s">
        <v>5871</v>
      </c>
      <c r="H569" s="71" t="s">
        <v>4776</v>
      </c>
    </row>
    <row r="570" spans="1:8" s="89" customFormat="1" ht="15.75" customHeight="1">
      <c r="A570" s="8" t="s">
        <v>2664</v>
      </c>
      <c r="B570" s="18" t="s">
        <v>2154</v>
      </c>
      <c r="C570" s="12" t="s">
        <v>3108</v>
      </c>
      <c r="D570" s="13" t="s">
        <v>5183</v>
      </c>
      <c r="E570" s="67" t="s">
        <v>4995</v>
      </c>
      <c r="F570" s="73" t="s">
        <v>2857</v>
      </c>
      <c r="G570" s="112" t="s">
        <v>5871</v>
      </c>
      <c r="H570" s="71" t="s">
        <v>4776</v>
      </c>
    </row>
    <row r="571" spans="1:8" s="89" customFormat="1" ht="15.75" customHeight="1">
      <c r="A571" s="8" t="s">
        <v>2664</v>
      </c>
      <c r="B571" s="18" t="s">
        <v>2155</v>
      </c>
      <c r="C571" s="12" t="s">
        <v>3125</v>
      </c>
      <c r="D571" s="12"/>
      <c r="E571" s="67" t="s">
        <v>718</v>
      </c>
      <c r="F571" s="73" t="s">
        <v>2753</v>
      </c>
      <c r="G571" s="112" t="s">
        <v>5871</v>
      </c>
      <c r="H571" s="71" t="s">
        <v>4647</v>
      </c>
    </row>
    <row r="572" spans="1:8" s="89" customFormat="1" ht="15.75" customHeight="1">
      <c r="A572" s="8" t="s">
        <v>2664</v>
      </c>
      <c r="B572" s="18" t="s">
        <v>2156</v>
      </c>
      <c r="C572" s="12" t="s">
        <v>3126</v>
      </c>
      <c r="D572" s="12"/>
      <c r="E572" s="67" t="s">
        <v>4992</v>
      </c>
      <c r="F572" s="73" t="s">
        <v>2753</v>
      </c>
      <c r="G572" s="112" t="s">
        <v>5871</v>
      </c>
      <c r="H572" s="75" t="s">
        <v>4644</v>
      </c>
    </row>
    <row r="573" spans="1:8" s="89" customFormat="1" ht="15.75" customHeight="1">
      <c r="A573" s="8" t="s">
        <v>2664</v>
      </c>
      <c r="B573" s="18" t="s">
        <v>2157</v>
      </c>
      <c r="C573" s="12" t="s">
        <v>3127</v>
      </c>
      <c r="D573" s="12"/>
      <c r="E573" s="67" t="s">
        <v>4994</v>
      </c>
      <c r="F573" s="73" t="s">
        <v>2753</v>
      </c>
      <c r="G573" s="112" t="s">
        <v>5871</v>
      </c>
      <c r="H573" s="75" t="s">
        <v>4644</v>
      </c>
    </row>
    <row r="574" spans="1:8" s="92" customFormat="1" ht="15.75" customHeight="1">
      <c r="A574" s="8" t="s">
        <v>2664</v>
      </c>
      <c r="B574" s="18" t="s">
        <v>2158</v>
      </c>
      <c r="C574" s="12" t="s">
        <v>3128</v>
      </c>
      <c r="D574" s="12"/>
      <c r="E574" s="67" t="s">
        <v>4995</v>
      </c>
      <c r="F574" s="73" t="s">
        <v>2753</v>
      </c>
      <c r="G574" s="112" t="s">
        <v>5871</v>
      </c>
      <c r="H574" s="75" t="s">
        <v>4644</v>
      </c>
    </row>
    <row r="575" spans="1:8" s="89" customFormat="1" ht="15.75" customHeight="1">
      <c r="A575" s="8" t="s">
        <v>2664</v>
      </c>
      <c r="B575" s="12" t="s">
        <v>1988</v>
      </c>
      <c r="C575" s="12" t="s">
        <v>3537</v>
      </c>
      <c r="D575" s="12"/>
      <c r="E575" s="67" t="s">
        <v>718</v>
      </c>
      <c r="F575" s="73" t="s">
        <v>2753</v>
      </c>
      <c r="G575" s="112" t="s">
        <v>5871</v>
      </c>
      <c r="H575" s="71" t="s">
        <v>4750</v>
      </c>
    </row>
    <row r="576" spans="1:8" s="89" customFormat="1" ht="15.75" customHeight="1">
      <c r="A576" s="8" t="s">
        <v>2664</v>
      </c>
      <c r="B576" s="12" t="s">
        <v>1989</v>
      </c>
      <c r="C576" s="12" t="s">
        <v>3538</v>
      </c>
      <c r="D576" s="12"/>
      <c r="E576" s="67" t="s">
        <v>4992</v>
      </c>
      <c r="F576" s="73" t="s">
        <v>2753</v>
      </c>
      <c r="G576" s="112" t="s">
        <v>5871</v>
      </c>
      <c r="H576" s="71" t="s">
        <v>4777</v>
      </c>
    </row>
    <row r="577" spans="1:8" s="89" customFormat="1" ht="15.75" customHeight="1">
      <c r="A577" s="8" t="s">
        <v>2664</v>
      </c>
      <c r="B577" s="12" t="s">
        <v>1990</v>
      </c>
      <c r="C577" s="12" t="s">
        <v>3539</v>
      </c>
      <c r="D577" s="12"/>
      <c r="E577" s="67" t="s">
        <v>4994</v>
      </c>
      <c r="F577" s="73" t="s">
        <v>2753</v>
      </c>
      <c r="G577" s="112" t="s">
        <v>5871</v>
      </c>
      <c r="H577" s="71" t="s">
        <v>4777</v>
      </c>
    </row>
    <row r="578" spans="1:8" s="89" customFormat="1" ht="15.75" customHeight="1">
      <c r="A578" s="8" t="s">
        <v>2664</v>
      </c>
      <c r="B578" s="12" t="s">
        <v>1991</v>
      </c>
      <c r="C578" s="12" t="s">
        <v>3540</v>
      </c>
      <c r="D578" s="12"/>
      <c r="E578" s="67" t="s">
        <v>4995</v>
      </c>
      <c r="F578" s="73" t="s">
        <v>2753</v>
      </c>
      <c r="G578" s="112" t="s">
        <v>5871</v>
      </c>
      <c r="H578" s="71" t="s">
        <v>4777</v>
      </c>
    </row>
    <row r="579" spans="1:8" s="89" customFormat="1" ht="15.75" customHeight="1">
      <c r="A579" s="8" t="s">
        <v>2664</v>
      </c>
      <c r="B579" s="12" t="s">
        <v>1992</v>
      </c>
      <c r="C579" s="12" t="s">
        <v>3541</v>
      </c>
      <c r="D579" s="12"/>
      <c r="E579" s="67" t="s">
        <v>718</v>
      </c>
      <c r="F579" s="73" t="s">
        <v>2020</v>
      </c>
      <c r="G579" s="112" t="s">
        <v>5871</v>
      </c>
      <c r="H579" s="71" t="s">
        <v>4750</v>
      </c>
    </row>
    <row r="580" spans="1:8" s="89" customFormat="1" ht="15.75" customHeight="1">
      <c r="A580" s="8" t="s">
        <v>2664</v>
      </c>
      <c r="B580" s="12" t="s">
        <v>1993</v>
      </c>
      <c r="C580" s="12" t="s">
        <v>3542</v>
      </c>
      <c r="D580" s="12"/>
      <c r="E580" s="67" t="s">
        <v>4992</v>
      </c>
      <c r="F580" s="73" t="s">
        <v>2020</v>
      </c>
      <c r="G580" s="112" t="s">
        <v>5871</v>
      </c>
      <c r="H580" s="71" t="s">
        <v>4777</v>
      </c>
    </row>
    <row r="581" spans="1:8" s="89" customFormat="1" ht="15.75" customHeight="1">
      <c r="A581" s="8" t="s">
        <v>2664</v>
      </c>
      <c r="B581" s="12" t="s">
        <v>1994</v>
      </c>
      <c r="C581" s="12" t="s">
        <v>3543</v>
      </c>
      <c r="D581" s="12"/>
      <c r="E581" s="67" t="s">
        <v>4994</v>
      </c>
      <c r="F581" s="73" t="s">
        <v>2020</v>
      </c>
      <c r="G581" s="112" t="s">
        <v>5871</v>
      </c>
      <c r="H581" s="71" t="s">
        <v>4777</v>
      </c>
    </row>
    <row r="582" spans="1:8" s="89" customFormat="1" ht="15.75" customHeight="1">
      <c r="A582" s="8" t="s">
        <v>2664</v>
      </c>
      <c r="B582" s="12" t="s">
        <v>1995</v>
      </c>
      <c r="C582" s="12" t="s">
        <v>3544</v>
      </c>
      <c r="D582" s="12"/>
      <c r="E582" s="67" t="s">
        <v>4995</v>
      </c>
      <c r="F582" s="73" t="s">
        <v>2020</v>
      </c>
      <c r="G582" s="112" t="s">
        <v>5871</v>
      </c>
      <c r="H582" s="71" t="s">
        <v>4777</v>
      </c>
    </row>
    <row r="583" spans="1:8" s="89" customFormat="1" ht="15.75" customHeight="1">
      <c r="A583" s="8" t="s">
        <v>2664</v>
      </c>
      <c r="B583" s="12" t="s">
        <v>1636</v>
      </c>
      <c r="C583" s="12" t="s">
        <v>3595</v>
      </c>
      <c r="D583" s="12"/>
      <c r="E583" s="67" t="s">
        <v>718</v>
      </c>
      <c r="F583" s="73" t="s">
        <v>2084</v>
      </c>
      <c r="G583" s="112" t="s">
        <v>5871</v>
      </c>
      <c r="H583" s="71" t="s">
        <v>4710</v>
      </c>
    </row>
    <row r="584" spans="1:8" s="89" customFormat="1" ht="15.75" customHeight="1">
      <c r="A584" s="8" t="s">
        <v>2664</v>
      </c>
      <c r="B584" s="12" t="s">
        <v>1637</v>
      </c>
      <c r="C584" s="12" t="s">
        <v>3596</v>
      </c>
      <c r="D584" s="12"/>
      <c r="E584" s="67" t="s">
        <v>4992</v>
      </c>
      <c r="F584" s="73" t="s">
        <v>2084</v>
      </c>
      <c r="G584" s="112" t="s">
        <v>5869</v>
      </c>
      <c r="H584" s="75" t="s">
        <v>4659</v>
      </c>
    </row>
    <row r="585" spans="1:8" s="89" customFormat="1" ht="15.75" customHeight="1">
      <c r="A585" s="8" t="s">
        <v>2664</v>
      </c>
      <c r="B585" s="12" t="s">
        <v>1638</v>
      </c>
      <c r="C585" s="12" t="s">
        <v>3597</v>
      </c>
      <c r="D585" s="12"/>
      <c r="E585" s="67" t="s">
        <v>4994</v>
      </c>
      <c r="F585" s="73" t="s">
        <v>2084</v>
      </c>
      <c r="G585" s="112" t="s">
        <v>5869</v>
      </c>
      <c r="H585" s="75" t="s">
        <v>4659</v>
      </c>
    </row>
    <row r="586" spans="1:8" s="89" customFormat="1" ht="15.75" customHeight="1">
      <c r="A586" s="8" t="s">
        <v>2664</v>
      </c>
      <c r="B586" s="12" t="s">
        <v>1639</v>
      </c>
      <c r="C586" s="12" t="s">
        <v>3598</v>
      </c>
      <c r="D586" s="12"/>
      <c r="E586" s="67" t="s">
        <v>4995</v>
      </c>
      <c r="F586" s="73" t="s">
        <v>2576</v>
      </c>
      <c r="G586" s="112" t="s">
        <v>5869</v>
      </c>
      <c r="H586" s="75" t="s">
        <v>4659</v>
      </c>
    </row>
    <row r="587" spans="1:8" s="89" customFormat="1" ht="15.75" customHeight="1">
      <c r="A587" s="8" t="s">
        <v>2664</v>
      </c>
      <c r="B587" s="28" t="s">
        <v>1558</v>
      </c>
      <c r="C587" s="28" t="s">
        <v>3599</v>
      </c>
      <c r="D587" s="28"/>
      <c r="E587" s="59" t="s">
        <v>718</v>
      </c>
      <c r="F587" s="73" t="s">
        <v>1559</v>
      </c>
      <c r="G587" s="112" t="s">
        <v>5871</v>
      </c>
      <c r="H587" s="71" t="s">
        <v>4710</v>
      </c>
    </row>
    <row r="588" spans="1:8" s="89" customFormat="1" ht="15.75" customHeight="1">
      <c r="A588" s="8" t="s">
        <v>2664</v>
      </c>
      <c r="B588" s="28" t="s">
        <v>1560</v>
      </c>
      <c r="C588" s="28" t="s">
        <v>3600</v>
      </c>
      <c r="D588" s="28"/>
      <c r="E588" s="59" t="s">
        <v>4992</v>
      </c>
      <c r="F588" s="73" t="s">
        <v>1559</v>
      </c>
      <c r="G588" s="112" t="s">
        <v>5869</v>
      </c>
      <c r="H588" s="71" t="s">
        <v>4659</v>
      </c>
    </row>
    <row r="589" spans="1:8" s="89" customFormat="1" ht="15.75" customHeight="1">
      <c r="A589" s="8" t="s">
        <v>2664</v>
      </c>
      <c r="B589" s="28" t="s">
        <v>1561</v>
      </c>
      <c r="C589" s="28" t="s">
        <v>3601</v>
      </c>
      <c r="D589" s="28"/>
      <c r="E589" s="59" t="s">
        <v>4994</v>
      </c>
      <c r="F589" s="73" t="s">
        <v>1559</v>
      </c>
      <c r="G589" s="112" t="s">
        <v>5869</v>
      </c>
      <c r="H589" s="71" t="s">
        <v>4659</v>
      </c>
    </row>
    <row r="590" spans="1:8" s="89" customFormat="1" ht="15.75" customHeight="1">
      <c r="A590" s="8" t="s">
        <v>2664</v>
      </c>
      <c r="B590" s="28" t="s">
        <v>1562</v>
      </c>
      <c r="C590" s="28" t="s">
        <v>3602</v>
      </c>
      <c r="D590" s="28"/>
      <c r="E590" s="59" t="s">
        <v>4995</v>
      </c>
      <c r="F590" s="73" t="s">
        <v>2069</v>
      </c>
      <c r="G590" s="112" t="s">
        <v>5869</v>
      </c>
      <c r="H590" s="71" t="s">
        <v>4659</v>
      </c>
    </row>
    <row r="591" spans="1:8" s="89" customFormat="1" ht="15.75" customHeight="1">
      <c r="A591" s="8" t="s">
        <v>2664</v>
      </c>
      <c r="B591" s="12" t="s">
        <v>1564</v>
      </c>
      <c r="C591" s="12" t="s">
        <v>3603</v>
      </c>
      <c r="D591" s="12"/>
      <c r="E591" s="59" t="s">
        <v>4992</v>
      </c>
      <c r="F591" s="73" t="s">
        <v>1910</v>
      </c>
      <c r="G591" s="112" t="s">
        <v>5869</v>
      </c>
      <c r="H591" s="71" t="s">
        <v>4647</v>
      </c>
    </row>
    <row r="592" spans="1:8" s="89" customFormat="1" ht="15.75" customHeight="1">
      <c r="A592" s="8" t="s">
        <v>2664</v>
      </c>
      <c r="B592" s="12" t="s">
        <v>1566</v>
      </c>
      <c r="C592" s="12" t="s">
        <v>3604</v>
      </c>
      <c r="D592" s="12"/>
      <c r="E592" s="59" t="s">
        <v>4994</v>
      </c>
      <c r="F592" s="73" t="s">
        <v>1565</v>
      </c>
      <c r="G592" s="112" t="s">
        <v>5869</v>
      </c>
      <c r="H592" s="71" t="s">
        <v>4647</v>
      </c>
    </row>
    <row r="593" spans="1:8" s="89" customFormat="1" ht="15.75" customHeight="1">
      <c r="A593" s="8" t="s">
        <v>2664</v>
      </c>
      <c r="B593" s="12" t="s">
        <v>1567</v>
      </c>
      <c r="C593" s="12" t="s">
        <v>3605</v>
      </c>
      <c r="D593" s="12"/>
      <c r="E593" s="59" t="s">
        <v>4995</v>
      </c>
      <c r="F593" s="73" t="s">
        <v>1910</v>
      </c>
      <c r="G593" s="112" t="s">
        <v>5869</v>
      </c>
      <c r="H593" s="71" t="s">
        <v>4647</v>
      </c>
    </row>
    <row r="594" spans="1:8" s="89" customFormat="1" ht="15.75" customHeight="1">
      <c r="A594" s="8" t="s">
        <v>2664</v>
      </c>
      <c r="B594" s="12" t="s">
        <v>1563</v>
      </c>
      <c r="C594" s="12" t="s">
        <v>3606</v>
      </c>
      <c r="D594" s="12"/>
      <c r="E594" s="59" t="s">
        <v>718</v>
      </c>
      <c r="F594" s="73" t="s">
        <v>2083</v>
      </c>
      <c r="G594" s="112" t="s">
        <v>5871</v>
      </c>
      <c r="H594" s="71" t="s">
        <v>4650</v>
      </c>
    </row>
    <row r="595" spans="1:8" s="89" customFormat="1" ht="15.75" customHeight="1">
      <c r="A595" s="8" t="s">
        <v>2664</v>
      </c>
      <c r="B595" s="28" t="s">
        <v>1604</v>
      </c>
      <c r="C595" s="28" t="s">
        <v>3607</v>
      </c>
      <c r="D595" s="28"/>
      <c r="E595" s="59" t="s">
        <v>718</v>
      </c>
      <c r="F595" s="73" t="s">
        <v>1605</v>
      </c>
      <c r="G595" s="112" t="s">
        <v>5871</v>
      </c>
      <c r="H595" s="71" t="s">
        <v>4778</v>
      </c>
    </row>
    <row r="596" spans="1:8" s="89" customFormat="1" ht="15.75" customHeight="1">
      <c r="A596" s="8" t="s">
        <v>2664</v>
      </c>
      <c r="B596" s="25" t="s">
        <v>5152</v>
      </c>
      <c r="C596" s="25" t="s">
        <v>3129</v>
      </c>
      <c r="D596" s="25"/>
      <c r="E596" s="60" t="s">
        <v>718</v>
      </c>
      <c r="F596" s="73" t="s">
        <v>1619</v>
      </c>
      <c r="G596" s="112" t="s">
        <v>5870</v>
      </c>
      <c r="H596" s="78" t="s">
        <v>4778</v>
      </c>
    </row>
    <row r="597" spans="1:8" s="89" customFormat="1" ht="15.75" customHeight="1">
      <c r="A597" s="8" t="s">
        <v>2664</v>
      </c>
      <c r="B597" s="25" t="s">
        <v>1620</v>
      </c>
      <c r="C597" s="25" t="s">
        <v>3646</v>
      </c>
      <c r="D597" s="25"/>
      <c r="E597" s="60" t="s">
        <v>4992</v>
      </c>
      <c r="F597" s="73" t="s">
        <v>1619</v>
      </c>
      <c r="G597" s="112" t="s">
        <v>5869</v>
      </c>
      <c r="H597" s="78" t="s">
        <v>4647</v>
      </c>
    </row>
    <row r="598" spans="1:8" s="89" customFormat="1" ht="15.75" customHeight="1">
      <c r="A598" s="8" t="s">
        <v>2664</v>
      </c>
      <c r="B598" s="25" t="s">
        <v>1621</v>
      </c>
      <c r="C598" s="25" t="s">
        <v>3647</v>
      </c>
      <c r="D598" s="25"/>
      <c r="E598" s="60" t="s">
        <v>4994</v>
      </c>
      <c r="F598" s="73" t="s">
        <v>1619</v>
      </c>
      <c r="G598" s="112" t="s">
        <v>5869</v>
      </c>
      <c r="H598" s="78" t="s">
        <v>4647</v>
      </c>
    </row>
    <row r="599" spans="1:8" s="89" customFormat="1" ht="15.75" customHeight="1">
      <c r="A599" s="8" t="s">
        <v>2664</v>
      </c>
      <c r="B599" s="25" t="s">
        <v>1622</v>
      </c>
      <c r="C599" s="25" t="s">
        <v>3648</v>
      </c>
      <c r="D599" s="25"/>
      <c r="E599" s="60" t="s">
        <v>4995</v>
      </c>
      <c r="F599" s="73" t="s">
        <v>1619</v>
      </c>
      <c r="G599" s="112" t="s">
        <v>5869</v>
      </c>
      <c r="H599" s="78" t="s">
        <v>4647</v>
      </c>
    </row>
    <row r="600" spans="1:8" s="89" customFormat="1" ht="15.75" customHeight="1">
      <c r="A600" s="8" t="s">
        <v>2664</v>
      </c>
      <c r="B600" s="28" t="s">
        <v>1469</v>
      </c>
      <c r="C600" s="28" t="s">
        <v>3130</v>
      </c>
      <c r="D600" s="28"/>
      <c r="E600" s="59" t="s">
        <v>718</v>
      </c>
      <c r="F600" s="94" t="s">
        <v>1470</v>
      </c>
      <c r="G600" s="112" t="s">
        <v>5871</v>
      </c>
      <c r="H600" s="71" t="s">
        <v>4710</v>
      </c>
    </row>
    <row r="601" spans="1:8" s="89" customFormat="1" ht="15.75" customHeight="1">
      <c r="A601" s="8" t="s">
        <v>2664</v>
      </c>
      <c r="B601" s="28" t="s">
        <v>1471</v>
      </c>
      <c r="C601" s="28" t="s">
        <v>3653</v>
      </c>
      <c r="D601" s="28"/>
      <c r="E601" s="59" t="s">
        <v>4992</v>
      </c>
      <c r="F601" s="94" t="s">
        <v>1470</v>
      </c>
      <c r="G601" s="112" t="s">
        <v>5869</v>
      </c>
      <c r="H601" s="71" t="s">
        <v>4659</v>
      </c>
    </row>
    <row r="602" spans="1:8" s="89" customFormat="1" ht="15.75" customHeight="1">
      <c r="A602" s="8" t="s">
        <v>2664</v>
      </c>
      <c r="B602" s="28" t="s">
        <v>1472</v>
      </c>
      <c r="C602" s="28" t="s">
        <v>3654</v>
      </c>
      <c r="D602" s="28"/>
      <c r="E602" s="59" t="s">
        <v>4994</v>
      </c>
      <c r="F602" s="94" t="s">
        <v>1470</v>
      </c>
      <c r="G602" s="112" t="s">
        <v>5869</v>
      </c>
      <c r="H602" s="71" t="s">
        <v>4659</v>
      </c>
    </row>
    <row r="603" spans="1:8" s="89" customFormat="1" ht="15.75" customHeight="1">
      <c r="A603" s="8" t="s">
        <v>2664</v>
      </c>
      <c r="B603" s="28" t="s">
        <v>1473</v>
      </c>
      <c r="C603" s="28" t="s">
        <v>3655</v>
      </c>
      <c r="D603" s="28"/>
      <c r="E603" s="59" t="s">
        <v>4995</v>
      </c>
      <c r="F603" s="94" t="s">
        <v>1470</v>
      </c>
      <c r="G603" s="112" t="s">
        <v>5869</v>
      </c>
      <c r="H603" s="71" t="s">
        <v>4659</v>
      </c>
    </row>
    <row r="604" spans="1:8" s="89" customFormat="1" ht="15.75" customHeight="1">
      <c r="A604" s="8" t="s">
        <v>2664</v>
      </c>
      <c r="B604" s="12" t="s">
        <v>1474</v>
      </c>
      <c r="C604" s="12" t="s">
        <v>3131</v>
      </c>
      <c r="D604" s="12"/>
      <c r="E604" s="59" t="s">
        <v>718</v>
      </c>
      <c r="F604" s="73" t="s">
        <v>2068</v>
      </c>
      <c r="G604" s="112" t="s">
        <v>5871</v>
      </c>
      <c r="H604" s="71" t="s">
        <v>4710</v>
      </c>
    </row>
    <row r="605" spans="1:8" s="27" customFormat="1" ht="15.75" customHeight="1">
      <c r="A605" s="8" t="s">
        <v>2664</v>
      </c>
      <c r="B605" s="28" t="s">
        <v>1475</v>
      </c>
      <c r="C605" s="28" t="s">
        <v>3656</v>
      </c>
      <c r="D605" s="28"/>
      <c r="E605" s="59" t="s">
        <v>4992</v>
      </c>
      <c r="F605" s="73" t="s">
        <v>2068</v>
      </c>
      <c r="G605" s="112" t="s">
        <v>5869</v>
      </c>
      <c r="H605" s="71" t="s">
        <v>4659</v>
      </c>
    </row>
    <row r="606" spans="1:8" s="27" customFormat="1" ht="15.75" customHeight="1">
      <c r="A606" s="8" t="s">
        <v>2664</v>
      </c>
      <c r="B606" s="28" t="s">
        <v>1476</v>
      </c>
      <c r="C606" s="28" t="s">
        <v>3657</v>
      </c>
      <c r="D606" s="28"/>
      <c r="E606" s="59" t="s">
        <v>4994</v>
      </c>
      <c r="F606" s="73" t="s">
        <v>2068</v>
      </c>
      <c r="G606" s="112" t="s">
        <v>5869</v>
      </c>
      <c r="H606" s="71" t="s">
        <v>4659</v>
      </c>
    </row>
    <row r="607" spans="1:8" s="27" customFormat="1" ht="15.75" customHeight="1">
      <c r="A607" s="8" t="s">
        <v>2664</v>
      </c>
      <c r="B607" s="28" t="s">
        <v>1477</v>
      </c>
      <c r="C607" s="28" t="s">
        <v>3658</v>
      </c>
      <c r="D607" s="28"/>
      <c r="E607" s="59" t="s">
        <v>4995</v>
      </c>
      <c r="F607" s="73" t="s">
        <v>2068</v>
      </c>
      <c r="G607" s="112" t="s">
        <v>5869</v>
      </c>
      <c r="H607" s="71" t="s">
        <v>4659</v>
      </c>
    </row>
    <row r="608" spans="1:8" s="89" customFormat="1" ht="15.75" customHeight="1">
      <c r="A608" s="8" t="s">
        <v>2664</v>
      </c>
      <c r="B608" s="28" t="s">
        <v>1478</v>
      </c>
      <c r="C608" s="28" t="s">
        <v>3659</v>
      </c>
      <c r="D608" s="28"/>
      <c r="E608" s="59" t="s">
        <v>718</v>
      </c>
      <c r="F608" s="73" t="s">
        <v>1909</v>
      </c>
      <c r="G608" s="112" t="s">
        <v>5871</v>
      </c>
      <c r="H608" s="71" t="s">
        <v>4710</v>
      </c>
    </row>
    <row r="609" spans="1:8" s="89" customFormat="1" ht="15.75" customHeight="1">
      <c r="A609" s="8" t="s">
        <v>2664</v>
      </c>
      <c r="B609" s="28" t="s">
        <v>1480</v>
      </c>
      <c r="C609" s="28" t="s">
        <v>3660</v>
      </c>
      <c r="D609" s="28"/>
      <c r="E609" s="59" t="s">
        <v>4992</v>
      </c>
      <c r="F609" s="73" t="s">
        <v>1479</v>
      </c>
      <c r="G609" s="112" t="s">
        <v>5869</v>
      </c>
      <c r="H609" s="71" t="s">
        <v>4659</v>
      </c>
    </row>
    <row r="610" spans="1:8" s="89" customFormat="1" ht="15.75" customHeight="1">
      <c r="A610" s="8" t="s">
        <v>2664</v>
      </c>
      <c r="B610" s="28" t="s">
        <v>1481</v>
      </c>
      <c r="C610" s="28" t="s">
        <v>3661</v>
      </c>
      <c r="D610" s="28"/>
      <c r="E610" s="59" t="s">
        <v>4994</v>
      </c>
      <c r="F610" s="73" t="s">
        <v>1479</v>
      </c>
      <c r="G610" s="112" t="s">
        <v>5869</v>
      </c>
      <c r="H610" s="71" t="s">
        <v>4659</v>
      </c>
    </row>
    <row r="611" spans="1:8" s="89" customFormat="1" ht="15.75" customHeight="1">
      <c r="A611" s="8" t="s">
        <v>2664</v>
      </c>
      <c r="B611" s="28" t="s">
        <v>1482</v>
      </c>
      <c r="C611" s="28" t="s">
        <v>3662</v>
      </c>
      <c r="D611" s="28"/>
      <c r="E611" s="59" t="s">
        <v>4995</v>
      </c>
      <c r="F611" s="73" t="s">
        <v>1479</v>
      </c>
      <c r="G611" s="112" t="s">
        <v>5869</v>
      </c>
      <c r="H611" s="71" t="s">
        <v>4659</v>
      </c>
    </row>
    <row r="612" spans="1:8" s="89" customFormat="1" ht="15.75" customHeight="1">
      <c r="A612" s="8" t="s">
        <v>2664</v>
      </c>
      <c r="B612" s="28" t="s">
        <v>2189</v>
      </c>
      <c r="C612" s="28" t="s">
        <v>3663</v>
      </c>
      <c r="D612" s="28"/>
      <c r="E612" s="59" t="s">
        <v>718</v>
      </c>
      <c r="F612" s="73" t="s">
        <v>2188</v>
      </c>
      <c r="G612" s="112" t="s">
        <v>5871</v>
      </c>
      <c r="H612" s="71" t="s">
        <v>4650</v>
      </c>
    </row>
    <row r="613" spans="1:8" s="89" customFormat="1" ht="15.75" customHeight="1">
      <c r="A613" s="8" t="s">
        <v>2664</v>
      </c>
      <c r="B613" s="28" t="s">
        <v>1483</v>
      </c>
      <c r="C613" s="28" t="s">
        <v>3664</v>
      </c>
      <c r="D613" s="28"/>
      <c r="E613" s="59" t="s">
        <v>4992</v>
      </c>
      <c r="F613" s="73" t="s">
        <v>2325</v>
      </c>
      <c r="G613" s="112" t="s">
        <v>5869</v>
      </c>
      <c r="H613" s="71" t="s">
        <v>4647</v>
      </c>
    </row>
    <row r="614" spans="1:8" s="89" customFormat="1" ht="15.75" customHeight="1">
      <c r="A614" s="8" t="s">
        <v>2664</v>
      </c>
      <c r="B614" s="28" t="s">
        <v>1484</v>
      </c>
      <c r="C614" s="28" t="s">
        <v>3665</v>
      </c>
      <c r="D614" s="28"/>
      <c r="E614" s="59" t="s">
        <v>4994</v>
      </c>
      <c r="F614" s="73" t="s">
        <v>1479</v>
      </c>
      <c r="G614" s="112" t="s">
        <v>5869</v>
      </c>
      <c r="H614" s="71" t="s">
        <v>4647</v>
      </c>
    </row>
    <row r="615" spans="1:8" s="89" customFormat="1" ht="15.75" customHeight="1">
      <c r="A615" s="8" t="s">
        <v>2664</v>
      </c>
      <c r="B615" s="28" t="s">
        <v>1485</v>
      </c>
      <c r="C615" s="28" t="s">
        <v>3666</v>
      </c>
      <c r="D615" s="28"/>
      <c r="E615" s="59" t="s">
        <v>4995</v>
      </c>
      <c r="F615" s="73" t="s">
        <v>1479</v>
      </c>
      <c r="G615" s="112" t="s">
        <v>5869</v>
      </c>
      <c r="H615" s="71" t="s">
        <v>4647</v>
      </c>
    </row>
    <row r="616" spans="1:8" s="89" customFormat="1" ht="15.75" customHeight="1">
      <c r="A616" s="8" t="s">
        <v>2664</v>
      </c>
      <c r="B616" s="28" t="s">
        <v>1528</v>
      </c>
      <c r="C616" s="12" t="s">
        <v>3667</v>
      </c>
      <c r="D616" s="12"/>
      <c r="E616" s="59" t="s">
        <v>718</v>
      </c>
      <c r="F616" s="94" t="s">
        <v>2190</v>
      </c>
      <c r="G616" s="112" t="s">
        <v>5871</v>
      </c>
      <c r="H616" s="71" t="s">
        <v>4778</v>
      </c>
    </row>
    <row r="617" spans="1:8" s="89" customFormat="1" ht="15.75" customHeight="1">
      <c r="A617" s="8" t="s">
        <v>2664</v>
      </c>
      <c r="B617" s="12" t="s">
        <v>1542</v>
      </c>
      <c r="C617" s="12" t="s">
        <v>4498</v>
      </c>
      <c r="D617" s="12"/>
      <c r="E617" s="67" t="s">
        <v>718</v>
      </c>
      <c r="F617" s="95" t="s">
        <v>1543</v>
      </c>
      <c r="G617" s="112" t="s">
        <v>5869</v>
      </c>
      <c r="H617" s="79" t="s">
        <v>4778</v>
      </c>
    </row>
    <row r="618" spans="1:8" s="89" customFormat="1" ht="15.75" customHeight="1">
      <c r="A618" s="8" t="s">
        <v>2664</v>
      </c>
      <c r="B618" s="12" t="s">
        <v>1544</v>
      </c>
      <c r="C618" s="12" t="s">
        <v>4499</v>
      </c>
      <c r="D618" s="12"/>
      <c r="E618" s="67" t="s">
        <v>4992</v>
      </c>
      <c r="F618" s="95" t="s">
        <v>1543</v>
      </c>
      <c r="G618" s="112" t="s">
        <v>5869</v>
      </c>
      <c r="H618" s="80" t="s">
        <v>4647</v>
      </c>
    </row>
    <row r="619" spans="1:8" s="89" customFormat="1" ht="15.75" customHeight="1">
      <c r="A619" s="8" t="s">
        <v>2664</v>
      </c>
      <c r="B619" s="12" t="s">
        <v>1545</v>
      </c>
      <c r="C619" s="12" t="s">
        <v>4500</v>
      </c>
      <c r="D619" s="12"/>
      <c r="E619" s="67" t="s">
        <v>4994</v>
      </c>
      <c r="F619" s="95" t="s">
        <v>1543</v>
      </c>
      <c r="G619" s="112" t="s">
        <v>5869</v>
      </c>
      <c r="H619" s="80" t="s">
        <v>4647</v>
      </c>
    </row>
    <row r="620" spans="1:8" s="89" customFormat="1" ht="15.75" customHeight="1">
      <c r="A620" s="8" t="s">
        <v>2664</v>
      </c>
      <c r="B620" s="12" t="s">
        <v>1546</v>
      </c>
      <c r="C620" s="12" t="s">
        <v>4501</v>
      </c>
      <c r="D620" s="12"/>
      <c r="E620" s="67" t="s">
        <v>4995</v>
      </c>
      <c r="F620" s="95" t="s">
        <v>1543</v>
      </c>
      <c r="G620" s="112" t="s">
        <v>5869</v>
      </c>
      <c r="H620" s="80" t="s">
        <v>4647</v>
      </c>
    </row>
    <row r="621" spans="1:8" s="89" customFormat="1" ht="15.75" customHeight="1">
      <c r="A621" s="8" t="s">
        <v>2664</v>
      </c>
      <c r="B621" s="28" t="s">
        <v>1444</v>
      </c>
      <c r="C621" s="18" t="s">
        <v>3925</v>
      </c>
      <c r="D621" s="18"/>
      <c r="E621" s="59" t="s">
        <v>718</v>
      </c>
      <c r="F621" s="73" t="s">
        <v>1446</v>
      </c>
      <c r="G621" s="112" t="s">
        <v>5871</v>
      </c>
      <c r="H621" s="71" t="s">
        <v>4710</v>
      </c>
    </row>
    <row r="622" spans="1:8" s="89" customFormat="1" ht="15.75" customHeight="1">
      <c r="A622" s="8" t="s">
        <v>2664</v>
      </c>
      <c r="B622" s="28" t="s">
        <v>1450</v>
      </c>
      <c r="C622" s="28" t="s">
        <v>2538</v>
      </c>
      <c r="D622" s="28"/>
      <c r="E622" s="59" t="s">
        <v>718</v>
      </c>
      <c r="F622" s="73" t="s">
        <v>1446</v>
      </c>
      <c r="G622" s="112" t="s">
        <v>5869</v>
      </c>
      <c r="H622" s="71" t="s">
        <v>4698</v>
      </c>
    </row>
    <row r="623" spans="1:8" s="89" customFormat="1" ht="15.75" customHeight="1">
      <c r="A623" s="8" t="s">
        <v>2664</v>
      </c>
      <c r="B623" s="28" t="s">
        <v>1447</v>
      </c>
      <c r="C623" s="28" t="s">
        <v>4502</v>
      </c>
      <c r="D623" s="28"/>
      <c r="E623" s="59" t="s">
        <v>4992</v>
      </c>
      <c r="F623" s="73" t="s">
        <v>1446</v>
      </c>
      <c r="G623" s="112" t="s">
        <v>5869</v>
      </c>
      <c r="H623" s="71" t="s">
        <v>4644</v>
      </c>
    </row>
    <row r="624" spans="1:8" s="89" customFormat="1" ht="15.75" customHeight="1">
      <c r="A624" s="8" t="s">
        <v>2664</v>
      </c>
      <c r="B624" s="28" t="s">
        <v>1448</v>
      </c>
      <c r="C624" s="28" t="s">
        <v>4503</v>
      </c>
      <c r="D624" s="28"/>
      <c r="E624" s="59" t="s">
        <v>4994</v>
      </c>
      <c r="F624" s="73" t="s">
        <v>1446</v>
      </c>
      <c r="G624" s="112" t="s">
        <v>5869</v>
      </c>
      <c r="H624" s="71" t="s">
        <v>4644</v>
      </c>
    </row>
    <row r="625" spans="1:8" s="89" customFormat="1" ht="15.75" customHeight="1">
      <c r="A625" s="8" t="s">
        <v>2664</v>
      </c>
      <c r="B625" s="28" t="s">
        <v>1449</v>
      </c>
      <c r="C625" s="28" t="s">
        <v>4504</v>
      </c>
      <c r="D625" s="28"/>
      <c r="E625" s="59" t="s">
        <v>4995</v>
      </c>
      <c r="F625" s="73" t="s">
        <v>1446</v>
      </c>
      <c r="G625" s="112" t="s">
        <v>5869</v>
      </c>
      <c r="H625" s="71" t="s">
        <v>4644</v>
      </c>
    </row>
    <row r="626" spans="1:8" s="89" customFormat="1" ht="15.75" customHeight="1">
      <c r="A626" s="8" t="s">
        <v>2664</v>
      </c>
      <c r="B626" s="28" t="s">
        <v>1451</v>
      </c>
      <c r="C626" s="28" t="s">
        <v>1767</v>
      </c>
      <c r="D626" s="28"/>
      <c r="E626" s="59" t="s">
        <v>718</v>
      </c>
      <c r="F626" s="73" t="s">
        <v>1452</v>
      </c>
      <c r="G626" s="112" t="s">
        <v>5869</v>
      </c>
      <c r="H626" s="71" t="s">
        <v>4698</v>
      </c>
    </row>
    <row r="627" spans="1:8" s="89" customFormat="1" ht="15.75" customHeight="1">
      <c r="A627" s="8" t="s">
        <v>2664</v>
      </c>
      <c r="B627" s="28" t="s">
        <v>1456</v>
      </c>
      <c r="C627" s="28" t="s">
        <v>4505</v>
      </c>
      <c r="D627" s="28"/>
      <c r="E627" s="59" t="s">
        <v>718</v>
      </c>
      <c r="F627" s="73" t="s">
        <v>1457</v>
      </c>
      <c r="G627" s="112" t="s">
        <v>5869</v>
      </c>
      <c r="H627" s="71" t="s">
        <v>4707</v>
      </c>
    </row>
    <row r="628" spans="1:8" s="89" customFormat="1" ht="15.75" customHeight="1">
      <c r="A628" s="8" t="s">
        <v>2664</v>
      </c>
      <c r="B628" s="28" t="s">
        <v>1453</v>
      </c>
      <c r="C628" s="28" t="s">
        <v>1768</v>
      </c>
      <c r="D628" s="28"/>
      <c r="E628" s="59" t="s">
        <v>4992</v>
      </c>
      <c r="F628" s="73" t="s">
        <v>1452</v>
      </c>
      <c r="G628" s="112" t="s">
        <v>5869</v>
      </c>
      <c r="H628" s="71" t="s">
        <v>4779</v>
      </c>
    </row>
    <row r="629" spans="1:8" s="89" customFormat="1" ht="15.75" customHeight="1">
      <c r="A629" s="8" t="s">
        <v>2664</v>
      </c>
      <c r="B629" s="28" t="s">
        <v>1454</v>
      </c>
      <c r="C629" s="28" t="s">
        <v>1769</v>
      </c>
      <c r="D629" s="28"/>
      <c r="E629" s="59" t="s">
        <v>4994</v>
      </c>
      <c r="F629" s="73" t="s">
        <v>1452</v>
      </c>
      <c r="G629" s="112" t="s">
        <v>5869</v>
      </c>
      <c r="H629" s="71" t="s">
        <v>4779</v>
      </c>
    </row>
    <row r="630" spans="1:8" s="89" customFormat="1" ht="15.75" customHeight="1">
      <c r="A630" s="8" t="s">
        <v>2664</v>
      </c>
      <c r="B630" s="28" t="s">
        <v>1455</v>
      </c>
      <c r="C630" s="28" t="s">
        <v>1770</v>
      </c>
      <c r="D630" s="28"/>
      <c r="E630" s="59" t="s">
        <v>4995</v>
      </c>
      <c r="F630" s="73" t="s">
        <v>1452</v>
      </c>
      <c r="G630" s="112" t="s">
        <v>5869</v>
      </c>
      <c r="H630" s="71" t="s">
        <v>4779</v>
      </c>
    </row>
    <row r="631" spans="1:8" s="89" customFormat="1" ht="15.75" customHeight="1">
      <c r="A631" s="8" t="s">
        <v>2664</v>
      </c>
      <c r="B631" s="39" t="s">
        <v>2467</v>
      </c>
      <c r="C631" s="39" t="s">
        <v>3696</v>
      </c>
      <c r="D631" s="39"/>
      <c r="E631" s="59" t="s">
        <v>718</v>
      </c>
      <c r="F631" s="73" t="s">
        <v>2499</v>
      </c>
      <c r="G631" s="112" t="s">
        <v>5869</v>
      </c>
      <c r="H631" s="71" t="s">
        <v>4780</v>
      </c>
    </row>
    <row r="632" spans="1:8" s="89" customFormat="1" ht="15.75" customHeight="1">
      <c r="A632" s="8" t="s">
        <v>2664</v>
      </c>
      <c r="B632" s="39" t="s">
        <v>2468</v>
      </c>
      <c r="C632" s="39" t="s">
        <v>3697</v>
      </c>
      <c r="D632" s="39"/>
      <c r="E632" s="59" t="s">
        <v>4992</v>
      </c>
      <c r="F632" s="73" t="s">
        <v>2499</v>
      </c>
      <c r="G632" s="112" t="s">
        <v>5869</v>
      </c>
      <c r="H632" s="71" t="s">
        <v>4644</v>
      </c>
    </row>
    <row r="633" spans="1:8" s="89" customFormat="1" ht="15.75" customHeight="1">
      <c r="A633" s="8" t="s">
        <v>2664</v>
      </c>
      <c r="B633" s="39" t="s">
        <v>2469</v>
      </c>
      <c r="C633" s="39" t="s">
        <v>3698</v>
      </c>
      <c r="D633" s="39"/>
      <c r="E633" s="59" t="s">
        <v>4994</v>
      </c>
      <c r="F633" s="73" t="s">
        <v>2499</v>
      </c>
      <c r="G633" s="112" t="s">
        <v>5869</v>
      </c>
      <c r="H633" s="71" t="s">
        <v>4644</v>
      </c>
    </row>
    <row r="634" spans="1:8" s="89" customFormat="1" ht="15.75" customHeight="1">
      <c r="A634" s="8" t="s">
        <v>2664</v>
      </c>
      <c r="B634" s="39" t="s">
        <v>2470</v>
      </c>
      <c r="C634" s="39" t="s">
        <v>3699</v>
      </c>
      <c r="D634" s="39"/>
      <c r="E634" s="59" t="s">
        <v>4995</v>
      </c>
      <c r="F634" s="73" t="s">
        <v>2499</v>
      </c>
      <c r="G634" s="112" t="s">
        <v>5869</v>
      </c>
      <c r="H634" s="71" t="s">
        <v>4644</v>
      </c>
    </row>
    <row r="635" spans="1:8" s="89" customFormat="1" ht="15.75" customHeight="1">
      <c r="A635" s="8" t="s">
        <v>2664</v>
      </c>
      <c r="B635" s="39" t="s">
        <v>2471</v>
      </c>
      <c r="C635" s="39" t="s">
        <v>2864</v>
      </c>
      <c r="D635" s="39"/>
      <c r="E635" s="59" t="s">
        <v>718</v>
      </c>
      <c r="F635" s="73" t="s">
        <v>2499</v>
      </c>
      <c r="G635" s="112" t="s">
        <v>5871</v>
      </c>
      <c r="H635" s="71" t="s">
        <v>4650</v>
      </c>
    </row>
    <row r="636" spans="1:8" s="89" customFormat="1" ht="15.75" customHeight="1">
      <c r="A636" s="8" t="s">
        <v>2664</v>
      </c>
      <c r="B636" s="39" t="s">
        <v>2472</v>
      </c>
      <c r="C636" s="39" t="s">
        <v>2819</v>
      </c>
      <c r="D636" s="39"/>
      <c r="E636" s="59" t="s">
        <v>4992</v>
      </c>
      <c r="F636" s="73" t="s">
        <v>2499</v>
      </c>
      <c r="G636" s="112" t="s">
        <v>5869</v>
      </c>
      <c r="H636" s="71" t="s">
        <v>4779</v>
      </c>
    </row>
    <row r="637" spans="1:8" s="89" customFormat="1" ht="15.75" customHeight="1">
      <c r="A637" s="8" t="s">
        <v>2664</v>
      </c>
      <c r="B637" s="39" t="s">
        <v>2473</v>
      </c>
      <c r="C637" s="39" t="s">
        <v>3700</v>
      </c>
      <c r="D637" s="39"/>
      <c r="E637" s="59" t="s">
        <v>4994</v>
      </c>
      <c r="F637" s="73" t="s">
        <v>2499</v>
      </c>
      <c r="G637" s="112" t="s">
        <v>5869</v>
      </c>
      <c r="H637" s="71" t="s">
        <v>4779</v>
      </c>
    </row>
    <row r="638" spans="1:8" s="89" customFormat="1" ht="15.75" customHeight="1">
      <c r="A638" s="8" t="s">
        <v>2664</v>
      </c>
      <c r="B638" s="39" t="s">
        <v>2474</v>
      </c>
      <c r="C638" s="39" t="s">
        <v>3701</v>
      </c>
      <c r="D638" s="39"/>
      <c r="E638" s="59" t="s">
        <v>4995</v>
      </c>
      <c r="F638" s="73" t="s">
        <v>2499</v>
      </c>
      <c r="G638" s="112" t="s">
        <v>5869</v>
      </c>
      <c r="H638" s="71" t="s">
        <v>4779</v>
      </c>
    </row>
    <row r="639" spans="1:8" s="89" customFormat="1" ht="15.75" customHeight="1">
      <c r="A639" s="8" t="s">
        <v>2664</v>
      </c>
      <c r="B639" s="28" t="s">
        <v>1436</v>
      </c>
      <c r="C639" s="28" t="s">
        <v>4506</v>
      </c>
      <c r="D639" s="28"/>
      <c r="E639" s="59" t="s">
        <v>718</v>
      </c>
      <c r="F639" s="73" t="s">
        <v>2859</v>
      </c>
      <c r="G639" s="112" t="s">
        <v>5869</v>
      </c>
      <c r="H639" s="71" t="s">
        <v>4777</v>
      </c>
    </row>
    <row r="640" spans="1:8" s="89" customFormat="1" ht="15.75" customHeight="1">
      <c r="A640" s="8" t="s">
        <v>2664</v>
      </c>
      <c r="B640" s="28" t="s">
        <v>1437</v>
      </c>
      <c r="C640" s="28" t="s">
        <v>4507</v>
      </c>
      <c r="D640" s="28"/>
      <c r="E640" s="59" t="s">
        <v>4992</v>
      </c>
      <c r="F640" s="73" t="s">
        <v>2859</v>
      </c>
      <c r="G640" s="112" t="s">
        <v>5869</v>
      </c>
      <c r="H640" s="71" t="s">
        <v>4647</v>
      </c>
    </row>
    <row r="641" spans="1:8" s="89" customFormat="1" ht="15.75" customHeight="1">
      <c r="A641" s="8" t="s">
        <v>2664</v>
      </c>
      <c r="B641" s="28" t="s">
        <v>1438</v>
      </c>
      <c r="C641" s="28" t="s">
        <v>4508</v>
      </c>
      <c r="D641" s="28"/>
      <c r="E641" s="59" t="s">
        <v>4994</v>
      </c>
      <c r="F641" s="73" t="s">
        <v>2859</v>
      </c>
      <c r="G641" s="112" t="s">
        <v>5869</v>
      </c>
      <c r="H641" s="71" t="s">
        <v>4647</v>
      </c>
    </row>
    <row r="642" spans="1:8" s="89" customFormat="1" ht="15.75" customHeight="1">
      <c r="A642" s="8" t="s">
        <v>2664</v>
      </c>
      <c r="B642" s="28" t="s">
        <v>1439</v>
      </c>
      <c r="C642" s="18" t="s">
        <v>4509</v>
      </c>
      <c r="D642" s="18"/>
      <c r="E642" s="59" t="s">
        <v>4995</v>
      </c>
      <c r="F642" s="73" t="s">
        <v>2859</v>
      </c>
      <c r="G642" s="112" t="s">
        <v>5869</v>
      </c>
      <c r="H642" s="71" t="s">
        <v>4647</v>
      </c>
    </row>
    <row r="643" spans="1:8" s="89" customFormat="1" ht="15.75" customHeight="1">
      <c r="A643" s="8" t="s">
        <v>2664</v>
      </c>
      <c r="B643" s="28" t="s">
        <v>1440</v>
      </c>
      <c r="C643" s="18" t="s">
        <v>4510</v>
      </c>
      <c r="D643" s="18"/>
      <c r="E643" s="59" t="s">
        <v>718</v>
      </c>
      <c r="F643" s="73" t="s">
        <v>2859</v>
      </c>
      <c r="G643" s="112" t="s">
        <v>5869</v>
      </c>
      <c r="H643" s="71" t="s">
        <v>4742</v>
      </c>
    </row>
    <row r="644" spans="1:8" s="89" customFormat="1" ht="15.75" customHeight="1">
      <c r="A644" s="8" t="s">
        <v>2664</v>
      </c>
      <c r="B644" s="28" t="s">
        <v>1441</v>
      </c>
      <c r="C644" s="18" t="s">
        <v>4511</v>
      </c>
      <c r="D644" s="18"/>
      <c r="E644" s="59" t="s">
        <v>4992</v>
      </c>
      <c r="F644" s="73" t="s">
        <v>2859</v>
      </c>
      <c r="G644" s="112" t="s">
        <v>5869</v>
      </c>
      <c r="H644" s="71" t="s">
        <v>4742</v>
      </c>
    </row>
    <row r="645" spans="1:8" s="89" customFormat="1" ht="15.75" customHeight="1">
      <c r="A645" s="8" t="s">
        <v>2664</v>
      </c>
      <c r="B645" s="28" t="s">
        <v>1442</v>
      </c>
      <c r="C645" s="18" t="s">
        <v>4512</v>
      </c>
      <c r="D645" s="18"/>
      <c r="E645" s="59" t="s">
        <v>4994</v>
      </c>
      <c r="F645" s="73" t="s">
        <v>2859</v>
      </c>
      <c r="G645" s="112" t="s">
        <v>5869</v>
      </c>
      <c r="H645" s="71" t="s">
        <v>4742</v>
      </c>
    </row>
    <row r="646" spans="1:8" s="89" customFormat="1" ht="15.75" customHeight="1">
      <c r="A646" s="8" t="s">
        <v>2664</v>
      </c>
      <c r="B646" s="28" t="s">
        <v>1443</v>
      </c>
      <c r="C646" s="18" t="s">
        <v>4513</v>
      </c>
      <c r="D646" s="18"/>
      <c r="E646" s="59" t="s">
        <v>4995</v>
      </c>
      <c r="F646" s="73" t="s">
        <v>2859</v>
      </c>
      <c r="G646" s="112" t="s">
        <v>5869</v>
      </c>
      <c r="H646" s="71" t="s">
        <v>4742</v>
      </c>
    </row>
    <row r="647" spans="1:8" s="89" customFormat="1" ht="15.75" customHeight="1">
      <c r="A647" s="8" t="s">
        <v>2664</v>
      </c>
      <c r="B647" s="28" t="s">
        <v>1431</v>
      </c>
      <c r="C647" s="28" t="s">
        <v>4514</v>
      </c>
      <c r="D647" s="28"/>
      <c r="E647" s="59" t="s">
        <v>718</v>
      </c>
      <c r="F647" s="73" t="s">
        <v>1432</v>
      </c>
      <c r="G647" s="112" t="s">
        <v>5869</v>
      </c>
      <c r="H647" s="71" t="s">
        <v>4780</v>
      </c>
    </row>
    <row r="648" spans="1:8" s="89" customFormat="1" ht="15.75" customHeight="1">
      <c r="A648" s="8" t="s">
        <v>2664</v>
      </c>
      <c r="B648" s="28" t="s">
        <v>1433</v>
      </c>
      <c r="C648" s="28" t="s">
        <v>4515</v>
      </c>
      <c r="D648" s="28"/>
      <c r="E648" s="59" t="s">
        <v>4992</v>
      </c>
      <c r="F648" s="73" t="s">
        <v>1432</v>
      </c>
      <c r="G648" s="112" t="s">
        <v>5869</v>
      </c>
      <c r="H648" s="71" t="s">
        <v>4755</v>
      </c>
    </row>
    <row r="649" spans="1:8" s="89" customFormat="1" ht="15.75" customHeight="1">
      <c r="A649" s="8" t="s">
        <v>2664</v>
      </c>
      <c r="B649" s="28" t="s">
        <v>1434</v>
      </c>
      <c r="C649" s="28" t="s">
        <v>4516</v>
      </c>
      <c r="D649" s="28"/>
      <c r="E649" s="59" t="s">
        <v>4994</v>
      </c>
      <c r="F649" s="73" t="s">
        <v>1432</v>
      </c>
      <c r="G649" s="112" t="s">
        <v>5869</v>
      </c>
      <c r="H649" s="71" t="s">
        <v>4755</v>
      </c>
    </row>
    <row r="650" spans="1:8" s="89" customFormat="1" ht="15.75" customHeight="1">
      <c r="A650" s="8" t="s">
        <v>2664</v>
      </c>
      <c r="B650" s="28" t="s">
        <v>1435</v>
      </c>
      <c r="C650" s="28" t="s">
        <v>4517</v>
      </c>
      <c r="D650" s="28"/>
      <c r="E650" s="59" t="s">
        <v>4995</v>
      </c>
      <c r="F650" s="73" t="s">
        <v>1432</v>
      </c>
      <c r="G650" s="112" t="s">
        <v>5869</v>
      </c>
      <c r="H650" s="71" t="s">
        <v>4755</v>
      </c>
    </row>
    <row r="651" spans="1:8" s="89" customFormat="1" ht="15.75" customHeight="1">
      <c r="A651" s="8" t="s">
        <v>4840</v>
      </c>
      <c r="B651" s="19" t="s">
        <v>2345</v>
      </c>
      <c r="C651" s="19" t="s">
        <v>3105</v>
      </c>
      <c r="D651" s="19"/>
      <c r="E651" s="59" t="s">
        <v>4838</v>
      </c>
      <c r="F651" s="73" t="s">
        <v>2857</v>
      </c>
      <c r="G651" s="112" t="s">
        <v>5876</v>
      </c>
      <c r="H651" s="71" t="s">
        <v>4775</v>
      </c>
    </row>
    <row r="652" spans="1:8" s="89" customFormat="1" ht="15.75" customHeight="1">
      <c r="A652" s="8" t="s">
        <v>4840</v>
      </c>
      <c r="B652" s="19" t="s">
        <v>2346</v>
      </c>
      <c r="C652" s="19" t="s">
        <v>3106</v>
      </c>
      <c r="D652" s="19"/>
      <c r="E652" s="59" t="s">
        <v>4838</v>
      </c>
      <c r="F652" s="73" t="s">
        <v>2857</v>
      </c>
      <c r="G652" s="112" t="s">
        <v>5876</v>
      </c>
      <c r="H652" s="71" t="s">
        <v>4776</v>
      </c>
    </row>
    <row r="653" spans="1:8" s="89" customFormat="1" ht="15.75" customHeight="1">
      <c r="A653" s="8" t="s">
        <v>4840</v>
      </c>
      <c r="B653" s="19" t="s">
        <v>2347</v>
      </c>
      <c r="C653" s="19" t="s">
        <v>3107</v>
      </c>
      <c r="D653" s="19"/>
      <c r="E653" s="59" t="s">
        <v>4838</v>
      </c>
      <c r="F653" s="73" t="s">
        <v>2857</v>
      </c>
      <c r="G653" s="112" t="s">
        <v>5876</v>
      </c>
      <c r="H653" s="71" t="s">
        <v>4776</v>
      </c>
    </row>
    <row r="654" spans="1:8" s="89" customFormat="1" ht="15.75" customHeight="1">
      <c r="A654" s="8" t="s">
        <v>4840</v>
      </c>
      <c r="B654" s="19" t="s">
        <v>2348</v>
      </c>
      <c r="C654" s="19" t="s">
        <v>3108</v>
      </c>
      <c r="D654" s="19"/>
      <c r="E654" s="59" t="s">
        <v>4838</v>
      </c>
      <c r="F654" s="73" t="s">
        <v>2857</v>
      </c>
      <c r="G654" s="112" t="s">
        <v>5876</v>
      </c>
      <c r="H654" s="71" t="s">
        <v>4776</v>
      </c>
    </row>
    <row r="655" spans="1:8" s="89" customFormat="1" ht="15.75" customHeight="1">
      <c r="A655" s="8" t="s">
        <v>4840</v>
      </c>
      <c r="B655" s="19" t="s">
        <v>1636</v>
      </c>
      <c r="C655" s="19" t="s">
        <v>4781</v>
      </c>
      <c r="D655" s="19"/>
      <c r="E655" s="59" t="s">
        <v>4838</v>
      </c>
      <c r="F655" s="73" t="s">
        <v>2084</v>
      </c>
      <c r="G655" s="112" t="s">
        <v>5876</v>
      </c>
      <c r="H655" s="71" t="s">
        <v>4752</v>
      </c>
    </row>
    <row r="656" spans="1:8" s="89" customFormat="1" ht="15.75" customHeight="1">
      <c r="A656" s="8" t="s">
        <v>4840</v>
      </c>
      <c r="B656" s="19" t="s">
        <v>1637</v>
      </c>
      <c r="C656" s="19" t="s">
        <v>4782</v>
      </c>
      <c r="D656" s="19"/>
      <c r="E656" s="59" t="s">
        <v>4838</v>
      </c>
      <c r="F656" s="73" t="s">
        <v>2084</v>
      </c>
      <c r="G656" s="112" t="s">
        <v>5876</v>
      </c>
      <c r="H656" s="71" t="s">
        <v>4665</v>
      </c>
    </row>
    <row r="657" spans="1:8" s="89" customFormat="1" ht="15.75" customHeight="1">
      <c r="A657" s="8" t="s">
        <v>4840</v>
      </c>
      <c r="B657" s="19" t="s">
        <v>1638</v>
      </c>
      <c r="C657" s="19" t="s">
        <v>4783</v>
      </c>
      <c r="D657" s="19"/>
      <c r="E657" s="59" t="s">
        <v>4838</v>
      </c>
      <c r="F657" s="73" t="s">
        <v>2084</v>
      </c>
      <c r="G657" s="112" t="s">
        <v>5876</v>
      </c>
      <c r="H657" s="71" t="s">
        <v>4665</v>
      </c>
    </row>
    <row r="658" spans="1:8" s="89" customFormat="1" ht="15.75" customHeight="1">
      <c r="A658" s="8" t="s">
        <v>4840</v>
      </c>
      <c r="B658" s="19" t="s">
        <v>1639</v>
      </c>
      <c r="C658" s="19" t="s">
        <v>4784</v>
      </c>
      <c r="D658" s="19"/>
      <c r="E658" s="59" t="s">
        <v>4838</v>
      </c>
      <c r="F658" s="73" t="s">
        <v>2084</v>
      </c>
      <c r="G658" s="112" t="s">
        <v>5876</v>
      </c>
      <c r="H658" s="71" t="s">
        <v>4665</v>
      </c>
    </row>
    <row r="659" spans="1:8" s="89" customFormat="1" ht="15.75" customHeight="1">
      <c r="A659" s="8" t="s">
        <v>4840</v>
      </c>
      <c r="B659" s="19" t="s">
        <v>1558</v>
      </c>
      <c r="C659" s="19" t="s">
        <v>4785</v>
      </c>
      <c r="D659" s="19"/>
      <c r="E659" s="59" t="s">
        <v>4838</v>
      </c>
      <c r="F659" s="73" t="s">
        <v>2069</v>
      </c>
      <c r="G659" s="112" t="s">
        <v>5876</v>
      </c>
      <c r="H659" s="71" t="s">
        <v>4710</v>
      </c>
    </row>
    <row r="660" spans="1:8" s="89" customFormat="1" ht="15.75" customHeight="1">
      <c r="A660" s="8" t="s">
        <v>4840</v>
      </c>
      <c r="B660" s="19" t="s">
        <v>1560</v>
      </c>
      <c r="C660" s="19" t="s">
        <v>4786</v>
      </c>
      <c r="D660" s="19"/>
      <c r="E660" s="59" t="s">
        <v>4838</v>
      </c>
      <c r="F660" s="73" t="s">
        <v>2069</v>
      </c>
      <c r="G660" s="112" t="s">
        <v>5876</v>
      </c>
      <c r="H660" s="71" t="s">
        <v>4659</v>
      </c>
    </row>
    <row r="661" spans="1:8" s="89" customFormat="1" ht="15.75" customHeight="1">
      <c r="A661" s="8" t="s">
        <v>4840</v>
      </c>
      <c r="B661" s="19" t="s">
        <v>1561</v>
      </c>
      <c r="C661" s="19" t="s">
        <v>4787</v>
      </c>
      <c r="D661" s="19"/>
      <c r="E661" s="59" t="s">
        <v>4838</v>
      </c>
      <c r="F661" s="73" t="s">
        <v>2069</v>
      </c>
      <c r="G661" s="112" t="s">
        <v>5876</v>
      </c>
      <c r="H661" s="71" t="s">
        <v>4659</v>
      </c>
    </row>
    <row r="662" spans="1:8" s="89" customFormat="1" ht="15.75" customHeight="1">
      <c r="A662" s="8" t="s">
        <v>4840</v>
      </c>
      <c r="B662" s="19" t="s">
        <v>1562</v>
      </c>
      <c r="C662" s="19" t="s">
        <v>4788</v>
      </c>
      <c r="D662" s="19"/>
      <c r="E662" s="59" t="s">
        <v>4838</v>
      </c>
      <c r="F662" s="73" t="s">
        <v>2069</v>
      </c>
      <c r="G662" s="112" t="s">
        <v>5876</v>
      </c>
      <c r="H662" s="71" t="s">
        <v>4659</v>
      </c>
    </row>
    <row r="663" spans="1:8" s="89" customFormat="1" ht="15.75" customHeight="1">
      <c r="A663" s="8" t="s">
        <v>4840</v>
      </c>
      <c r="B663" s="19" t="s">
        <v>1474</v>
      </c>
      <c r="C663" s="19" t="s">
        <v>4789</v>
      </c>
      <c r="D663" s="19"/>
      <c r="E663" s="59" t="s">
        <v>4838</v>
      </c>
      <c r="F663" s="73" t="s">
        <v>2068</v>
      </c>
      <c r="G663" s="112" t="s">
        <v>5876</v>
      </c>
      <c r="H663" s="71" t="s">
        <v>4710</v>
      </c>
    </row>
    <row r="664" spans="1:8" s="89" customFormat="1" ht="15.75" customHeight="1">
      <c r="A664" s="8" t="s">
        <v>4840</v>
      </c>
      <c r="B664" s="19" t="s">
        <v>1475</v>
      </c>
      <c r="C664" s="19" t="s">
        <v>4790</v>
      </c>
      <c r="D664" s="19"/>
      <c r="E664" s="59" t="s">
        <v>4838</v>
      </c>
      <c r="F664" s="73" t="s">
        <v>2068</v>
      </c>
      <c r="G664" s="112" t="s">
        <v>5877</v>
      </c>
      <c r="H664" s="71" t="s">
        <v>4659</v>
      </c>
    </row>
    <row r="665" spans="1:8" s="89" customFormat="1" ht="15.75" customHeight="1">
      <c r="A665" s="8" t="s">
        <v>4840</v>
      </c>
      <c r="B665" s="19" t="s">
        <v>1476</v>
      </c>
      <c r="C665" s="19" t="s">
        <v>4791</v>
      </c>
      <c r="D665" s="19"/>
      <c r="E665" s="59" t="s">
        <v>4838</v>
      </c>
      <c r="F665" s="73" t="s">
        <v>2068</v>
      </c>
      <c r="G665" s="112" t="s">
        <v>5876</v>
      </c>
      <c r="H665" s="71" t="s">
        <v>4659</v>
      </c>
    </row>
    <row r="666" spans="1:8" s="89" customFormat="1" ht="15.75" customHeight="1">
      <c r="A666" s="8" t="s">
        <v>4840</v>
      </c>
      <c r="B666" s="19" t="s">
        <v>1477</v>
      </c>
      <c r="C666" s="19" t="s">
        <v>4792</v>
      </c>
      <c r="D666" s="19"/>
      <c r="E666" s="59" t="s">
        <v>4838</v>
      </c>
      <c r="F666" s="73" t="s">
        <v>2068</v>
      </c>
      <c r="G666" s="112" t="s">
        <v>5876</v>
      </c>
      <c r="H666" s="71" t="s">
        <v>4659</v>
      </c>
    </row>
    <row r="667" spans="1:8" s="89" customFormat="1" ht="15.75" customHeight="1">
      <c r="A667" s="8" t="s">
        <v>4840</v>
      </c>
      <c r="B667" s="19" t="s">
        <v>1478</v>
      </c>
      <c r="C667" s="19" t="s">
        <v>4793</v>
      </c>
      <c r="D667" s="19"/>
      <c r="E667" s="59" t="s">
        <v>4838</v>
      </c>
      <c r="F667" s="73" t="s">
        <v>1909</v>
      </c>
      <c r="G667" s="112" t="s">
        <v>5876</v>
      </c>
      <c r="H667" s="71" t="s">
        <v>4710</v>
      </c>
    </row>
    <row r="668" spans="1:8" s="89" customFormat="1" ht="15.75" customHeight="1">
      <c r="A668" s="8" t="s">
        <v>4840</v>
      </c>
      <c r="B668" s="19" t="s">
        <v>1480</v>
      </c>
      <c r="C668" s="19" t="s">
        <v>4794</v>
      </c>
      <c r="D668" s="19"/>
      <c r="E668" s="59" t="s">
        <v>4838</v>
      </c>
      <c r="F668" s="73" t="s">
        <v>1909</v>
      </c>
      <c r="G668" s="112" t="s">
        <v>5876</v>
      </c>
      <c r="H668" s="71" t="s">
        <v>4659</v>
      </c>
    </row>
    <row r="669" spans="1:8" s="89" customFormat="1" ht="15.75" customHeight="1">
      <c r="A669" s="8" t="s">
        <v>4840</v>
      </c>
      <c r="B669" s="19" t="s">
        <v>1481</v>
      </c>
      <c r="C669" s="19" t="s">
        <v>4795</v>
      </c>
      <c r="D669" s="19"/>
      <c r="E669" s="59" t="s">
        <v>4838</v>
      </c>
      <c r="F669" s="73" t="s">
        <v>1909</v>
      </c>
      <c r="G669" s="112" t="s">
        <v>5876</v>
      </c>
      <c r="H669" s="71" t="s">
        <v>4659</v>
      </c>
    </row>
    <row r="670" spans="1:8" s="89" customFormat="1" ht="15.75" customHeight="1">
      <c r="A670" s="8" t="s">
        <v>4840</v>
      </c>
      <c r="B670" s="19" t="s">
        <v>1482</v>
      </c>
      <c r="C670" s="19" t="s">
        <v>4796</v>
      </c>
      <c r="D670" s="19"/>
      <c r="E670" s="59" t="s">
        <v>4838</v>
      </c>
      <c r="F670" s="73" t="s">
        <v>1909</v>
      </c>
      <c r="G670" s="112" t="s">
        <v>5876</v>
      </c>
      <c r="H670" s="71" t="s">
        <v>4659</v>
      </c>
    </row>
    <row r="671" spans="1:8" s="89" customFormat="1" ht="15.75" customHeight="1">
      <c r="A671" s="8" t="s">
        <v>4840</v>
      </c>
      <c r="B671" s="16" t="str">
        <f>"LC12BK"</f>
        <v>LC12BK</v>
      </c>
      <c r="C671" s="16" t="s">
        <v>4797</v>
      </c>
      <c r="D671" s="16"/>
      <c r="E671" s="59" t="s">
        <v>4838</v>
      </c>
      <c r="F671" s="73" t="s">
        <v>1445</v>
      </c>
      <c r="G671" s="112" t="s">
        <v>5877</v>
      </c>
      <c r="H671" s="71" t="s">
        <v>4798</v>
      </c>
    </row>
    <row r="672" spans="1:8" s="89" customFormat="1" ht="15.75" customHeight="1">
      <c r="A672" s="8" t="s">
        <v>4840</v>
      </c>
      <c r="B672" s="16" t="str">
        <f>"LC12C"</f>
        <v>LC12C</v>
      </c>
      <c r="C672" s="16" t="s">
        <v>4799</v>
      </c>
      <c r="D672" s="16"/>
      <c r="E672" s="59" t="s">
        <v>4838</v>
      </c>
      <c r="F672" s="73" t="s">
        <v>1445</v>
      </c>
      <c r="G672" s="112" t="s">
        <v>5876</v>
      </c>
      <c r="H672" s="71" t="s">
        <v>4800</v>
      </c>
    </row>
    <row r="673" spans="1:8" s="89" customFormat="1" ht="15.75" customHeight="1">
      <c r="A673" s="8" t="s">
        <v>4840</v>
      </c>
      <c r="B673" s="16" t="str">
        <f>"LC12M"</f>
        <v>LC12M</v>
      </c>
      <c r="C673" s="16" t="s">
        <v>4801</v>
      </c>
      <c r="D673" s="16"/>
      <c r="E673" s="59" t="s">
        <v>4838</v>
      </c>
      <c r="F673" s="73" t="s">
        <v>1445</v>
      </c>
      <c r="G673" s="112" t="s">
        <v>5876</v>
      </c>
      <c r="H673" s="71" t="s">
        <v>4800</v>
      </c>
    </row>
    <row r="674" spans="1:8" s="89" customFormat="1" ht="15.75" customHeight="1">
      <c r="A674" s="8" t="s">
        <v>4840</v>
      </c>
      <c r="B674" s="16" t="str">
        <f>"LC12Y"</f>
        <v>LC12Y</v>
      </c>
      <c r="C674" s="16" t="s">
        <v>4802</v>
      </c>
      <c r="D674" s="16"/>
      <c r="E674" s="59" t="s">
        <v>4838</v>
      </c>
      <c r="F674" s="73" t="s">
        <v>1445</v>
      </c>
      <c r="G674" s="112" t="s">
        <v>5878</v>
      </c>
      <c r="H674" s="71" t="s">
        <v>4800</v>
      </c>
    </row>
    <row r="675" spans="1:8" s="89" customFormat="1" ht="15.75" customHeight="1">
      <c r="A675" s="8" t="s">
        <v>4840</v>
      </c>
      <c r="B675" s="16" t="str">
        <f>"LC11/16BK"</f>
        <v>LC11/16BK</v>
      </c>
      <c r="C675" s="16" t="s">
        <v>3696</v>
      </c>
      <c r="D675" s="16"/>
      <c r="E675" s="59" t="s">
        <v>4838</v>
      </c>
      <c r="F675" s="73" t="s">
        <v>2499</v>
      </c>
      <c r="G675" s="112" t="s">
        <v>5877</v>
      </c>
      <c r="H675" s="71" t="s">
        <v>4780</v>
      </c>
    </row>
    <row r="676" spans="1:8" s="89" customFormat="1" ht="15.75" customHeight="1">
      <c r="A676" s="8" t="s">
        <v>4840</v>
      </c>
      <c r="B676" s="16" t="str">
        <f>"LC11/16C"</f>
        <v>LC11/16C</v>
      </c>
      <c r="C676" s="16" t="s">
        <v>3697</v>
      </c>
      <c r="D676" s="16"/>
      <c r="E676" s="59" t="s">
        <v>4838</v>
      </c>
      <c r="F676" s="73" t="s">
        <v>2499</v>
      </c>
      <c r="G676" s="112" t="s">
        <v>5876</v>
      </c>
      <c r="H676" s="71" t="s">
        <v>4644</v>
      </c>
    </row>
    <row r="677" spans="1:8" s="89" customFormat="1" ht="15.75" customHeight="1">
      <c r="A677" s="8" t="s">
        <v>4840</v>
      </c>
      <c r="B677" s="16" t="str">
        <f>"LC11/16M"</f>
        <v>LC11/16M</v>
      </c>
      <c r="C677" s="16" t="s">
        <v>3698</v>
      </c>
      <c r="D677" s="16"/>
      <c r="E677" s="59" t="s">
        <v>4838</v>
      </c>
      <c r="F677" s="73" t="s">
        <v>2499</v>
      </c>
      <c r="G677" s="112" t="s">
        <v>5876</v>
      </c>
      <c r="H677" s="71" t="s">
        <v>4644</v>
      </c>
    </row>
    <row r="678" spans="1:8" s="89" customFormat="1" ht="15.75" customHeight="1">
      <c r="A678" s="8" t="s">
        <v>4840</v>
      </c>
      <c r="B678" s="16" t="str">
        <f>"LC11/16Y"</f>
        <v>LC11/16Y</v>
      </c>
      <c r="C678" s="16" t="s">
        <v>3699</v>
      </c>
      <c r="D678" s="16"/>
      <c r="E678" s="59" t="s">
        <v>4838</v>
      </c>
      <c r="F678" s="73" t="s">
        <v>2499</v>
      </c>
      <c r="G678" s="112" t="s">
        <v>5876</v>
      </c>
      <c r="H678" s="71" t="s">
        <v>4644</v>
      </c>
    </row>
    <row r="679" spans="1:8" s="89" customFormat="1" ht="15.75" customHeight="1">
      <c r="A679" s="50" t="s">
        <v>1353</v>
      </c>
      <c r="B679" s="16" t="s">
        <v>2804</v>
      </c>
      <c r="C679" s="16" t="s">
        <v>5673</v>
      </c>
      <c r="D679" s="13" t="s">
        <v>5182</v>
      </c>
      <c r="E679" s="61" t="s">
        <v>718</v>
      </c>
      <c r="F679" s="73" t="s">
        <v>2808</v>
      </c>
      <c r="G679" s="112" t="s">
        <v>5870</v>
      </c>
      <c r="H679" s="71" t="s">
        <v>4985</v>
      </c>
    </row>
    <row r="680" spans="1:8" s="89" customFormat="1" ht="15.75" customHeight="1">
      <c r="A680" s="50" t="s">
        <v>1353</v>
      </c>
      <c r="B680" s="16" t="s">
        <v>2805</v>
      </c>
      <c r="C680" s="16" t="s">
        <v>5674</v>
      </c>
      <c r="D680" s="13" t="s">
        <v>5182</v>
      </c>
      <c r="E680" s="60" t="s">
        <v>4992</v>
      </c>
      <c r="F680" s="73" t="s">
        <v>2808</v>
      </c>
      <c r="G680" s="112" t="s">
        <v>5870</v>
      </c>
      <c r="H680" s="71" t="s">
        <v>4804</v>
      </c>
    </row>
    <row r="681" spans="1:8" s="89" customFormat="1" ht="15.75" customHeight="1">
      <c r="A681" s="50" t="s">
        <v>1353</v>
      </c>
      <c r="B681" s="16" t="s">
        <v>2807</v>
      </c>
      <c r="C681" s="16" t="s">
        <v>5675</v>
      </c>
      <c r="D681" s="13" t="s">
        <v>5182</v>
      </c>
      <c r="E681" s="60" t="s">
        <v>4994</v>
      </c>
      <c r="F681" s="73" t="s">
        <v>2808</v>
      </c>
      <c r="G681" s="112" t="s">
        <v>5870</v>
      </c>
      <c r="H681" s="71" t="s">
        <v>4804</v>
      </c>
    </row>
    <row r="682" spans="1:8" s="89" customFormat="1" ht="15.75" customHeight="1">
      <c r="A682" s="50" t="s">
        <v>1353</v>
      </c>
      <c r="B682" s="16" t="s">
        <v>2806</v>
      </c>
      <c r="C682" s="16" t="s">
        <v>5676</v>
      </c>
      <c r="D682" s="13" t="s">
        <v>5182</v>
      </c>
      <c r="E682" s="60" t="s">
        <v>4995</v>
      </c>
      <c r="F682" s="73" t="s">
        <v>2808</v>
      </c>
      <c r="G682" s="112" t="s">
        <v>5870</v>
      </c>
      <c r="H682" s="71" t="s">
        <v>4804</v>
      </c>
    </row>
    <row r="683" spans="1:8" s="89" customFormat="1" ht="15.75" customHeight="1">
      <c r="A683" s="50" t="s">
        <v>1353</v>
      </c>
      <c r="B683" s="47" t="s">
        <v>2736</v>
      </c>
      <c r="C683" s="33" t="s">
        <v>5685</v>
      </c>
      <c r="D683" s="40" t="s">
        <v>5182</v>
      </c>
      <c r="E683" s="59" t="s">
        <v>718</v>
      </c>
      <c r="F683" s="50" t="s">
        <v>2737</v>
      </c>
      <c r="G683" s="112" t="s">
        <v>5870</v>
      </c>
      <c r="H683" s="71" t="s">
        <v>4803</v>
      </c>
    </row>
    <row r="684" spans="1:8" s="89" customFormat="1" ht="15.75" customHeight="1">
      <c r="A684" s="50" t="s">
        <v>1353</v>
      </c>
      <c r="B684" s="47" t="s">
        <v>2886</v>
      </c>
      <c r="C684" s="33" t="s">
        <v>5686</v>
      </c>
      <c r="D684" s="40" t="s">
        <v>5182</v>
      </c>
      <c r="E684" s="60" t="s">
        <v>4992</v>
      </c>
      <c r="F684" s="50" t="s">
        <v>2737</v>
      </c>
      <c r="G684" s="112" t="s">
        <v>5870</v>
      </c>
      <c r="H684" s="71" t="s">
        <v>4804</v>
      </c>
    </row>
    <row r="685" spans="1:8" s="89" customFormat="1" ht="15.75" customHeight="1">
      <c r="A685" s="50" t="s">
        <v>1353</v>
      </c>
      <c r="B685" s="47" t="s">
        <v>2887</v>
      </c>
      <c r="C685" s="33" t="s">
        <v>5687</v>
      </c>
      <c r="D685" s="40" t="s">
        <v>5182</v>
      </c>
      <c r="E685" s="60" t="s">
        <v>4994</v>
      </c>
      <c r="F685" s="50" t="s">
        <v>2737</v>
      </c>
      <c r="G685" s="112" t="s">
        <v>5870</v>
      </c>
      <c r="H685" s="71" t="s">
        <v>4804</v>
      </c>
    </row>
    <row r="686" spans="1:8" s="89" customFormat="1" ht="15.75" customHeight="1">
      <c r="A686" s="50" t="s">
        <v>1353</v>
      </c>
      <c r="B686" s="47" t="s">
        <v>2888</v>
      </c>
      <c r="C686" s="33" t="s">
        <v>5688</v>
      </c>
      <c r="D686" s="40" t="s">
        <v>5182</v>
      </c>
      <c r="E686" s="60" t="s">
        <v>4995</v>
      </c>
      <c r="F686" s="50" t="s">
        <v>2737</v>
      </c>
      <c r="G686" s="112" t="s">
        <v>5870</v>
      </c>
      <c r="H686" s="71" t="s">
        <v>4804</v>
      </c>
    </row>
    <row r="687" spans="1:8" s="89" customFormat="1" ht="15.75" customHeight="1">
      <c r="A687" s="50" t="s">
        <v>1353</v>
      </c>
      <c r="B687" s="16" t="s">
        <v>1853</v>
      </c>
      <c r="C687" s="14" t="s">
        <v>5697</v>
      </c>
      <c r="D687" s="15" t="s">
        <v>5183</v>
      </c>
      <c r="E687" s="60" t="s">
        <v>718</v>
      </c>
      <c r="F687" s="50" t="s">
        <v>2790</v>
      </c>
      <c r="G687" s="112" t="s">
        <v>5870</v>
      </c>
      <c r="H687" s="75" t="s">
        <v>4986</v>
      </c>
    </row>
    <row r="688" spans="1:8" s="89" customFormat="1" ht="15.75" customHeight="1">
      <c r="A688" s="50" t="s">
        <v>1353</v>
      </c>
      <c r="B688" s="16" t="s">
        <v>1850</v>
      </c>
      <c r="C688" s="12" t="s">
        <v>5698</v>
      </c>
      <c r="D688" s="13" t="s">
        <v>5183</v>
      </c>
      <c r="E688" s="60" t="s">
        <v>4992</v>
      </c>
      <c r="F688" s="50" t="s">
        <v>2394</v>
      </c>
      <c r="G688" s="111" t="s">
        <v>5869</v>
      </c>
      <c r="H688" s="75" t="s">
        <v>4987</v>
      </c>
    </row>
    <row r="689" spans="1:8" s="89" customFormat="1" ht="15.75" customHeight="1">
      <c r="A689" s="50" t="s">
        <v>1353</v>
      </c>
      <c r="B689" s="16" t="s">
        <v>1851</v>
      </c>
      <c r="C689" s="12" t="s">
        <v>5699</v>
      </c>
      <c r="D689" s="13" t="s">
        <v>5183</v>
      </c>
      <c r="E689" s="60" t="s">
        <v>4994</v>
      </c>
      <c r="F689" s="50" t="s">
        <v>2394</v>
      </c>
      <c r="G689" s="111" t="s">
        <v>5869</v>
      </c>
      <c r="H689" s="75" t="s">
        <v>4987</v>
      </c>
    </row>
    <row r="690" spans="1:8" s="89" customFormat="1" ht="15.75" customHeight="1">
      <c r="A690" s="50" t="s">
        <v>1353</v>
      </c>
      <c r="B690" s="16" t="s">
        <v>1852</v>
      </c>
      <c r="C690" s="12" t="s">
        <v>5700</v>
      </c>
      <c r="D690" s="13" t="s">
        <v>5183</v>
      </c>
      <c r="E690" s="60" t="s">
        <v>4995</v>
      </c>
      <c r="F690" s="50" t="s">
        <v>2394</v>
      </c>
      <c r="G690" s="111" t="s">
        <v>5869</v>
      </c>
      <c r="H690" s="75" t="s">
        <v>4987</v>
      </c>
    </row>
    <row r="691" spans="1:8" s="89" customFormat="1" ht="15.75" customHeight="1">
      <c r="A691" s="50" t="s">
        <v>1353</v>
      </c>
      <c r="B691" s="43" t="s">
        <v>2820</v>
      </c>
      <c r="C691" s="12" t="s">
        <v>5723</v>
      </c>
      <c r="D691" s="13" t="s">
        <v>5183</v>
      </c>
      <c r="E691" s="59" t="s">
        <v>718</v>
      </c>
      <c r="F691" s="50" t="s">
        <v>1921</v>
      </c>
      <c r="G691" s="111" t="s">
        <v>5869</v>
      </c>
      <c r="H691" s="75" t="s">
        <v>4697</v>
      </c>
    </row>
    <row r="692" spans="1:8" s="89" customFormat="1" ht="15.75" customHeight="1">
      <c r="A692" s="50" t="s">
        <v>1353</v>
      </c>
      <c r="B692" s="43" t="s">
        <v>2709</v>
      </c>
      <c r="C692" s="43" t="s">
        <v>5724</v>
      </c>
      <c r="D692" s="44" t="s">
        <v>5183</v>
      </c>
      <c r="E692" s="59" t="s">
        <v>718</v>
      </c>
      <c r="F692" s="50" t="s">
        <v>1921</v>
      </c>
      <c r="G692" s="111" t="s">
        <v>5869</v>
      </c>
      <c r="H692" s="75" t="s">
        <v>4698</v>
      </c>
    </row>
    <row r="693" spans="1:8" s="89" customFormat="1" ht="15.75" customHeight="1">
      <c r="A693" s="50" t="s">
        <v>1353</v>
      </c>
      <c r="B693" s="43" t="s">
        <v>2710</v>
      </c>
      <c r="C693" s="43" t="s">
        <v>5725</v>
      </c>
      <c r="D693" s="44" t="s">
        <v>5183</v>
      </c>
      <c r="E693" s="59" t="s">
        <v>718</v>
      </c>
      <c r="F693" s="50" t="s">
        <v>1921</v>
      </c>
      <c r="G693" s="111" t="s">
        <v>5869</v>
      </c>
      <c r="H693" s="75" t="s">
        <v>4698</v>
      </c>
    </row>
    <row r="694" spans="1:8" s="89" customFormat="1" ht="15.75" customHeight="1">
      <c r="A694" s="50" t="s">
        <v>1353</v>
      </c>
      <c r="B694" s="43" t="s">
        <v>2710</v>
      </c>
      <c r="C694" s="43" t="s">
        <v>5726</v>
      </c>
      <c r="D694" s="44" t="s">
        <v>5183</v>
      </c>
      <c r="E694" s="59" t="s">
        <v>718</v>
      </c>
      <c r="F694" s="50" t="s">
        <v>1921</v>
      </c>
      <c r="G694" s="111" t="s">
        <v>5869</v>
      </c>
      <c r="H694" s="75" t="s">
        <v>4698</v>
      </c>
    </row>
    <row r="695" spans="1:8" s="89" customFormat="1" ht="15.75" customHeight="1">
      <c r="A695" s="50" t="s">
        <v>1926</v>
      </c>
      <c r="B695" s="43" t="s">
        <v>1925</v>
      </c>
      <c r="C695" s="12" t="s">
        <v>5727</v>
      </c>
      <c r="D695" s="13" t="s">
        <v>5183</v>
      </c>
      <c r="E695" s="59" t="s">
        <v>718</v>
      </c>
      <c r="F695" s="50" t="s">
        <v>1921</v>
      </c>
      <c r="G695" s="111" t="s">
        <v>5869</v>
      </c>
      <c r="H695" s="75" t="s">
        <v>4777</v>
      </c>
    </row>
    <row r="696" spans="1:8" s="89" customFormat="1" ht="15.75" customHeight="1">
      <c r="A696" s="50" t="s">
        <v>1353</v>
      </c>
      <c r="B696" s="43" t="s">
        <v>1860</v>
      </c>
      <c r="C696" s="12" t="s">
        <v>5728</v>
      </c>
      <c r="D696" s="13" t="s">
        <v>5183</v>
      </c>
      <c r="E696" s="59" t="s">
        <v>4992</v>
      </c>
      <c r="F696" s="50" t="s">
        <v>1921</v>
      </c>
      <c r="G696" s="111" t="s">
        <v>5869</v>
      </c>
      <c r="H696" s="75" t="s">
        <v>4640</v>
      </c>
    </row>
    <row r="697" spans="1:8" s="89" customFormat="1" ht="15.75" customHeight="1">
      <c r="A697" s="50" t="s">
        <v>1353</v>
      </c>
      <c r="B697" s="43" t="s">
        <v>1861</v>
      </c>
      <c r="C697" s="12" t="s">
        <v>5729</v>
      </c>
      <c r="D697" s="13" t="s">
        <v>5183</v>
      </c>
      <c r="E697" s="59" t="s">
        <v>4994</v>
      </c>
      <c r="F697" s="50" t="s">
        <v>1921</v>
      </c>
      <c r="G697" s="111" t="s">
        <v>5869</v>
      </c>
      <c r="H697" s="75" t="s">
        <v>4640</v>
      </c>
    </row>
    <row r="698" spans="1:8" s="89" customFormat="1" ht="15.75" customHeight="1">
      <c r="A698" s="50" t="s">
        <v>1353</v>
      </c>
      <c r="B698" s="43" t="s">
        <v>1862</v>
      </c>
      <c r="C698" s="12" t="s">
        <v>5730</v>
      </c>
      <c r="D698" s="13" t="s">
        <v>5183</v>
      </c>
      <c r="E698" s="59" t="s">
        <v>4995</v>
      </c>
      <c r="F698" s="50" t="s">
        <v>1921</v>
      </c>
      <c r="G698" s="111" t="s">
        <v>5869</v>
      </c>
      <c r="H698" s="75" t="s">
        <v>4640</v>
      </c>
    </row>
    <row r="699" spans="1:8" s="89" customFormat="1" ht="15.75" customHeight="1">
      <c r="A699" s="50" t="s">
        <v>1353</v>
      </c>
      <c r="B699" s="46" t="s">
        <v>2211</v>
      </c>
      <c r="C699" s="45" t="s">
        <v>5753</v>
      </c>
      <c r="D699" s="45"/>
      <c r="E699" s="59" t="s">
        <v>718</v>
      </c>
      <c r="F699" s="50" t="s">
        <v>2210</v>
      </c>
      <c r="G699" s="112" t="s">
        <v>5870</v>
      </c>
      <c r="H699" s="71" t="s">
        <v>4803</v>
      </c>
    </row>
    <row r="700" spans="1:8" s="89" customFormat="1" ht="15.75" customHeight="1">
      <c r="A700" s="50" t="s">
        <v>1353</v>
      </c>
      <c r="B700" s="46" t="s">
        <v>2212</v>
      </c>
      <c r="C700" s="45" t="s">
        <v>5754</v>
      </c>
      <c r="D700" s="45"/>
      <c r="E700" s="59" t="s">
        <v>4992</v>
      </c>
      <c r="F700" s="50" t="s">
        <v>2210</v>
      </c>
      <c r="G700" s="112" t="s">
        <v>5870</v>
      </c>
      <c r="H700" s="71" t="s">
        <v>4804</v>
      </c>
    </row>
    <row r="701" spans="1:8" s="89" customFormat="1" ht="15.75" customHeight="1">
      <c r="A701" s="50" t="s">
        <v>1353</v>
      </c>
      <c r="B701" s="46" t="s">
        <v>2213</v>
      </c>
      <c r="C701" s="45" t="s">
        <v>5755</v>
      </c>
      <c r="D701" s="45"/>
      <c r="E701" s="59" t="s">
        <v>4994</v>
      </c>
      <c r="F701" s="50" t="s">
        <v>2210</v>
      </c>
      <c r="G701" s="112" t="s">
        <v>5870</v>
      </c>
      <c r="H701" s="71" t="s">
        <v>4804</v>
      </c>
    </row>
    <row r="702" spans="1:8" s="89" customFormat="1" ht="15.75" customHeight="1">
      <c r="A702" s="50" t="s">
        <v>1353</v>
      </c>
      <c r="B702" s="46" t="s">
        <v>2214</v>
      </c>
      <c r="C702" s="45" t="s">
        <v>5756</v>
      </c>
      <c r="D702" s="45"/>
      <c r="E702" s="59" t="s">
        <v>4995</v>
      </c>
      <c r="F702" s="50" t="s">
        <v>2210</v>
      </c>
      <c r="G702" s="112" t="s">
        <v>5870</v>
      </c>
      <c r="H702" s="71" t="s">
        <v>4804</v>
      </c>
    </row>
    <row r="703" spans="1:8" s="89" customFormat="1" ht="15.75" customHeight="1">
      <c r="A703" s="50" t="s">
        <v>1353</v>
      </c>
      <c r="B703" s="47" t="s">
        <v>2132</v>
      </c>
      <c r="C703" s="45" t="s">
        <v>5757</v>
      </c>
      <c r="D703" s="45"/>
      <c r="E703" s="59" t="s">
        <v>718</v>
      </c>
      <c r="F703" s="50" t="s">
        <v>2136</v>
      </c>
      <c r="G703" s="112" t="s">
        <v>5870</v>
      </c>
      <c r="H703" s="71" t="s">
        <v>4807</v>
      </c>
    </row>
    <row r="704" spans="1:8" s="89" customFormat="1" ht="15.75" customHeight="1">
      <c r="A704" s="50" t="s">
        <v>1353</v>
      </c>
      <c r="B704" s="47" t="s">
        <v>2133</v>
      </c>
      <c r="C704" s="45" t="s">
        <v>5758</v>
      </c>
      <c r="D704" s="45"/>
      <c r="E704" s="59" t="s">
        <v>4992</v>
      </c>
      <c r="F704" s="50" t="s">
        <v>2136</v>
      </c>
      <c r="G704" s="112" t="s">
        <v>5870</v>
      </c>
      <c r="H704" s="71" t="s">
        <v>4808</v>
      </c>
    </row>
    <row r="705" spans="1:8" s="89" customFormat="1" ht="15.75" customHeight="1">
      <c r="A705" s="50" t="s">
        <v>1353</v>
      </c>
      <c r="B705" s="47" t="s">
        <v>2134</v>
      </c>
      <c r="C705" s="45" t="s">
        <v>5759</v>
      </c>
      <c r="D705" s="45"/>
      <c r="E705" s="59" t="s">
        <v>4994</v>
      </c>
      <c r="F705" s="50" t="s">
        <v>2136</v>
      </c>
      <c r="G705" s="112" t="s">
        <v>5870</v>
      </c>
      <c r="H705" s="71" t="s">
        <v>4808</v>
      </c>
    </row>
    <row r="706" spans="1:8" s="89" customFormat="1" ht="15.75" customHeight="1">
      <c r="A706" s="50" t="s">
        <v>1353</v>
      </c>
      <c r="B706" s="46" t="s">
        <v>2135</v>
      </c>
      <c r="C706" s="45" t="s">
        <v>5760</v>
      </c>
      <c r="D706" s="45"/>
      <c r="E706" s="59" t="s">
        <v>4995</v>
      </c>
      <c r="F706" s="50" t="s">
        <v>2136</v>
      </c>
      <c r="G706" s="112" t="s">
        <v>5870</v>
      </c>
      <c r="H706" s="71" t="s">
        <v>4808</v>
      </c>
    </row>
    <row r="707" spans="1:8" s="89" customFormat="1" ht="15.75" customHeight="1">
      <c r="A707" s="50" t="s">
        <v>1353</v>
      </c>
      <c r="B707" s="46" t="s">
        <v>5068</v>
      </c>
      <c r="C707" s="45" t="s">
        <v>5761</v>
      </c>
      <c r="D707" s="45"/>
      <c r="E707" s="59" t="s">
        <v>718</v>
      </c>
      <c r="F707" s="50" t="s">
        <v>2136</v>
      </c>
      <c r="G707" s="112" t="s">
        <v>5870</v>
      </c>
      <c r="H707" s="71" t="s">
        <v>4804</v>
      </c>
    </row>
    <row r="708" spans="1:8" s="89" customFormat="1" ht="15.75" customHeight="1">
      <c r="A708" s="50" t="s">
        <v>1353</v>
      </c>
      <c r="B708" s="46" t="s">
        <v>5069</v>
      </c>
      <c r="C708" s="45" t="s">
        <v>5762</v>
      </c>
      <c r="D708" s="45"/>
      <c r="E708" s="59" t="s">
        <v>4992</v>
      </c>
      <c r="F708" s="50" t="s">
        <v>2136</v>
      </c>
      <c r="G708" s="112" t="s">
        <v>5870</v>
      </c>
      <c r="H708" s="71" t="s">
        <v>4807</v>
      </c>
    </row>
    <row r="709" spans="1:8" s="89" customFormat="1" ht="15.75" customHeight="1">
      <c r="A709" s="50" t="s">
        <v>1353</v>
      </c>
      <c r="B709" s="46" t="s">
        <v>5070</v>
      </c>
      <c r="C709" s="45" t="s">
        <v>5763</v>
      </c>
      <c r="D709" s="45"/>
      <c r="E709" s="59" t="s">
        <v>4994</v>
      </c>
      <c r="F709" s="50" t="s">
        <v>2136</v>
      </c>
      <c r="G709" s="112" t="s">
        <v>5870</v>
      </c>
      <c r="H709" s="71" t="s">
        <v>4807</v>
      </c>
    </row>
    <row r="710" spans="1:8" s="89" customFormat="1" ht="15.75" customHeight="1">
      <c r="A710" s="50" t="s">
        <v>1353</v>
      </c>
      <c r="B710" s="47" t="s">
        <v>5072</v>
      </c>
      <c r="C710" s="45" t="s">
        <v>5764</v>
      </c>
      <c r="D710" s="45"/>
      <c r="E710" s="59" t="s">
        <v>4995</v>
      </c>
      <c r="F710" s="50" t="s">
        <v>2136</v>
      </c>
      <c r="G710" s="112" t="s">
        <v>5870</v>
      </c>
      <c r="H710" s="71" t="s">
        <v>4807</v>
      </c>
    </row>
    <row r="711" spans="1:8" s="89" customFormat="1" ht="15.75" customHeight="1">
      <c r="A711" s="50" t="s">
        <v>1353</v>
      </c>
      <c r="B711" s="47" t="s">
        <v>5071</v>
      </c>
      <c r="C711" s="45" t="s">
        <v>5765</v>
      </c>
      <c r="D711" s="45"/>
      <c r="E711" s="59" t="s">
        <v>718</v>
      </c>
      <c r="F711" s="50" t="s">
        <v>2136</v>
      </c>
      <c r="G711" s="112" t="s">
        <v>5870</v>
      </c>
      <c r="H711" s="71" t="s">
        <v>4803</v>
      </c>
    </row>
    <row r="712" spans="1:8" s="89" customFormat="1" ht="15.75" customHeight="1">
      <c r="A712" s="50" t="s">
        <v>1353</v>
      </c>
      <c r="B712" s="47" t="s">
        <v>5073</v>
      </c>
      <c r="C712" s="45" t="s">
        <v>5766</v>
      </c>
      <c r="D712" s="45"/>
      <c r="E712" s="59" t="s">
        <v>4992</v>
      </c>
      <c r="F712" s="50" t="s">
        <v>2136</v>
      </c>
      <c r="G712" s="112" t="s">
        <v>5870</v>
      </c>
      <c r="H712" s="71" t="s">
        <v>4804</v>
      </c>
    </row>
    <row r="713" spans="1:8" s="89" customFormat="1" ht="15.75" customHeight="1">
      <c r="A713" s="50" t="s">
        <v>1353</v>
      </c>
      <c r="B713" s="47" t="s">
        <v>5074</v>
      </c>
      <c r="C713" s="45" t="s">
        <v>5767</v>
      </c>
      <c r="D713" s="45"/>
      <c r="E713" s="59" t="s">
        <v>4994</v>
      </c>
      <c r="F713" s="50" t="s">
        <v>2136</v>
      </c>
      <c r="G713" s="112" t="s">
        <v>5870</v>
      </c>
      <c r="H713" s="71" t="s">
        <v>4804</v>
      </c>
    </row>
    <row r="714" spans="1:8" s="89" customFormat="1" ht="15.75" customHeight="1">
      <c r="A714" s="50" t="s">
        <v>1353</v>
      </c>
      <c r="B714" s="47" t="s">
        <v>5075</v>
      </c>
      <c r="C714" s="45" t="s">
        <v>5768</v>
      </c>
      <c r="D714" s="45"/>
      <c r="E714" s="59" t="s">
        <v>4995</v>
      </c>
      <c r="F714" s="50" t="s">
        <v>2136</v>
      </c>
      <c r="G714" s="112" t="s">
        <v>5870</v>
      </c>
      <c r="H714" s="71" t="s">
        <v>4804</v>
      </c>
    </row>
    <row r="715" spans="1:8" s="89" customFormat="1" ht="15.75" customHeight="1">
      <c r="A715" s="50" t="s">
        <v>1353</v>
      </c>
      <c r="B715" s="12" t="s">
        <v>5076</v>
      </c>
      <c r="C715" s="32" t="s">
        <v>5769</v>
      </c>
      <c r="D715" s="32"/>
      <c r="E715" s="59" t="s">
        <v>718</v>
      </c>
      <c r="F715" s="50" t="s">
        <v>2029</v>
      </c>
      <c r="G715" s="112" t="s">
        <v>5870</v>
      </c>
      <c r="H715" s="71" t="s">
        <v>4988</v>
      </c>
    </row>
    <row r="716" spans="1:8" s="89" customFormat="1" ht="15.75" customHeight="1">
      <c r="A716" s="50" t="s">
        <v>1353</v>
      </c>
      <c r="B716" s="12" t="s">
        <v>5077</v>
      </c>
      <c r="C716" s="32" t="s">
        <v>5770</v>
      </c>
      <c r="D716" s="32"/>
      <c r="E716" s="59" t="s">
        <v>4992</v>
      </c>
      <c r="F716" s="50" t="s">
        <v>2029</v>
      </c>
      <c r="G716" s="112" t="s">
        <v>5870</v>
      </c>
      <c r="H716" s="71" t="s">
        <v>4728</v>
      </c>
    </row>
    <row r="717" spans="1:8" s="89" customFormat="1" ht="15.75" customHeight="1">
      <c r="A717" s="50" t="s">
        <v>1353</v>
      </c>
      <c r="B717" s="12" t="s">
        <v>5078</v>
      </c>
      <c r="C717" s="32" t="s">
        <v>5771</v>
      </c>
      <c r="D717" s="32"/>
      <c r="E717" s="59" t="s">
        <v>4994</v>
      </c>
      <c r="F717" s="50" t="s">
        <v>2029</v>
      </c>
      <c r="G717" s="112" t="s">
        <v>5870</v>
      </c>
      <c r="H717" s="71" t="s">
        <v>4728</v>
      </c>
    </row>
    <row r="718" spans="1:8" s="89" customFormat="1" ht="15.75" customHeight="1">
      <c r="A718" s="50" t="s">
        <v>1353</v>
      </c>
      <c r="B718" s="12" t="s">
        <v>5079</v>
      </c>
      <c r="C718" s="32" t="s">
        <v>5772</v>
      </c>
      <c r="D718" s="32"/>
      <c r="E718" s="59" t="s">
        <v>4995</v>
      </c>
      <c r="F718" s="50" t="s">
        <v>2029</v>
      </c>
      <c r="G718" s="112" t="s">
        <v>5870</v>
      </c>
      <c r="H718" s="71" t="s">
        <v>4728</v>
      </c>
    </row>
    <row r="719" spans="1:8" s="89" customFormat="1" ht="15.75" customHeight="1">
      <c r="A719" s="50" t="s">
        <v>1353</v>
      </c>
      <c r="B719" s="12" t="s">
        <v>1870</v>
      </c>
      <c r="C719" s="45" t="s">
        <v>5773</v>
      </c>
      <c r="D719" s="45"/>
      <c r="E719" s="59" t="s">
        <v>718</v>
      </c>
      <c r="F719" s="50" t="s">
        <v>2124</v>
      </c>
      <c r="G719" s="112" t="s">
        <v>5870</v>
      </c>
      <c r="H719" s="71" t="s">
        <v>4804</v>
      </c>
    </row>
    <row r="720" spans="1:8" s="89" customFormat="1" ht="15.75" customHeight="1">
      <c r="A720" s="50" t="s">
        <v>1353</v>
      </c>
      <c r="B720" s="12" t="s">
        <v>1871</v>
      </c>
      <c r="C720" s="45" t="s">
        <v>5774</v>
      </c>
      <c r="D720" s="45"/>
      <c r="E720" s="59" t="s">
        <v>4992</v>
      </c>
      <c r="F720" s="50" t="s">
        <v>2124</v>
      </c>
      <c r="G720" s="112" t="s">
        <v>5870</v>
      </c>
      <c r="H720" s="71" t="s">
        <v>4809</v>
      </c>
    </row>
    <row r="721" spans="1:8" s="89" customFormat="1" ht="15.75" customHeight="1">
      <c r="A721" s="50" t="s">
        <v>1353</v>
      </c>
      <c r="B721" s="16" t="s">
        <v>1872</v>
      </c>
      <c r="C721" s="45" t="s">
        <v>5775</v>
      </c>
      <c r="D721" s="45"/>
      <c r="E721" s="59" t="s">
        <v>4994</v>
      </c>
      <c r="F721" s="50" t="s">
        <v>2124</v>
      </c>
      <c r="G721" s="112" t="s">
        <v>5870</v>
      </c>
      <c r="H721" s="71" t="s">
        <v>4809</v>
      </c>
    </row>
    <row r="722" spans="1:8" s="89" customFormat="1" ht="15.75" customHeight="1">
      <c r="A722" s="50" t="s">
        <v>1353</v>
      </c>
      <c r="B722" s="16" t="s">
        <v>1873</v>
      </c>
      <c r="C722" s="45" t="s">
        <v>5776</v>
      </c>
      <c r="D722" s="45"/>
      <c r="E722" s="59" t="s">
        <v>4995</v>
      </c>
      <c r="F722" s="50" t="s">
        <v>2124</v>
      </c>
      <c r="G722" s="112" t="s">
        <v>5870</v>
      </c>
      <c r="H722" s="71" t="s">
        <v>4809</v>
      </c>
    </row>
    <row r="723" spans="1:8" s="89" customFormat="1" ht="15.75" customHeight="1">
      <c r="A723" s="50" t="s">
        <v>1353</v>
      </c>
      <c r="B723" s="97" t="s">
        <v>2783</v>
      </c>
      <c r="C723" s="45" t="s">
        <v>4810</v>
      </c>
      <c r="D723" s="45"/>
      <c r="E723" s="59" t="s">
        <v>718</v>
      </c>
      <c r="F723" s="50" t="s">
        <v>2789</v>
      </c>
      <c r="G723" s="111" t="s">
        <v>5869</v>
      </c>
      <c r="H723" s="71" t="s">
        <v>4705</v>
      </c>
    </row>
    <row r="724" spans="1:8" s="89" customFormat="1" ht="15.75" customHeight="1">
      <c r="A724" s="50" t="s">
        <v>1353</v>
      </c>
      <c r="B724" s="97" t="s">
        <v>2784</v>
      </c>
      <c r="C724" s="45" t="s">
        <v>4811</v>
      </c>
      <c r="D724" s="45"/>
      <c r="E724" s="59" t="s">
        <v>4992</v>
      </c>
      <c r="F724" s="50" t="s">
        <v>2789</v>
      </c>
      <c r="G724" s="111" t="s">
        <v>5869</v>
      </c>
      <c r="H724" s="71" t="s">
        <v>4705</v>
      </c>
    </row>
    <row r="725" spans="1:8" s="89" customFormat="1" ht="15.75" customHeight="1">
      <c r="A725" s="50" t="s">
        <v>1353</v>
      </c>
      <c r="B725" s="97" t="s">
        <v>2785</v>
      </c>
      <c r="C725" s="45" t="s">
        <v>4812</v>
      </c>
      <c r="D725" s="45"/>
      <c r="E725" s="59" t="s">
        <v>4994</v>
      </c>
      <c r="F725" s="50" t="s">
        <v>2789</v>
      </c>
      <c r="G725" s="111" t="s">
        <v>5869</v>
      </c>
      <c r="H725" s="71" t="s">
        <v>4705</v>
      </c>
    </row>
    <row r="726" spans="1:8" s="89" customFormat="1" ht="15.75" customHeight="1">
      <c r="A726" s="50" t="s">
        <v>1353</v>
      </c>
      <c r="B726" s="97" t="s">
        <v>2786</v>
      </c>
      <c r="C726" s="45" t="s">
        <v>4813</v>
      </c>
      <c r="D726" s="45"/>
      <c r="E726" s="59" t="s">
        <v>4995</v>
      </c>
      <c r="F726" s="50" t="s">
        <v>2789</v>
      </c>
      <c r="G726" s="111" t="s">
        <v>5869</v>
      </c>
      <c r="H726" s="71" t="s">
        <v>4705</v>
      </c>
    </row>
    <row r="727" spans="1:8" s="89" customFormat="1" ht="15.75" customHeight="1">
      <c r="A727" s="50" t="s">
        <v>1353</v>
      </c>
      <c r="B727" s="97" t="s">
        <v>2787</v>
      </c>
      <c r="C727" s="45" t="s">
        <v>4814</v>
      </c>
      <c r="D727" s="45"/>
      <c r="E727" s="59" t="s">
        <v>4996</v>
      </c>
      <c r="F727" s="50" t="s">
        <v>2789</v>
      </c>
      <c r="G727" s="111" t="s">
        <v>5869</v>
      </c>
      <c r="H727" s="71" t="s">
        <v>4705</v>
      </c>
    </row>
    <row r="728" spans="1:8" s="89" customFormat="1" ht="15.75" customHeight="1">
      <c r="A728" s="50" t="s">
        <v>1353</v>
      </c>
      <c r="B728" s="97" t="s">
        <v>2788</v>
      </c>
      <c r="C728" s="45" t="s">
        <v>4815</v>
      </c>
      <c r="D728" s="45"/>
      <c r="E728" s="60" t="s">
        <v>4997</v>
      </c>
      <c r="F728" s="50" t="s">
        <v>2789</v>
      </c>
      <c r="G728" s="111" t="s">
        <v>5869</v>
      </c>
      <c r="H728" s="71" t="s">
        <v>4705</v>
      </c>
    </row>
    <row r="729" spans="1:8" s="89" customFormat="1" ht="15.75" customHeight="1">
      <c r="A729" s="50" t="s">
        <v>1353</v>
      </c>
      <c r="B729" s="12" t="s">
        <v>5084</v>
      </c>
      <c r="C729" s="33" t="s">
        <v>3710</v>
      </c>
      <c r="D729" s="33"/>
      <c r="E729" s="59" t="s">
        <v>718</v>
      </c>
      <c r="F729" s="50" t="s">
        <v>1430</v>
      </c>
      <c r="G729" s="111" t="s">
        <v>5871</v>
      </c>
      <c r="H729" s="71" t="s">
        <v>4804</v>
      </c>
    </row>
    <row r="730" spans="1:8" s="89" customFormat="1" ht="15.75" customHeight="1">
      <c r="A730" s="50" t="s">
        <v>1353</v>
      </c>
      <c r="B730" s="12" t="s">
        <v>5085</v>
      </c>
      <c r="C730" s="33" t="s">
        <v>3711</v>
      </c>
      <c r="D730" s="33"/>
      <c r="E730" s="59" t="s">
        <v>4992</v>
      </c>
      <c r="F730" s="50" t="s">
        <v>1430</v>
      </c>
      <c r="G730" s="111" t="s">
        <v>5871</v>
      </c>
      <c r="H730" s="71" t="s">
        <v>4809</v>
      </c>
    </row>
    <row r="731" spans="1:8" s="89" customFormat="1" ht="15.75" customHeight="1">
      <c r="A731" s="50" t="s">
        <v>1353</v>
      </c>
      <c r="B731" s="12" t="s">
        <v>5086</v>
      </c>
      <c r="C731" s="33" t="s">
        <v>3712</v>
      </c>
      <c r="D731" s="33"/>
      <c r="E731" s="59" t="s">
        <v>4994</v>
      </c>
      <c r="F731" s="50" t="s">
        <v>1430</v>
      </c>
      <c r="G731" s="111" t="s">
        <v>5871</v>
      </c>
      <c r="H731" s="71" t="s">
        <v>4809</v>
      </c>
    </row>
    <row r="732" spans="1:8" s="89" customFormat="1" ht="15.75" customHeight="1">
      <c r="A732" s="50" t="s">
        <v>1353</v>
      </c>
      <c r="B732" s="12" t="s">
        <v>5087</v>
      </c>
      <c r="C732" s="33" t="s">
        <v>3713</v>
      </c>
      <c r="D732" s="33"/>
      <c r="E732" s="59" t="s">
        <v>4995</v>
      </c>
      <c r="F732" s="50" t="s">
        <v>1430</v>
      </c>
      <c r="G732" s="111" t="s">
        <v>5871</v>
      </c>
      <c r="H732" s="71" t="s">
        <v>4809</v>
      </c>
    </row>
    <row r="733" spans="1:8" s="89" customFormat="1" ht="15.75" customHeight="1">
      <c r="A733" s="50" t="s">
        <v>1353</v>
      </c>
      <c r="B733" s="12" t="s">
        <v>5088</v>
      </c>
      <c r="C733" s="16" t="s">
        <v>3714</v>
      </c>
      <c r="D733" s="16"/>
      <c r="E733" s="59" t="s">
        <v>718</v>
      </c>
      <c r="F733" s="50" t="s">
        <v>1429</v>
      </c>
      <c r="G733" s="111" t="s">
        <v>5871</v>
      </c>
      <c r="H733" s="71" t="s">
        <v>4804</v>
      </c>
    </row>
    <row r="734" spans="1:8" s="89" customFormat="1" ht="15.75" customHeight="1">
      <c r="A734" s="50" t="s">
        <v>1353</v>
      </c>
      <c r="B734" s="12" t="s">
        <v>5089</v>
      </c>
      <c r="C734" s="16" t="s">
        <v>3715</v>
      </c>
      <c r="D734" s="16"/>
      <c r="E734" s="59" t="s">
        <v>4992</v>
      </c>
      <c r="F734" s="50" t="s">
        <v>1429</v>
      </c>
      <c r="G734" s="111" t="s">
        <v>5871</v>
      </c>
      <c r="H734" s="71" t="s">
        <v>4809</v>
      </c>
    </row>
    <row r="735" spans="1:8" s="89" customFormat="1" ht="15.75" customHeight="1">
      <c r="A735" s="50" t="s">
        <v>1353</v>
      </c>
      <c r="B735" s="12" t="s">
        <v>5090</v>
      </c>
      <c r="C735" s="16" t="s">
        <v>3716</v>
      </c>
      <c r="D735" s="16"/>
      <c r="E735" s="59" t="s">
        <v>4994</v>
      </c>
      <c r="F735" s="50" t="s">
        <v>1429</v>
      </c>
      <c r="G735" s="111" t="s">
        <v>5871</v>
      </c>
      <c r="H735" s="71" t="s">
        <v>4809</v>
      </c>
    </row>
    <row r="736" spans="1:8" s="89" customFormat="1" ht="15.75" customHeight="1">
      <c r="A736" s="50" t="s">
        <v>1353</v>
      </c>
      <c r="B736" s="12" t="s">
        <v>5091</v>
      </c>
      <c r="C736" s="16" t="s">
        <v>3717</v>
      </c>
      <c r="D736" s="16"/>
      <c r="E736" s="59" t="s">
        <v>4995</v>
      </c>
      <c r="F736" s="50" t="s">
        <v>1429</v>
      </c>
      <c r="G736" s="111" t="s">
        <v>5871</v>
      </c>
      <c r="H736" s="71" t="s">
        <v>4809</v>
      </c>
    </row>
    <row r="737" spans="1:8" s="89" customFormat="1" ht="15.75" customHeight="1">
      <c r="A737" s="50" t="s">
        <v>1353</v>
      </c>
      <c r="B737" s="12" t="s">
        <v>5092</v>
      </c>
      <c r="C737" s="16" t="s">
        <v>3718</v>
      </c>
      <c r="D737" s="16"/>
      <c r="E737" s="59" t="s">
        <v>718</v>
      </c>
      <c r="F737" s="50" t="s">
        <v>1897</v>
      </c>
      <c r="G737" s="111" t="s">
        <v>5869</v>
      </c>
      <c r="H737" s="71" t="s">
        <v>4806</v>
      </c>
    </row>
    <row r="738" spans="1:8" s="89" customFormat="1" ht="15.75" customHeight="1">
      <c r="A738" s="50" t="s">
        <v>1353</v>
      </c>
      <c r="B738" s="12" t="s">
        <v>5093</v>
      </c>
      <c r="C738" s="16" t="s">
        <v>3719</v>
      </c>
      <c r="D738" s="16"/>
      <c r="E738" s="59" t="s">
        <v>4992</v>
      </c>
      <c r="F738" s="50" t="s">
        <v>1833</v>
      </c>
      <c r="G738" s="111" t="s">
        <v>5869</v>
      </c>
      <c r="H738" s="71" t="s">
        <v>4647</v>
      </c>
    </row>
    <row r="739" spans="1:8" s="89" customFormat="1" ht="15.75" customHeight="1">
      <c r="A739" s="50" t="s">
        <v>1353</v>
      </c>
      <c r="B739" s="12" t="s">
        <v>5094</v>
      </c>
      <c r="C739" s="16" t="s">
        <v>3720</v>
      </c>
      <c r="D739" s="16"/>
      <c r="E739" s="59" t="s">
        <v>4994</v>
      </c>
      <c r="F739" s="50" t="s">
        <v>1833</v>
      </c>
      <c r="G739" s="111" t="s">
        <v>5869</v>
      </c>
      <c r="H739" s="71" t="s">
        <v>4647</v>
      </c>
    </row>
    <row r="740" spans="1:8" s="89" customFormat="1" ht="15.75" customHeight="1">
      <c r="A740" s="50" t="s">
        <v>1353</v>
      </c>
      <c r="B740" s="12" t="s">
        <v>5095</v>
      </c>
      <c r="C740" s="16" t="s">
        <v>3721</v>
      </c>
      <c r="D740" s="16"/>
      <c r="E740" s="59" t="s">
        <v>4995</v>
      </c>
      <c r="F740" s="50" t="s">
        <v>1833</v>
      </c>
      <c r="G740" s="111" t="s">
        <v>5869</v>
      </c>
      <c r="H740" s="71" t="s">
        <v>4647</v>
      </c>
    </row>
    <row r="741" spans="1:8" s="89" customFormat="1" ht="15.75" customHeight="1">
      <c r="A741" s="50" t="s">
        <v>1353</v>
      </c>
      <c r="B741" s="12" t="s">
        <v>5096</v>
      </c>
      <c r="C741" s="16" t="s">
        <v>3722</v>
      </c>
      <c r="D741" s="16"/>
      <c r="E741" s="59" t="s">
        <v>718</v>
      </c>
      <c r="F741" s="50" t="s">
        <v>1428</v>
      </c>
      <c r="G741" s="111" t="s">
        <v>5869</v>
      </c>
      <c r="H741" s="71" t="s">
        <v>4642</v>
      </c>
    </row>
    <row r="742" spans="1:8" s="89" customFormat="1" ht="15.75" customHeight="1">
      <c r="A742" s="50" t="s">
        <v>1353</v>
      </c>
      <c r="B742" s="12" t="s">
        <v>5097</v>
      </c>
      <c r="C742" s="16" t="s">
        <v>3723</v>
      </c>
      <c r="D742" s="16"/>
      <c r="E742" s="59" t="s">
        <v>4992</v>
      </c>
      <c r="F742" s="50" t="s">
        <v>1428</v>
      </c>
      <c r="G742" s="111" t="s">
        <v>5869</v>
      </c>
      <c r="H742" s="71" t="s">
        <v>4640</v>
      </c>
    </row>
    <row r="743" spans="1:8" s="89" customFormat="1" ht="15.75" customHeight="1">
      <c r="A743" s="50" t="s">
        <v>1353</v>
      </c>
      <c r="B743" s="12" t="s">
        <v>5098</v>
      </c>
      <c r="C743" s="16" t="s">
        <v>3724</v>
      </c>
      <c r="D743" s="16"/>
      <c r="E743" s="59" t="s">
        <v>4994</v>
      </c>
      <c r="F743" s="50" t="s">
        <v>1428</v>
      </c>
      <c r="G743" s="111" t="s">
        <v>5869</v>
      </c>
      <c r="H743" s="71" t="s">
        <v>4640</v>
      </c>
    </row>
    <row r="744" spans="1:8" s="89" customFormat="1" ht="15.75" customHeight="1">
      <c r="A744" s="50" t="s">
        <v>1353</v>
      </c>
      <c r="B744" s="12" t="s">
        <v>5099</v>
      </c>
      <c r="C744" s="16" t="s">
        <v>3725</v>
      </c>
      <c r="D744" s="16"/>
      <c r="E744" s="59" t="s">
        <v>4995</v>
      </c>
      <c r="F744" s="50" t="s">
        <v>1428</v>
      </c>
      <c r="G744" s="111" t="s">
        <v>5869</v>
      </c>
      <c r="H744" s="71" t="s">
        <v>4640</v>
      </c>
    </row>
    <row r="745" spans="1:8" s="89" customFormat="1" ht="15.75" customHeight="1">
      <c r="A745" s="50" t="s">
        <v>1353</v>
      </c>
      <c r="B745" s="12" t="s">
        <v>5100</v>
      </c>
      <c r="C745" s="16" t="s">
        <v>3726</v>
      </c>
      <c r="D745" s="16"/>
      <c r="E745" s="59" t="s">
        <v>718</v>
      </c>
      <c r="F745" s="50" t="s">
        <v>1426</v>
      </c>
      <c r="G745" s="111" t="s">
        <v>5871</v>
      </c>
      <c r="H745" s="71" t="s">
        <v>4816</v>
      </c>
    </row>
    <row r="746" spans="1:8" s="89" customFormat="1" ht="15.75" customHeight="1">
      <c r="A746" s="50" t="s">
        <v>1353</v>
      </c>
      <c r="B746" s="12" t="s">
        <v>5101</v>
      </c>
      <c r="C746" s="16" t="s">
        <v>3727</v>
      </c>
      <c r="D746" s="16"/>
      <c r="E746" s="59" t="s">
        <v>4992</v>
      </c>
      <c r="F746" s="50" t="s">
        <v>1427</v>
      </c>
      <c r="G746" s="111" t="s">
        <v>5871</v>
      </c>
      <c r="H746" s="71" t="s">
        <v>4698</v>
      </c>
    </row>
    <row r="747" spans="1:8" s="89" customFormat="1" ht="15.75" customHeight="1">
      <c r="A747" s="50" t="s">
        <v>1353</v>
      </c>
      <c r="B747" s="12" t="s">
        <v>5102</v>
      </c>
      <c r="C747" s="16" t="s">
        <v>3728</v>
      </c>
      <c r="D747" s="16"/>
      <c r="E747" s="59" t="s">
        <v>4994</v>
      </c>
      <c r="F747" s="50" t="s">
        <v>1427</v>
      </c>
      <c r="G747" s="111" t="s">
        <v>5871</v>
      </c>
      <c r="H747" s="71" t="s">
        <v>4698</v>
      </c>
    </row>
    <row r="748" spans="1:8" s="89" customFormat="1" ht="15.75" customHeight="1">
      <c r="A748" s="50" t="s">
        <v>1353</v>
      </c>
      <c r="B748" s="12" t="s">
        <v>5103</v>
      </c>
      <c r="C748" s="16" t="s">
        <v>3729</v>
      </c>
      <c r="D748" s="16"/>
      <c r="E748" s="59" t="s">
        <v>4995</v>
      </c>
      <c r="F748" s="50" t="s">
        <v>1427</v>
      </c>
      <c r="G748" s="111" t="s">
        <v>5871</v>
      </c>
      <c r="H748" s="71" t="s">
        <v>4698</v>
      </c>
    </row>
    <row r="749" spans="1:8" s="89" customFormat="1" ht="15.75" customHeight="1">
      <c r="A749" s="50" t="s">
        <v>1353</v>
      </c>
      <c r="B749" s="12" t="s">
        <v>5104</v>
      </c>
      <c r="C749" s="16" t="s">
        <v>3730</v>
      </c>
      <c r="D749" s="16"/>
      <c r="E749" s="59" t="s">
        <v>718</v>
      </c>
      <c r="F749" s="50" t="s">
        <v>1425</v>
      </c>
      <c r="G749" s="111" t="s">
        <v>5871</v>
      </c>
      <c r="H749" s="71" t="s">
        <v>4816</v>
      </c>
    </row>
    <row r="750" spans="1:8" s="89" customFormat="1" ht="15.75" customHeight="1">
      <c r="A750" s="50" t="s">
        <v>1353</v>
      </c>
      <c r="B750" s="12" t="s">
        <v>5106</v>
      </c>
      <c r="C750" s="16" t="s">
        <v>3731</v>
      </c>
      <c r="D750" s="16"/>
      <c r="E750" s="59" t="s">
        <v>4992</v>
      </c>
      <c r="F750" s="50" t="s">
        <v>1425</v>
      </c>
      <c r="G750" s="111" t="s">
        <v>5871</v>
      </c>
      <c r="H750" s="71" t="s">
        <v>4698</v>
      </c>
    </row>
    <row r="751" spans="1:8" s="89" customFormat="1" ht="15.75" customHeight="1">
      <c r="A751" s="50" t="s">
        <v>1353</v>
      </c>
      <c r="B751" s="12" t="s">
        <v>5105</v>
      </c>
      <c r="C751" s="16" t="s">
        <v>3732</v>
      </c>
      <c r="D751" s="16"/>
      <c r="E751" s="59" t="s">
        <v>4994</v>
      </c>
      <c r="F751" s="50" t="s">
        <v>1425</v>
      </c>
      <c r="G751" s="111" t="s">
        <v>5871</v>
      </c>
      <c r="H751" s="71" t="s">
        <v>4698</v>
      </c>
    </row>
    <row r="752" spans="1:8" s="89" customFormat="1" ht="15.75" customHeight="1">
      <c r="A752" s="50" t="s">
        <v>1353</v>
      </c>
      <c r="B752" s="12" t="s">
        <v>5107</v>
      </c>
      <c r="C752" s="16" t="s">
        <v>3733</v>
      </c>
      <c r="D752" s="16"/>
      <c r="E752" s="59" t="s">
        <v>4995</v>
      </c>
      <c r="F752" s="50" t="s">
        <v>1425</v>
      </c>
      <c r="G752" s="111" t="s">
        <v>5871</v>
      </c>
      <c r="H752" s="71" t="s">
        <v>4698</v>
      </c>
    </row>
    <row r="753" spans="1:8" s="89" customFormat="1" ht="15.75" customHeight="1">
      <c r="A753" s="50" t="s">
        <v>1353</v>
      </c>
      <c r="B753" s="12" t="s">
        <v>5121</v>
      </c>
      <c r="C753" s="12" t="s">
        <v>1785</v>
      </c>
      <c r="D753" s="12"/>
      <c r="E753" s="59" t="s">
        <v>718</v>
      </c>
      <c r="F753" s="50" t="s">
        <v>2054</v>
      </c>
      <c r="G753" s="111" t="s">
        <v>5869</v>
      </c>
      <c r="H753" s="71" t="s">
        <v>4817</v>
      </c>
    </row>
    <row r="754" spans="1:8" s="89" customFormat="1" ht="15.75" customHeight="1">
      <c r="A754" s="50" t="s">
        <v>1353</v>
      </c>
      <c r="B754" s="12" t="s">
        <v>5122</v>
      </c>
      <c r="C754" s="12" t="s">
        <v>1786</v>
      </c>
      <c r="D754" s="12"/>
      <c r="E754" s="59" t="s">
        <v>4992</v>
      </c>
      <c r="F754" s="50" t="s">
        <v>1419</v>
      </c>
      <c r="G754" s="111" t="s">
        <v>5869</v>
      </c>
      <c r="H754" s="71" t="s">
        <v>4650</v>
      </c>
    </row>
    <row r="755" spans="1:8" s="89" customFormat="1" ht="15.75" customHeight="1">
      <c r="A755" s="50" t="s">
        <v>1353</v>
      </c>
      <c r="B755" s="12" t="s">
        <v>5123</v>
      </c>
      <c r="C755" s="12" t="s">
        <v>1787</v>
      </c>
      <c r="D755" s="12"/>
      <c r="E755" s="59" t="s">
        <v>4994</v>
      </c>
      <c r="F755" s="50" t="s">
        <v>1419</v>
      </c>
      <c r="G755" s="111" t="s">
        <v>5869</v>
      </c>
      <c r="H755" s="71" t="s">
        <v>4650</v>
      </c>
    </row>
    <row r="756" spans="1:8" s="89" customFormat="1" ht="15.75" customHeight="1">
      <c r="A756" s="50" t="s">
        <v>1353</v>
      </c>
      <c r="B756" s="12" t="s">
        <v>5124</v>
      </c>
      <c r="C756" s="12" t="s">
        <v>1788</v>
      </c>
      <c r="D756" s="12"/>
      <c r="E756" s="59" t="s">
        <v>4995</v>
      </c>
      <c r="F756" s="50" t="s">
        <v>2054</v>
      </c>
      <c r="G756" s="111" t="s">
        <v>5869</v>
      </c>
      <c r="H756" s="71" t="s">
        <v>4650</v>
      </c>
    </row>
    <row r="757" spans="1:8" s="89" customFormat="1" ht="15.75" customHeight="1">
      <c r="A757" s="50" t="s">
        <v>1353</v>
      </c>
      <c r="B757" s="12" t="s">
        <v>1415</v>
      </c>
      <c r="C757" s="12" t="s">
        <v>1760</v>
      </c>
      <c r="D757" s="12"/>
      <c r="E757" s="59" t="s">
        <v>718</v>
      </c>
      <c r="F757" s="50" t="s">
        <v>1414</v>
      </c>
      <c r="G757" s="111" t="s">
        <v>5869</v>
      </c>
      <c r="H757" s="71" t="s">
        <v>4806</v>
      </c>
    </row>
    <row r="758" spans="1:8" s="89" customFormat="1" ht="15.75" customHeight="1">
      <c r="A758" s="50" t="s">
        <v>1353</v>
      </c>
      <c r="B758" s="12" t="s">
        <v>1413</v>
      </c>
      <c r="C758" s="12" t="s">
        <v>3736</v>
      </c>
      <c r="D758" s="12"/>
      <c r="E758" s="59" t="s">
        <v>718</v>
      </c>
      <c r="F758" s="50" t="s">
        <v>1414</v>
      </c>
      <c r="G758" s="111" t="s">
        <v>5869</v>
      </c>
      <c r="H758" s="71" t="s">
        <v>4820</v>
      </c>
    </row>
    <row r="759" spans="1:8" s="89" customFormat="1" ht="15.75" customHeight="1">
      <c r="A759" s="50" t="s">
        <v>1353</v>
      </c>
      <c r="B759" s="12" t="s">
        <v>1413</v>
      </c>
      <c r="C759" s="12" t="s">
        <v>4530</v>
      </c>
      <c r="D759" s="12"/>
      <c r="E759" s="59" t="s">
        <v>718</v>
      </c>
      <c r="F759" s="50" t="s">
        <v>1414</v>
      </c>
      <c r="G759" s="111" t="s">
        <v>5869</v>
      </c>
      <c r="H759" s="71" t="s">
        <v>4818</v>
      </c>
    </row>
    <row r="760" spans="1:8" s="89" customFormat="1" ht="15.75" customHeight="1">
      <c r="A760" s="50" t="s">
        <v>1353</v>
      </c>
      <c r="B760" s="12" t="s">
        <v>1416</v>
      </c>
      <c r="C760" s="12" t="s">
        <v>1761</v>
      </c>
      <c r="D760" s="12"/>
      <c r="E760" s="59" t="s">
        <v>4992</v>
      </c>
      <c r="F760" s="50" t="s">
        <v>1414</v>
      </c>
      <c r="G760" s="111" t="s">
        <v>5869</v>
      </c>
      <c r="H760" s="71" t="s">
        <v>4647</v>
      </c>
    </row>
    <row r="761" spans="1:8" s="89" customFormat="1" ht="15.75" customHeight="1">
      <c r="A761" s="50" t="s">
        <v>1353</v>
      </c>
      <c r="B761" s="12" t="s">
        <v>1417</v>
      </c>
      <c r="C761" s="12" t="s">
        <v>1762</v>
      </c>
      <c r="D761" s="12"/>
      <c r="E761" s="59" t="s">
        <v>4994</v>
      </c>
      <c r="F761" s="50" t="s">
        <v>1414</v>
      </c>
      <c r="G761" s="111" t="s">
        <v>5869</v>
      </c>
      <c r="H761" s="71" t="s">
        <v>4647</v>
      </c>
    </row>
    <row r="762" spans="1:8" s="89" customFormat="1" ht="15.75" customHeight="1">
      <c r="A762" s="50" t="s">
        <v>1353</v>
      </c>
      <c r="B762" s="12" t="s">
        <v>1418</v>
      </c>
      <c r="C762" s="12" t="s">
        <v>1763</v>
      </c>
      <c r="D762" s="12"/>
      <c r="E762" s="59" t="s">
        <v>4995</v>
      </c>
      <c r="F762" s="50" t="s">
        <v>1414</v>
      </c>
      <c r="G762" s="111" t="s">
        <v>5869</v>
      </c>
      <c r="H762" s="71" t="s">
        <v>4647</v>
      </c>
    </row>
    <row r="763" spans="1:8" s="89" customFormat="1" ht="15.75" customHeight="1">
      <c r="A763" s="50" t="s">
        <v>1353</v>
      </c>
      <c r="B763" s="12" t="s">
        <v>1399</v>
      </c>
      <c r="C763" s="12" t="s">
        <v>5281</v>
      </c>
      <c r="D763" s="12"/>
      <c r="E763" s="59" t="s">
        <v>718</v>
      </c>
      <c r="F763" s="50" t="s">
        <v>1400</v>
      </c>
      <c r="G763" s="111" t="s">
        <v>5871</v>
      </c>
      <c r="H763" s="71" t="s">
        <v>4818</v>
      </c>
    </row>
    <row r="764" spans="1:8" s="89" customFormat="1" ht="15.75" customHeight="1">
      <c r="A764" s="50" t="s">
        <v>1353</v>
      </c>
      <c r="B764" s="12" t="s">
        <v>1397</v>
      </c>
      <c r="C764" s="12" t="s">
        <v>2383</v>
      </c>
      <c r="D764" s="12"/>
      <c r="E764" s="59" t="s">
        <v>5007</v>
      </c>
      <c r="F764" s="50" t="s">
        <v>1398</v>
      </c>
      <c r="G764" s="111" t="s">
        <v>5869</v>
      </c>
      <c r="H764" s="71" t="s">
        <v>4647</v>
      </c>
    </row>
    <row r="765" spans="1:8" s="89" customFormat="1" ht="15.75" customHeight="1">
      <c r="A765" s="50" t="s">
        <v>1353</v>
      </c>
      <c r="B765" s="12" t="s">
        <v>1401</v>
      </c>
      <c r="C765" s="12" t="s">
        <v>2384</v>
      </c>
      <c r="D765" s="12"/>
      <c r="E765" s="59" t="s">
        <v>4992</v>
      </c>
      <c r="F765" s="50" t="s">
        <v>1400</v>
      </c>
      <c r="G765" s="111" t="s">
        <v>5869</v>
      </c>
      <c r="H765" s="71" t="s">
        <v>4647</v>
      </c>
    </row>
    <row r="766" spans="1:8" s="89" customFormat="1" ht="15.75" customHeight="1">
      <c r="A766" s="50" t="s">
        <v>1353</v>
      </c>
      <c r="B766" s="12" t="s">
        <v>1402</v>
      </c>
      <c r="C766" s="12" t="s">
        <v>4535</v>
      </c>
      <c r="D766" s="12"/>
      <c r="E766" s="59" t="s">
        <v>4994</v>
      </c>
      <c r="F766" s="50" t="s">
        <v>1403</v>
      </c>
      <c r="G766" s="111" t="s">
        <v>5869</v>
      </c>
      <c r="H766" s="71" t="s">
        <v>4647</v>
      </c>
    </row>
    <row r="767" spans="1:8" s="89" customFormat="1" ht="15.75" customHeight="1">
      <c r="A767" s="50" t="s">
        <v>1353</v>
      </c>
      <c r="B767" s="12" t="s">
        <v>1404</v>
      </c>
      <c r="C767" s="12" t="s">
        <v>2385</v>
      </c>
      <c r="D767" s="12"/>
      <c r="E767" s="59" t="s">
        <v>4995</v>
      </c>
      <c r="F767" s="50" t="s">
        <v>1405</v>
      </c>
      <c r="G767" s="111" t="s">
        <v>5869</v>
      </c>
      <c r="H767" s="71" t="s">
        <v>4647</v>
      </c>
    </row>
    <row r="768" spans="1:8" s="89" customFormat="1" ht="15.75" customHeight="1">
      <c r="A768" s="50" t="s">
        <v>1353</v>
      </c>
      <c r="B768" s="12" t="s">
        <v>1367</v>
      </c>
      <c r="C768" s="48" t="s">
        <v>4965</v>
      </c>
      <c r="D768" s="48"/>
      <c r="E768" s="59" t="s">
        <v>718</v>
      </c>
      <c r="F768" s="50" t="s">
        <v>2046</v>
      </c>
      <c r="G768" s="111" t="s">
        <v>5869</v>
      </c>
      <c r="H768" s="71" t="s">
        <v>4638</v>
      </c>
    </row>
    <row r="769" spans="1:8" s="89" customFormat="1" ht="15.75" customHeight="1">
      <c r="A769" s="50" t="s">
        <v>1353</v>
      </c>
      <c r="B769" s="12" t="s">
        <v>1369</v>
      </c>
      <c r="C769" s="48" t="s">
        <v>4966</v>
      </c>
      <c r="D769" s="48"/>
      <c r="E769" s="59" t="s">
        <v>4992</v>
      </c>
      <c r="F769" s="50" t="s">
        <v>2046</v>
      </c>
      <c r="G769" s="111" t="s">
        <v>5869</v>
      </c>
      <c r="H769" s="71" t="s">
        <v>4644</v>
      </c>
    </row>
    <row r="770" spans="1:8" s="89" customFormat="1" ht="15.75" customHeight="1">
      <c r="A770" s="50" t="s">
        <v>1353</v>
      </c>
      <c r="B770" s="12" t="s">
        <v>1370</v>
      </c>
      <c r="C770" s="48" t="s">
        <v>4967</v>
      </c>
      <c r="D770" s="48"/>
      <c r="E770" s="59" t="s">
        <v>4994</v>
      </c>
      <c r="F770" s="50" t="s">
        <v>2046</v>
      </c>
      <c r="G770" s="111" t="s">
        <v>5869</v>
      </c>
      <c r="H770" s="71" t="s">
        <v>4644</v>
      </c>
    </row>
    <row r="771" spans="1:8" s="89" customFormat="1" ht="15.75" customHeight="1">
      <c r="A771" s="50" t="s">
        <v>1353</v>
      </c>
      <c r="B771" s="12" t="s">
        <v>1371</v>
      </c>
      <c r="C771" s="48" t="s">
        <v>4968</v>
      </c>
      <c r="D771" s="48"/>
      <c r="E771" s="59" t="s">
        <v>4995</v>
      </c>
      <c r="F771" s="50" t="s">
        <v>2046</v>
      </c>
      <c r="G771" s="111" t="s">
        <v>5869</v>
      </c>
      <c r="H771" s="71" t="s">
        <v>4644</v>
      </c>
    </row>
    <row r="772" spans="1:8" s="89" customFormat="1" ht="15.75" customHeight="1">
      <c r="A772" s="50" t="s">
        <v>1353</v>
      </c>
      <c r="B772" s="12" t="s">
        <v>1372</v>
      </c>
      <c r="C772" s="48" t="s">
        <v>4969</v>
      </c>
      <c r="D772" s="48"/>
      <c r="E772" s="59" t="s">
        <v>4996</v>
      </c>
      <c r="F772" s="50" t="s">
        <v>2046</v>
      </c>
      <c r="G772" s="111" t="s">
        <v>5869</v>
      </c>
      <c r="H772" s="71" t="s">
        <v>4644</v>
      </c>
    </row>
    <row r="773" spans="1:8" s="89" customFormat="1" ht="15.75" customHeight="1">
      <c r="A773" s="50" t="s">
        <v>1353</v>
      </c>
      <c r="B773" s="12" t="s">
        <v>1373</v>
      </c>
      <c r="C773" s="48" t="s">
        <v>4970</v>
      </c>
      <c r="D773" s="48"/>
      <c r="E773" s="60" t="s">
        <v>4997</v>
      </c>
      <c r="F773" s="50" t="s">
        <v>2046</v>
      </c>
      <c r="G773" s="111" t="s">
        <v>5869</v>
      </c>
      <c r="H773" s="71" t="s">
        <v>4644</v>
      </c>
    </row>
    <row r="774" spans="1:8" s="89" customFormat="1" ht="15.75" customHeight="1">
      <c r="A774" s="50" t="s">
        <v>1353</v>
      </c>
      <c r="B774" s="12" t="s">
        <v>5036</v>
      </c>
      <c r="C774" s="49" t="s">
        <v>4559</v>
      </c>
      <c r="D774" s="49"/>
      <c r="E774" s="59" t="s">
        <v>718</v>
      </c>
      <c r="F774" s="50" t="s">
        <v>2048</v>
      </c>
      <c r="G774" s="111" t="s">
        <v>5869</v>
      </c>
      <c r="H774" s="71" t="s">
        <v>4817</v>
      </c>
    </row>
    <row r="775" spans="1:8" s="89" customFormat="1" ht="15.75" customHeight="1">
      <c r="A775" s="50" t="s">
        <v>1353</v>
      </c>
      <c r="B775" s="12" t="s">
        <v>5037</v>
      </c>
      <c r="C775" s="49" t="s">
        <v>5291</v>
      </c>
      <c r="D775" s="49"/>
      <c r="E775" s="59" t="s">
        <v>4992</v>
      </c>
      <c r="F775" s="50" t="s">
        <v>2049</v>
      </c>
      <c r="G775" s="111" t="s">
        <v>5869</v>
      </c>
      <c r="H775" s="71" t="s">
        <v>4650</v>
      </c>
    </row>
    <row r="776" spans="1:8" s="89" customFormat="1" ht="15.75" customHeight="1">
      <c r="A776" s="50" t="s">
        <v>1353</v>
      </c>
      <c r="B776" s="12" t="s">
        <v>5038</v>
      </c>
      <c r="C776" s="49" t="s">
        <v>5292</v>
      </c>
      <c r="D776" s="49"/>
      <c r="E776" s="59" t="s">
        <v>4994</v>
      </c>
      <c r="F776" s="50" t="s">
        <v>2049</v>
      </c>
      <c r="G776" s="111" t="s">
        <v>5869</v>
      </c>
      <c r="H776" s="71" t="s">
        <v>4650</v>
      </c>
    </row>
    <row r="777" spans="1:8" s="89" customFormat="1" ht="15.75" customHeight="1">
      <c r="A777" s="50" t="s">
        <v>1353</v>
      </c>
      <c r="B777" s="12" t="s">
        <v>5039</v>
      </c>
      <c r="C777" s="49" t="s">
        <v>5293</v>
      </c>
      <c r="D777" s="49"/>
      <c r="E777" s="59" t="s">
        <v>4995</v>
      </c>
      <c r="F777" s="50" t="s">
        <v>2049</v>
      </c>
      <c r="G777" s="111" t="s">
        <v>5869</v>
      </c>
      <c r="H777" s="71" t="s">
        <v>4650</v>
      </c>
    </row>
    <row r="778" spans="1:8" s="89" customFormat="1" ht="15.75" customHeight="1">
      <c r="A778" s="50" t="s">
        <v>1353</v>
      </c>
      <c r="B778" s="12" t="s">
        <v>5040</v>
      </c>
      <c r="C778" s="49" t="s">
        <v>3737</v>
      </c>
      <c r="D778" s="49"/>
      <c r="E778" s="59" t="s">
        <v>718</v>
      </c>
      <c r="F778" s="50" t="s">
        <v>2051</v>
      </c>
      <c r="G778" s="111" t="s">
        <v>5869</v>
      </c>
      <c r="H778" s="71" t="s">
        <v>4817</v>
      </c>
    </row>
    <row r="779" spans="1:8" s="89" customFormat="1" ht="15.75" customHeight="1">
      <c r="A779" s="50" t="s">
        <v>1353</v>
      </c>
      <c r="B779" s="12" t="s">
        <v>5041</v>
      </c>
      <c r="C779" s="49" t="s">
        <v>3738</v>
      </c>
      <c r="D779" s="49"/>
      <c r="E779" s="59" t="s">
        <v>4992</v>
      </c>
      <c r="F779" s="50" t="s">
        <v>2050</v>
      </c>
      <c r="G779" s="111" t="s">
        <v>5869</v>
      </c>
      <c r="H779" s="71" t="s">
        <v>4650</v>
      </c>
    </row>
    <row r="780" spans="1:8" s="89" customFormat="1" ht="15.75" customHeight="1">
      <c r="A780" s="50" t="s">
        <v>1353</v>
      </c>
      <c r="B780" s="12" t="s">
        <v>5042</v>
      </c>
      <c r="C780" s="49" t="s">
        <v>3739</v>
      </c>
      <c r="D780" s="49"/>
      <c r="E780" s="59" t="s">
        <v>4994</v>
      </c>
      <c r="F780" s="50" t="s">
        <v>2050</v>
      </c>
      <c r="G780" s="111" t="s">
        <v>5869</v>
      </c>
      <c r="H780" s="71" t="s">
        <v>4650</v>
      </c>
    </row>
    <row r="781" spans="1:8" s="89" customFormat="1" ht="15.75" customHeight="1">
      <c r="A781" s="50" t="s">
        <v>1353</v>
      </c>
      <c r="B781" s="12" t="s">
        <v>5043</v>
      </c>
      <c r="C781" s="49" t="s">
        <v>3740</v>
      </c>
      <c r="D781" s="49"/>
      <c r="E781" s="59" t="s">
        <v>4995</v>
      </c>
      <c r="F781" s="50" t="s">
        <v>2050</v>
      </c>
      <c r="G781" s="111" t="s">
        <v>5869</v>
      </c>
      <c r="H781" s="71" t="s">
        <v>4650</v>
      </c>
    </row>
    <row r="782" spans="1:8" s="89" customFormat="1" ht="15.75" customHeight="1">
      <c r="A782" s="50" t="s">
        <v>1353</v>
      </c>
      <c r="B782" s="12" t="s">
        <v>5044</v>
      </c>
      <c r="C782" s="49" t="s">
        <v>4560</v>
      </c>
      <c r="D782" s="49"/>
      <c r="E782" s="59" t="s">
        <v>718</v>
      </c>
      <c r="F782" s="50" t="s">
        <v>2145</v>
      </c>
      <c r="G782" s="111" t="s">
        <v>5869</v>
      </c>
      <c r="H782" s="71" t="s">
        <v>4817</v>
      </c>
    </row>
    <row r="783" spans="1:8" s="89" customFormat="1" ht="15.75" customHeight="1">
      <c r="A783" s="50" t="s">
        <v>1353</v>
      </c>
      <c r="B783" s="12" t="s">
        <v>5047</v>
      </c>
      <c r="C783" s="49" t="s">
        <v>4561</v>
      </c>
      <c r="D783" s="49"/>
      <c r="E783" s="59" t="s">
        <v>4992</v>
      </c>
      <c r="F783" s="50" t="s">
        <v>2146</v>
      </c>
      <c r="G783" s="111" t="s">
        <v>5869</v>
      </c>
      <c r="H783" s="71" t="s">
        <v>4817</v>
      </c>
    </row>
    <row r="784" spans="1:8" s="89" customFormat="1" ht="15.75" customHeight="1">
      <c r="A784" s="50" t="s">
        <v>1353</v>
      </c>
      <c r="B784" s="12" t="s">
        <v>5046</v>
      </c>
      <c r="C784" s="49" t="s">
        <v>4562</v>
      </c>
      <c r="D784" s="49"/>
      <c r="E784" s="59" t="s">
        <v>4994</v>
      </c>
      <c r="F784" s="50" t="s">
        <v>1423</v>
      </c>
      <c r="G784" s="111" t="s">
        <v>5869</v>
      </c>
      <c r="H784" s="71" t="s">
        <v>4817</v>
      </c>
    </row>
    <row r="785" spans="1:8" s="89" customFormat="1" ht="15.75" customHeight="1">
      <c r="A785" s="50" t="s">
        <v>1353</v>
      </c>
      <c r="B785" s="12" t="s">
        <v>5045</v>
      </c>
      <c r="C785" s="49" t="s">
        <v>4563</v>
      </c>
      <c r="D785" s="49"/>
      <c r="E785" s="59" t="s">
        <v>4995</v>
      </c>
      <c r="F785" s="50" t="s">
        <v>1423</v>
      </c>
      <c r="G785" s="111" t="s">
        <v>5869</v>
      </c>
      <c r="H785" s="71" t="s">
        <v>4817</v>
      </c>
    </row>
    <row r="786" spans="1:8" s="89" customFormat="1" ht="15.75" customHeight="1">
      <c r="A786" s="50" t="s">
        <v>1353</v>
      </c>
      <c r="B786" s="12" t="s">
        <v>5051</v>
      </c>
      <c r="C786" s="49" t="s">
        <v>4564</v>
      </c>
      <c r="D786" s="49"/>
      <c r="E786" s="59" t="s">
        <v>718</v>
      </c>
      <c r="F786" s="73" t="s">
        <v>2053</v>
      </c>
      <c r="G786" s="111" t="s">
        <v>5869</v>
      </c>
      <c r="H786" s="71" t="s">
        <v>4817</v>
      </c>
    </row>
    <row r="787" spans="1:8" s="89" customFormat="1" ht="15.75" customHeight="1">
      <c r="A787" s="50" t="s">
        <v>1353</v>
      </c>
      <c r="B787" s="12" t="s">
        <v>5050</v>
      </c>
      <c r="C787" s="49" t="s">
        <v>4565</v>
      </c>
      <c r="D787" s="49"/>
      <c r="E787" s="59" t="s">
        <v>4992</v>
      </c>
      <c r="F787" s="73" t="s">
        <v>2053</v>
      </c>
      <c r="G787" s="111" t="s">
        <v>5869</v>
      </c>
      <c r="H787" s="71" t="s">
        <v>4650</v>
      </c>
    </row>
    <row r="788" spans="1:8" s="89" customFormat="1" ht="15.75" customHeight="1">
      <c r="A788" s="50" t="s">
        <v>1353</v>
      </c>
      <c r="B788" s="12" t="s">
        <v>5049</v>
      </c>
      <c r="C788" s="49" t="s">
        <v>4566</v>
      </c>
      <c r="D788" s="49"/>
      <c r="E788" s="59" t="s">
        <v>4994</v>
      </c>
      <c r="F788" s="73" t="s">
        <v>2053</v>
      </c>
      <c r="G788" s="111" t="s">
        <v>5869</v>
      </c>
      <c r="H788" s="71" t="s">
        <v>4650</v>
      </c>
    </row>
    <row r="789" spans="1:8" s="89" customFormat="1" ht="15.75" customHeight="1">
      <c r="A789" s="50" t="s">
        <v>1353</v>
      </c>
      <c r="B789" s="12" t="s">
        <v>5048</v>
      </c>
      <c r="C789" s="49" t="s">
        <v>4567</v>
      </c>
      <c r="D789" s="49"/>
      <c r="E789" s="59" t="s">
        <v>4995</v>
      </c>
      <c r="F789" s="73" t="s">
        <v>2053</v>
      </c>
      <c r="G789" s="111" t="s">
        <v>5869</v>
      </c>
      <c r="H789" s="71" t="s">
        <v>4650</v>
      </c>
    </row>
    <row r="790" spans="1:8" s="89" customFormat="1" ht="15.75" customHeight="1">
      <c r="A790" s="50" t="s">
        <v>1353</v>
      </c>
      <c r="B790" s="12" t="s">
        <v>5052</v>
      </c>
      <c r="C790" s="49" t="s">
        <v>4899</v>
      </c>
      <c r="D790" s="49"/>
      <c r="E790" s="59" t="s">
        <v>718</v>
      </c>
      <c r="F790" s="50" t="s">
        <v>5349</v>
      </c>
      <c r="G790" s="111" t="s">
        <v>5869</v>
      </c>
      <c r="H790" s="71" t="s">
        <v>4817</v>
      </c>
    </row>
    <row r="791" spans="1:8" s="89" customFormat="1" ht="15.75" customHeight="1">
      <c r="A791" s="50" t="s">
        <v>1353</v>
      </c>
      <c r="B791" s="12" t="s">
        <v>5057</v>
      </c>
      <c r="C791" s="49" t="s">
        <v>4900</v>
      </c>
      <c r="D791" s="49"/>
      <c r="E791" s="59" t="s">
        <v>4992</v>
      </c>
      <c r="F791" s="50" t="s">
        <v>2052</v>
      </c>
      <c r="G791" s="111" t="s">
        <v>5869</v>
      </c>
      <c r="H791" s="71" t="s">
        <v>4650</v>
      </c>
    </row>
    <row r="792" spans="1:8" s="89" customFormat="1" ht="15.75" customHeight="1">
      <c r="A792" s="50" t="s">
        <v>1353</v>
      </c>
      <c r="B792" s="12" t="s">
        <v>5056</v>
      </c>
      <c r="C792" s="49" t="s">
        <v>4901</v>
      </c>
      <c r="D792" s="49"/>
      <c r="E792" s="59" t="s">
        <v>4994</v>
      </c>
      <c r="F792" s="50" t="s">
        <v>1424</v>
      </c>
      <c r="G792" s="111" t="s">
        <v>5869</v>
      </c>
      <c r="H792" s="71" t="s">
        <v>4650</v>
      </c>
    </row>
    <row r="793" spans="1:8" s="89" customFormat="1" ht="15.75" customHeight="1">
      <c r="A793" s="50" t="s">
        <v>1353</v>
      </c>
      <c r="B793" s="12" t="s">
        <v>5055</v>
      </c>
      <c r="C793" s="49" t="s">
        <v>4902</v>
      </c>
      <c r="D793" s="49"/>
      <c r="E793" s="59" t="s">
        <v>4995</v>
      </c>
      <c r="F793" s="50" t="s">
        <v>1424</v>
      </c>
      <c r="G793" s="111" t="s">
        <v>5869</v>
      </c>
      <c r="H793" s="71" t="s">
        <v>4817</v>
      </c>
    </row>
    <row r="794" spans="1:8" s="89" customFormat="1" ht="15.75" customHeight="1">
      <c r="A794" s="50" t="s">
        <v>1353</v>
      </c>
      <c r="B794" s="12" t="s">
        <v>5054</v>
      </c>
      <c r="C794" s="49" t="s">
        <v>4903</v>
      </c>
      <c r="D794" s="49"/>
      <c r="E794" s="59" t="s">
        <v>4996</v>
      </c>
      <c r="F794" s="50" t="s">
        <v>1424</v>
      </c>
      <c r="G794" s="111" t="s">
        <v>5869</v>
      </c>
      <c r="H794" s="71" t="s">
        <v>4817</v>
      </c>
    </row>
    <row r="795" spans="1:8" s="89" customFormat="1" ht="15.75" customHeight="1">
      <c r="A795" s="50" t="s">
        <v>1353</v>
      </c>
      <c r="B795" s="12" t="s">
        <v>5053</v>
      </c>
      <c r="C795" s="49" t="s">
        <v>4904</v>
      </c>
      <c r="D795" s="49"/>
      <c r="E795" s="60" t="s">
        <v>4997</v>
      </c>
      <c r="F795" s="50" t="s">
        <v>2516</v>
      </c>
      <c r="G795" s="111" t="s">
        <v>5869</v>
      </c>
      <c r="H795" s="71" t="s">
        <v>4817</v>
      </c>
    </row>
    <row r="796" spans="1:8" s="89" customFormat="1" ht="15.75" customHeight="1">
      <c r="A796" s="50" t="s">
        <v>1353</v>
      </c>
      <c r="B796" s="12" t="s">
        <v>5828</v>
      </c>
      <c r="C796" s="49" t="s">
        <v>5796</v>
      </c>
      <c r="D796" s="49"/>
      <c r="E796" s="60" t="s">
        <v>5598</v>
      </c>
      <c r="F796" s="50" t="s">
        <v>5795</v>
      </c>
      <c r="G796" s="111" t="s">
        <v>5870</v>
      </c>
      <c r="H796" s="71">
        <v>130</v>
      </c>
    </row>
    <row r="797" spans="1:8" s="89" customFormat="1" ht="15.75" customHeight="1">
      <c r="A797" s="50" t="s">
        <v>1353</v>
      </c>
      <c r="B797" s="12" t="s">
        <v>5829</v>
      </c>
      <c r="C797" s="49" t="s">
        <v>5797</v>
      </c>
      <c r="D797" s="49"/>
      <c r="E797" s="59" t="s">
        <v>4992</v>
      </c>
      <c r="F797" s="50" t="s">
        <v>5795</v>
      </c>
      <c r="G797" s="111" t="s">
        <v>5869</v>
      </c>
      <c r="H797" s="71">
        <v>130</v>
      </c>
    </row>
    <row r="798" spans="1:8" s="89" customFormat="1" ht="15.75" customHeight="1">
      <c r="A798" s="50" t="s">
        <v>1353</v>
      </c>
      <c r="B798" s="12" t="s">
        <v>5830</v>
      </c>
      <c r="C798" s="49" t="s">
        <v>5798</v>
      </c>
      <c r="D798" s="49"/>
      <c r="E798" s="59" t="s">
        <v>4994</v>
      </c>
      <c r="F798" s="50" t="s">
        <v>5795</v>
      </c>
      <c r="G798" s="111" t="s">
        <v>5869</v>
      </c>
      <c r="H798" s="71">
        <v>130</v>
      </c>
    </row>
    <row r="799" spans="1:8" s="89" customFormat="1" ht="15.75" customHeight="1">
      <c r="A799" s="50" t="s">
        <v>1353</v>
      </c>
      <c r="B799" s="12" t="s">
        <v>5831</v>
      </c>
      <c r="C799" s="49" t="s">
        <v>5799</v>
      </c>
      <c r="D799" s="49"/>
      <c r="E799" s="59" t="s">
        <v>4995</v>
      </c>
      <c r="F799" s="50" t="s">
        <v>5795</v>
      </c>
      <c r="G799" s="111" t="s">
        <v>5869</v>
      </c>
      <c r="H799" s="71">
        <v>130</v>
      </c>
    </row>
    <row r="800" spans="1:8" s="89" customFormat="1" ht="15.75" customHeight="1">
      <c r="A800" s="50" t="s">
        <v>1353</v>
      </c>
      <c r="B800" s="12" t="s">
        <v>5832</v>
      </c>
      <c r="C800" s="49" t="s">
        <v>5800</v>
      </c>
      <c r="D800" s="49"/>
      <c r="E800" s="60" t="s">
        <v>5837</v>
      </c>
      <c r="F800" s="50" t="s">
        <v>5795</v>
      </c>
      <c r="G800" s="111" t="s">
        <v>5869</v>
      </c>
      <c r="H800" s="71">
        <v>130</v>
      </c>
    </row>
    <row r="801" spans="1:8" s="89" customFormat="1" ht="15.75" customHeight="1">
      <c r="A801" s="50" t="s">
        <v>1353</v>
      </c>
      <c r="B801" s="12" t="s">
        <v>5833</v>
      </c>
      <c r="C801" s="49" t="s">
        <v>5801</v>
      </c>
      <c r="D801" s="49"/>
      <c r="E801" s="59" t="s">
        <v>4992</v>
      </c>
      <c r="F801" s="50" t="s">
        <v>5795</v>
      </c>
      <c r="G801" s="111" t="s">
        <v>5869</v>
      </c>
      <c r="H801" s="71">
        <v>69</v>
      </c>
    </row>
    <row r="802" spans="1:8" s="89" customFormat="1" ht="15.75" customHeight="1">
      <c r="A802" s="50" t="s">
        <v>1353</v>
      </c>
      <c r="B802" s="12" t="s">
        <v>5834</v>
      </c>
      <c r="C802" s="49" t="s">
        <v>5802</v>
      </c>
      <c r="D802" s="49"/>
      <c r="E802" s="59" t="s">
        <v>4994</v>
      </c>
      <c r="F802" s="50" t="s">
        <v>5795</v>
      </c>
      <c r="G802" s="111" t="s">
        <v>5869</v>
      </c>
      <c r="H802" s="71">
        <v>69</v>
      </c>
    </row>
    <row r="803" spans="1:8" s="89" customFormat="1" ht="15.75" customHeight="1">
      <c r="A803" s="50" t="s">
        <v>1353</v>
      </c>
      <c r="B803" s="12" t="s">
        <v>5835</v>
      </c>
      <c r="C803" s="49" t="s">
        <v>5803</v>
      </c>
      <c r="D803" s="49"/>
      <c r="E803" s="59" t="s">
        <v>4995</v>
      </c>
      <c r="F803" s="50" t="s">
        <v>5795</v>
      </c>
      <c r="G803" s="111" t="s">
        <v>5869</v>
      </c>
      <c r="H803" s="71">
        <v>69</v>
      </c>
    </row>
    <row r="804" spans="1:8" s="89" customFormat="1" ht="15.75" customHeight="1">
      <c r="A804" s="50" t="s">
        <v>1353</v>
      </c>
      <c r="B804" s="12" t="s">
        <v>5836</v>
      </c>
      <c r="C804" s="49" t="s">
        <v>5804</v>
      </c>
      <c r="D804" s="49"/>
      <c r="E804" s="60" t="s">
        <v>5837</v>
      </c>
      <c r="F804" s="50" t="s">
        <v>5795</v>
      </c>
      <c r="G804" s="111" t="s">
        <v>5869</v>
      </c>
      <c r="H804" s="71">
        <v>69</v>
      </c>
    </row>
    <row r="805" spans="1:8" s="89" customFormat="1" ht="15.75" customHeight="1">
      <c r="A805" s="8" t="s">
        <v>4837</v>
      </c>
      <c r="B805" s="12" t="s">
        <v>5791</v>
      </c>
      <c r="C805" s="49" t="s">
        <v>5792</v>
      </c>
      <c r="D805" s="49"/>
      <c r="E805" s="60"/>
      <c r="F805" s="50" t="s">
        <v>5793</v>
      </c>
      <c r="G805" s="111" t="s">
        <v>5869</v>
      </c>
      <c r="H805" s="71" t="s">
        <v>5794</v>
      </c>
    </row>
    <row r="806" spans="1:8" s="89" customFormat="1" ht="15.75" customHeight="1">
      <c r="A806" s="50" t="s">
        <v>2669</v>
      </c>
      <c r="B806" s="28" t="s">
        <v>1662</v>
      </c>
      <c r="C806" s="28" t="s">
        <v>4591</v>
      </c>
      <c r="D806" s="28"/>
      <c r="E806" s="68" t="s">
        <v>718</v>
      </c>
      <c r="F806" s="50" t="s">
        <v>1875</v>
      </c>
      <c r="G806" s="111" t="s">
        <v>5869</v>
      </c>
      <c r="H806" s="75" t="s">
        <v>4779</v>
      </c>
    </row>
    <row r="807" spans="1:8" s="89" customFormat="1" ht="15.75" customHeight="1">
      <c r="A807" s="50" t="s">
        <v>2669</v>
      </c>
      <c r="B807" s="28" t="s">
        <v>1664</v>
      </c>
      <c r="C807" s="28" t="s">
        <v>4592</v>
      </c>
      <c r="D807" s="28"/>
      <c r="E807" s="60" t="s">
        <v>4992</v>
      </c>
      <c r="F807" s="50" t="s">
        <v>1663</v>
      </c>
      <c r="G807" s="111" t="s">
        <v>5869</v>
      </c>
      <c r="H807" s="75" t="s">
        <v>4636</v>
      </c>
    </row>
    <row r="808" spans="1:8" s="89" customFormat="1" ht="15.75" customHeight="1">
      <c r="A808" s="50" t="s">
        <v>2669</v>
      </c>
      <c r="B808" s="28" t="s">
        <v>1665</v>
      </c>
      <c r="C808" s="28" t="s">
        <v>4593</v>
      </c>
      <c r="D808" s="28"/>
      <c r="E808" s="60" t="s">
        <v>4994</v>
      </c>
      <c r="F808" s="50" t="s">
        <v>1663</v>
      </c>
      <c r="G808" s="111" t="s">
        <v>5869</v>
      </c>
      <c r="H808" s="75" t="s">
        <v>4636</v>
      </c>
    </row>
    <row r="809" spans="1:8" s="89" customFormat="1" ht="15.75" customHeight="1">
      <c r="A809" s="50" t="s">
        <v>2669</v>
      </c>
      <c r="B809" s="28" t="s">
        <v>1666</v>
      </c>
      <c r="C809" s="28" t="s">
        <v>4594</v>
      </c>
      <c r="D809" s="28"/>
      <c r="E809" s="60" t="s">
        <v>4995</v>
      </c>
      <c r="F809" s="50" t="s">
        <v>1663</v>
      </c>
      <c r="G809" s="111" t="s">
        <v>5869</v>
      </c>
      <c r="H809" s="75" t="s">
        <v>4636</v>
      </c>
    </row>
    <row r="810" spans="1:8" s="89" customFormat="1" ht="15.75" customHeight="1">
      <c r="A810" s="8" t="s">
        <v>2666</v>
      </c>
      <c r="B810" s="28" t="s">
        <v>1651</v>
      </c>
      <c r="C810" s="18" t="s">
        <v>4595</v>
      </c>
      <c r="D810" s="18"/>
      <c r="E810" s="59" t="s">
        <v>718</v>
      </c>
      <c r="F810" s="73" t="s">
        <v>1652</v>
      </c>
      <c r="G810" s="111" t="s">
        <v>5869</v>
      </c>
      <c r="H810" s="71" t="s">
        <v>4650</v>
      </c>
    </row>
    <row r="811" spans="1:8" s="89" customFormat="1" ht="15.75" customHeight="1">
      <c r="A811" s="8" t="s">
        <v>2666</v>
      </c>
      <c r="B811" s="28" t="s">
        <v>1653</v>
      </c>
      <c r="C811" s="18" t="s">
        <v>4596</v>
      </c>
      <c r="D811" s="18"/>
      <c r="E811" s="59" t="s">
        <v>1647</v>
      </c>
      <c r="F811" s="73" t="s">
        <v>1652</v>
      </c>
      <c r="G811" s="111" t="s">
        <v>5869</v>
      </c>
      <c r="H811" s="71" t="s">
        <v>4647</v>
      </c>
    </row>
    <row r="812" spans="1:8" s="89" customFormat="1" ht="15.75" customHeight="1">
      <c r="A812" s="8" t="s">
        <v>2666</v>
      </c>
      <c r="B812" s="28" t="s">
        <v>1654</v>
      </c>
      <c r="C812" s="18" t="s">
        <v>4597</v>
      </c>
      <c r="D812" s="18"/>
      <c r="E812" s="59" t="s">
        <v>1647</v>
      </c>
      <c r="F812" s="73" t="s">
        <v>1652</v>
      </c>
      <c r="G812" s="111" t="s">
        <v>5869</v>
      </c>
      <c r="H812" s="71" t="s">
        <v>4647</v>
      </c>
    </row>
    <row r="813" spans="1:8" s="89" customFormat="1" ht="15.75" customHeight="1">
      <c r="A813" s="8" t="s">
        <v>2666</v>
      </c>
      <c r="B813" s="28" t="s">
        <v>1655</v>
      </c>
      <c r="C813" s="18" t="s">
        <v>4598</v>
      </c>
      <c r="D813" s="18"/>
      <c r="E813" s="59" t="s">
        <v>1647</v>
      </c>
      <c r="F813" s="73" t="s">
        <v>1652</v>
      </c>
      <c r="G813" s="111" t="s">
        <v>5869</v>
      </c>
      <c r="H813" s="71" t="s">
        <v>4647</v>
      </c>
    </row>
    <row r="814" spans="1:8" s="89" customFormat="1" ht="15.75" customHeight="1">
      <c r="A814" s="8" t="s">
        <v>2666</v>
      </c>
      <c r="B814" s="28" t="s">
        <v>1644</v>
      </c>
      <c r="C814" s="18" t="s">
        <v>4599</v>
      </c>
      <c r="D814" s="18"/>
      <c r="E814" s="59" t="s">
        <v>718</v>
      </c>
      <c r="F814" s="73" t="s">
        <v>2027</v>
      </c>
      <c r="G814" s="111" t="s">
        <v>5869</v>
      </c>
      <c r="H814" s="71" t="s">
        <v>4779</v>
      </c>
    </row>
    <row r="815" spans="1:8" s="89" customFormat="1" ht="15.75" customHeight="1">
      <c r="A815" s="8" t="s">
        <v>2666</v>
      </c>
      <c r="B815" s="28" t="s">
        <v>1646</v>
      </c>
      <c r="C815" s="18" t="s">
        <v>4600</v>
      </c>
      <c r="D815" s="18"/>
      <c r="E815" s="59" t="s">
        <v>1647</v>
      </c>
      <c r="F815" s="73" t="s">
        <v>1645</v>
      </c>
      <c r="G815" s="111" t="s">
        <v>5869</v>
      </c>
      <c r="H815" s="71" t="s">
        <v>4698</v>
      </c>
    </row>
    <row r="816" spans="1:8" s="89" customFormat="1" ht="15.75" customHeight="1">
      <c r="A816" s="50" t="s">
        <v>2667</v>
      </c>
      <c r="B816" s="28" t="s">
        <v>1712</v>
      </c>
      <c r="C816" s="28" t="s">
        <v>4603</v>
      </c>
      <c r="D816" s="28"/>
      <c r="E816" s="59" t="s">
        <v>718</v>
      </c>
      <c r="F816" s="73" t="s">
        <v>4827</v>
      </c>
      <c r="G816" s="117" t="s">
        <v>5870</v>
      </c>
      <c r="H816" s="71" t="s">
        <v>4708</v>
      </c>
    </row>
    <row r="817" spans="1:8" s="89" customFormat="1" ht="15.75" customHeight="1">
      <c r="A817" s="50" t="s">
        <v>2667</v>
      </c>
      <c r="B817" s="28" t="s">
        <v>1715</v>
      </c>
      <c r="C817" s="28" t="s">
        <v>4604</v>
      </c>
      <c r="D817" s="28"/>
      <c r="E817" s="59" t="s">
        <v>4992</v>
      </c>
      <c r="F817" s="73" t="s">
        <v>4827</v>
      </c>
      <c r="G817" s="117" t="s">
        <v>5870</v>
      </c>
      <c r="H817" s="71" t="s">
        <v>4751</v>
      </c>
    </row>
    <row r="818" spans="1:8" s="89" customFormat="1" ht="15.75" customHeight="1">
      <c r="A818" s="50" t="s">
        <v>2667</v>
      </c>
      <c r="B818" s="28" t="s">
        <v>1716</v>
      </c>
      <c r="C818" s="28" t="s">
        <v>4605</v>
      </c>
      <c r="D818" s="28"/>
      <c r="E818" s="59" t="s">
        <v>4994</v>
      </c>
      <c r="F818" s="73" t="s">
        <v>4827</v>
      </c>
      <c r="G818" s="117" t="s">
        <v>5870</v>
      </c>
      <c r="H818" s="71" t="s">
        <v>4751</v>
      </c>
    </row>
    <row r="819" spans="1:8" s="89" customFormat="1" ht="15.75" customHeight="1">
      <c r="A819" s="50" t="s">
        <v>2667</v>
      </c>
      <c r="B819" s="28" t="s">
        <v>1717</v>
      </c>
      <c r="C819" s="28" t="s">
        <v>4606</v>
      </c>
      <c r="D819" s="28"/>
      <c r="E819" s="59" t="s">
        <v>4995</v>
      </c>
      <c r="F819" s="73" t="s">
        <v>4827</v>
      </c>
      <c r="G819" s="117" t="s">
        <v>5870</v>
      </c>
      <c r="H819" s="71" t="s">
        <v>4751</v>
      </c>
    </row>
    <row r="820" spans="1:8" s="89" customFormat="1" ht="15.75" customHeight="1">
      <c r="A820" s="50" t="s">
        <v>2667</v>
      </c>
      <c r="B820" s="28" t="s">
        <v>1718</v>
      </c>
      <c r="C820" s="28" t="s">
        <v>4607</v>
      </c>
      <c r="D820" s="28"/>
      <c r="E820" s="59" t="s">
        <v>718</v>
      </c>
      <c r="F820" s="73" t="s">
        <v>1713</v>
      </c>
      <c r="G820" s="117" t="s">
        <v>5870</v>
      </c>
      <c r="H820" s="71" t="s">
        <v>4819</v>
      </c>
    </row>
    <row r="821" spans="1:8" s="89" customFormat="1" ht="15.75" customHeight="1">
      <c r="A821" s="50" t="s">
        <v>2667</v>
      </c>
      <c r="B821" s="28" t="s">
        <v>1719</v>
      </c>
      <c r="C821" s="28" t="s">
        <v>4608</v>
      </c>
      <c r="D821" s="28"/>
      <c r="E821" s="59" t="s">
        <v>4992</v>
      </c>
      <c r="F821" s="73" t="s">
        <v>1713</v>
      </c>
      <c r="G821" s="117" t="s">
        <v>5870</v>
      </c>
      <c r="H821" s="71" t="s">
        <v>4753</v>
      </c>
    </row>
    <row r="822" spans="1:8" s="89" customFormat="1" ht="15.75" customHeight="1">
      <c r="A822" s="50" t="s">
        <v>2667</v>
      </c>
      <c r="B822" s="28" t="s">
        <v>1720</v>
      </c>
      <c r="C822" s="28" t="s">
        <v>4609</v>
      </c>
      <c r="D822" s="28"/>
      <c r="E822" s="59" t="s">
        <v>4994</v>
      </c>
      <c r="F822" s="73" t="s">
        <v>1713</v>
      </c>
      <c r="G822" s="117" t="s">
        <v>5870</v>
      </c>
      <c r="H822" s="71" t="s">
        <v>4753</v>
      </c>
    </row>
    <row r="823" spans="1:8" s="89" customFormat="1" ht="15.75" customHeight="1">
      <c r="A823" s="50" t="s">
        <v>2667</v>
      </c>
      <c r="B823" s="28" t="s">
        <v>1721</v>
      </c>
      <c r="C823" s="28" t="s">
        <v>4610</v>
      </c>
      <c r="D823" s="28"/>
      <c r="E823" s="59" t="s">
        <v>4995</v>
      </c>
      <c r="F823" s="73" t="s">
        <v>1713</v>
      </c>
      <c r="G823" s="117" t="s">
        <v>5870</v>
      </c>
      <c r="H823" s="71" t="s">
        <v>4753</v>
      </c>
    </row>
    <row r="824" spans="1:8" s="89" customFormat="1" ht="15.75" customHeight="1">
      <c r="A824" s="50" t="s">
        <v>2667</v>
      </c>
      <c r="B824" s="28" t="s">
        <v>1692</v>
      </c>
      <c r="C824" s="28" t="s">
        <v>4611</v>
      </c>
      <c r="D824" s="28"/>
      <c r="E824" s="59" t="s">
        <v>718</v>
      </c>
      <c r="F824" s="73" t="s">
        <v>4828</v>
      </c>
      <c r="G824" s="117" t="s">
        <v>5870</v>
      </c>
      <c r="H824" s="71" t="s">
        <v>4820</v>
      </c>
    </row>
    <row r="825" spans="1:8" s="89" customFormat="1" ht="15.75" customHeight="1">
      <c r="A825" s="50" t="s">
        <v>2667</v>
      </c>
      <c r="B825" s="28" t="s">
        <v>1698</v>
      </c>
      <c r="C825" s="28" t="s">
        <v>4612</v>
      </c>
      <c r="D825" s="28"/>
      <c r="E825" s="59" t="s">
        <v>4992</v>
      </c>
      <c r="F825" s="73" t="s">
        <v>4828</v>
      </c>
      <c r="G825" s="117" t="s">
        <v>5870</v>
      </c>
      <c r="H825" s="71" t="s">
        <v>4635</v>
      </c>
    </row>
    <row r="826" spans="1:8" s="89" customFormat="1" ht="15.75" customHeight="1">
      <c r="A826" s="50" t="s">
        <v>2667</v>
      </c>
      <c r="B826" s="28" t="s">
        <v>1699</v>
      </c>
      <c r="C826" s="28" t="s">
        <v>4613</v>
      </c>
      <c r="D826" s="28"/>
      <c r="E826" s="59" t="s">
        <v>4994</v>
      </c>
      <c r="F826" s="73" t="s">
        <v>4828</v>
      </c>
      <c r="G826" s="117" t="s">
        <v>5870</v>
      </c>
      <c r="H826" s="71" t="s">
        <v>4635</v>
      </c>
    </row>
    <row r="827" spans="1:8" s="89" customFormat="1" ht="15.75" customHeight="1">
      <c r="A827" s="50" t="s">
        <v>2667</v>
      </c>
      <c r="B827" s="28" t="s">
        <v>1700</v>
      </c>
      <c r="C827" s="28" t="s">
        <v>4614</v>
      </c>
      <c r="D827" s="28"/>
      <c r="E827" s="59" t="s">
        <v>4995</v>
      </c>
      <c r="F827" s="73" t="s">
        <v>4828</v>
      </c>
      <c r="G827" s="117" t="s">
        <v>5870</v>
      </c>
      <c r="H827" s="71" t="s">
        <v>4635</v>
      </c>
    </row>
    <row r="828" spans="1:8" s="89" customFormat="1" ht="15.75" customHeight="1">
      <c r="A828" s="50" t="s">
        <v>2667</v>
      </c>
      <c r="B828" s="28" t="s">
        <v>1694</v>
      </c>
      <c r="C828" s="28" t="s">
        <v>4615</v>
      </c>
      <c r="D828" s="28"/>
      <c r="E828" s="59" t="s">
        <v>718</v>
      </c>
      <c r="F828" s="73" t="s">
        <v>4829</v>
      </c>
      <c r="G828" s="117" t="s">
        <v>5870</v>
      </c>
      <c r="H828" s="71" t="s">
        <v>4821</v>
      </c>
    </row>
    <row r="829" spans="1:8" s="89" customFormat="1" ht="15.75" customHeight="1">
      <c r="A829" s="50" t="s">
        <v>2667</v>
      </c>
      <c r="B829" s="28" t="s">
        <v>1695</v>
      </c>
      <c r="C829" s="28" t="s">
        <v>4616</v>
      </c>
      <c r="D829" s="28"/>
      <c r="E829" s="59" t="s">
        <v>4992</v>
      </c>
      <c r="F829" s="73" t="s">
        <v>4829</v>
      </c>
      <c r="G829" s="117" t="s">
        <v>5870</v>
      </c>
      <c r="H829" s="71" t="s">
        <v>4667</v>
      </c>
    </row>
    <row r="830" spans="1:8" s="89" customFormat="1" ht="15.75" customHeight="1">
      <c r="A830" s="50" t="s">
        <v>2667</v>
      </c>
      <c r="B830" s="28" t="s">
        <v>1696</v>
      </c>
      <c r="C830" s="28" t="s">
        <v>4617</v>
      </c>
      <c r="D830" s="28"/>
      <c r="E830" s="59" t="s">
        <v>4994</v>
      </c>
      <c r="F830" s="73" t="s">
        <v>4829</v>
      </c>
      <c r="G830" s="117" t="s">
        <v>5870</v>
      </c>
      <c r="H830" s="71" t="s">
        <v>4667</v>
      </c>
    </row>
    <row r="831" spans="1:8" s="89" customFormat="1" ht="15.75" customHeight="1">
      <c r="A831" s="50" t="s">
        <v>2667</v>
      </c>
      <c r="B831" s="28" t="s">
        <v>1697</v>
      </c>
      <c r="C831" s="28" t="s">
        <v>4618</v>
      </c>
      <c r="D831" s="28"/>
      <c r="E831" s="59" t="s">
        <v>4995</v>
      </c>
      <c r="F831" s="73" t="s">
        <v>4829</v>
      </c>
      <c r="G831" s="117" t="s">
        <v>5870</v>
      </c>
      <c r="H831" s="71" t="s">
        <v>4667</v>
      </c>
    </row>
    <row r="832" spans="1:8" s="89" customFormat="1" ht="15.75" customHeight="1">
      <c r="A832" s="50" t="s">
        <v>2667</v>
      </c>
      <c r="B832" s="28" t="s">
        <v>1706</v>
      </c>
      <c r="C832" s="28" t="s">
        <v>4619</v>
      </c>
      <c r="D832" s="28"/>
      <c r="E832" s="59" t="s">
        <v>718</v>
      </c>
      <c r="F832" s="73" t="s">
        <v>1707</v>
      </c>
      <c r="G832" s="117" t="s">
        <v>5870</v>
      </c>
      <c r="H832" s="71" t="s">
        <v>4820</v>
      </c>
    </row>
    <row r="833" spans="1:8" s="89" customFormat="1" ht="15.75" customHeight="1">
      <c r="A833" s="50" t="s">
        <v>2667</v>
      </c>
      <c r="B833" s="28" t="s">
        <v>1709</v>
      </c>
      <c r="C833" s="28" t="s">
        <v>4620</v>
      </c>
      <c r="D833" s="28"/>
      <c r="E833" s="59" t="s">
        <v>4992</v>
      </c>
      <c r="F833" s="73" t="s">
        <v>1707</v>
      </c>
      <c r="G833" s="117" t="s">
        <v>5870</v>
      </c>
      <c r="H833" s="71" t="s">
        <v>4635</v>
      </c>
    </row>
    <row r="834" spans="1:8" s="89" customFormat="1" ht="15.75" customHeight="1">
      <c r="A834" s="50" t="s">
        <v>2667</v>
      </c>
      <c r="B834" s="28" t="s">
        <v>1710</v>
      </c>
      <c r="C834" s="28" t="s">
        <v>4621</v>
      </c>
      <c r="D834" s="28"/>
      <c r="E834" s="59" t="s">
        <v>4994</v>
      </c>
      <c r="F834" s="73" t="s">
        <v>1707</v>
      </c>
      <c r="G834" s="117" t="s">
        <v>5870</v>
      </c>
      <c r="H834" s="71" t="s">
        <v>4635</v>
      </c>
    </row>
    <row r="835" spans="1:8" s="89" customFormat="1" ht="15.75" customHeight="1">
      <c r="A835" s="50" t="s">
        <v>2667</v>
      </c>
      <c r="B835" s="28" t="s">
        <v>1711</v>
      </c>
      <c r="C835" s="28" t="s">
        <v>4622</v>
      </c>
      <c r="D835" s="28"/>
      <c r="E835" s="59" t="s">
        <v>4995</v>
      </c>
      <c r="F835" s="73" t="s">
        <v>1707</v>
      </c>
      <c r="G835" s="117" t="s">
        <v>5870</v>
      </c>
      <c r="H835" s="71" t="s">
        <v>4635</v>
      </c>
    </row>
    <row r="836" spans="1:8" s="89" customFormat="1" ht="15.75" customHeight="1">
      <c r="A836" s="50" t="s">
        <v>2667</v>
      </c>
      <c r="B836" s="28" t="s">
        <v>1701</v>
      </c>
      <c r="C836" s="28" t="s">
        <v>4623</v>
      </c>
      <c r="D836" s="28"/>
      <c r="E836" s="59" t="s">
        <v>718</v>
      </c>
      <c r="F836" s="73" t="s">
        <v>2072</v>
      </c>
      <c r="G836" s="117" t="s">
        <v>5870</v>
      </c>
      <c r="H836" s="71" t="s">
        <v>4821</v>
      </c>
    </row>
    <row r="837" spans="1:8" s="89" customFormat="1" ht="15.75" customHeight="1">
      <c r="A837" s="50" t="s">
        <v>2667</v>
      </c>
      <c r="B837" s="28" t="s">
        <v>1703</v>
      </c>
      <c r="C837" s="28" t="s">
        <v>4624</v>
      </c>
      <c r="D837" s="28"/>
      <c r="E837" s="59" t="s">
        <v>4992</v>
      </c>
      <c r="F837" s="73" t="s">
        <v>1702</v>
      </c>
      <c r="G837" s="117" t="s">
        <v>5870</v>
      </c>
      <c r="H837" s="71" t="s">
        <v>4667</v>
      </c>
    </row>
    <row r="838" spans="1:8" s="89" customFormat="1" ht="15.75" customHeight="1">
      <c r="A838" s="50" t="s">
        <v>2667</v>
      </c>
      <c r="B838" s="28" t="s">
        <v>1704</v>
      </c>
      <c r="C838" s="28" t="s">
        <v>4625</v>
      </c>
      <c r="D838" s="28"/>
      <c r="E838" s="59" t="s">
        <v>4994</v>
      </c>
      <c r="F838" s="73" t="s">
        <v>2073</v>
      </c>
      <c r="G838" s="117" t="s">
        <v>5870</v>
      </c>
      <c r="H838" s="71" t="s">
        <v>4667</v>
      </c>
    </row>
    <row r="839" spans="1:8" s="89" customFormat="1" ht="15.75" customHeight="1">
      <c r="A839" s="50" t="s">
        <v>2667</v>
      </c>
      <c r="B839" s="28" t="s">
        <v>1705</v>
      </c>
      <c r="C839" s="28" t="s">
        <v>4626</v>
      </c>
      <c r="D839" s="28"/>
      <c r="E839" s="59" t="s">
        <v>4995</v>
      </c>
      <c r="F839" s="73" t="s">
        <v>1702</v>
      </c>
      <c r="G839" s="117" t="s">
        <v>5870</v>
      </c>
      <c r="H839" s="71" t="s">
        <v>4667</v>
      </c>
    </row>
  </sheetData>
  <autoFilter ref="A3:H839"/>
  <mergeCells count="2">
    <mergeCell ref="A1:H1"/>
    <mergeCell ref="A2:H2"/>
  </mergeCells>
  <phoneticPr fontId="18" type="noConversion"/>
  <printOptions horizontalCentered="1"/>
  <pageMargins left="7.874015748031496E-2" right="7.874015748031496E-2" top="7.874015748031496E-2" bottom="7.874015748031496E-2" header="0.31496062992125984" footer="0.31496062992125984"/>
  <pageSetup paperSize="9" scale="73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Global</vt:lpstr>
      <vt:lpstr>Europe</vt:lpstr>
      <vt:lpstr>North America</vt:lpstr>
      <vt:lpstr>Oceania</vt:lpstr>
      <vt:lpstr>South America</vt:lpstr>
      <vt:lpstr>Japan</vt:lpstr>
      <vt:lpstr>Europe!Print_Titles</vt:lpstr>
      <vt:lpstr>Global!Print_Titles</vt:lpstr>
      <vt:lpstr>Japan!Print_Titles</vt:lpstr>
      <vt:lpstr>'North America'!Print_Titles</vt:lpstr>
      <vt:lpstr>Oceania!Print_Titles</vt:lpstr>
      <vt:lpstr>'South America'!Print_Titles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中润-研发部-余鹏锦</dc:creator>
  <cp:lastModifiedBy>中润-销售部-董锐</cp:lastModifiedBy>
  <cp:lastPrinted>2020-05-22T03:54:39Z</cp:lastPrinted>
  <dcterms:created xsi:type="dcterms:W3CDTF">2006-09-16T00:00:00Z</dcterms:created>
  <dcterms:modified xsi:type="dcterms:W3CDTF">2020-05-22T03:55:09Z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